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drawings/drawing1.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hidePivotFieldList="1"/>
  <bookViews>
    <workbookView windowWidth="20385" windowHeight="8295" activeTab="1"/>
  </bookViews>
  <sheets>
    <sheet name="Unique Products" sheetId="3" r:id="rId1"/>
    <sheet name="Dashboard" sheetId="5" r:id="rId2"/>
    <sheet name="Pivot Tables" sheetId="4" r:id="rId3"/>
    <sheet name="Working" sheetId="2" r:id="rId4"/>
    <sheet name="amazon" sheetId="1" r:id="rId5"/>
  </sheets>
  <definedNames>
    <definedName name="_xlchart.v1.0" hidden="1">'Unique Products'!$L$1</definedName>
    <definedName name="_xlchart.v1.1" hidden="1">'Unique Products'!$L$2:$L$1352</definedName>
  </definedNames>
  <calcPr calcId="144525"/>
  <pivotCaches>
    <pivotCache cacheId="0" r:id="rId6"/>
  </pivotCaches>
</workbook>
</file>

<file path=xl/sharedStrings.xml><?xml version="1.0" encoding="utf-8"?>
<sst xmlns="http://schemas.openxmlformats.org/spreadsheetml/2006/main" count="40851" uniqueCount="14952">
  <si>
    <t>product_id</t>
  </si>
  <si>
    <t>product_name</t>
  </si>
  <si>
    <t>category</t>
  </si>
  <si>
    <t>discounted_price</t>
  </si>
  <si>
    <t>actual_price</t>
  </si>
  <si>
    <t>discount_percentage</t>
  </si>
  <si>
    <t>rating</t>
  </si>
  <si>
    <t>rating_count</t>
  </si>
  <si>
    <t>Main Category</t>
  </si>
  <si>
    <t>clean_discounted_price</t>
  </si>
  <si>
    <t>clean_actual_price</t>
  </si>
  <si>
    <t>clean_discount_pct</t>
  </si>
  <si>
    <t>clean_rating_count</t>
  </si>
  <si>
    <t>clean_rating</t>
  </si>
  <si>
    <t>Descriptive Analysis</t>
  </si>
  <si>
    <t>B07JW9H4J1</t>
  </si>
  <si>
    <t>Wayona Nylon Braided USB to Lightning Fast Charging and Data Sync Cable Compatible for iPhone 13, 12,11, X, 8, 7, 6, 5, iPad Air, Pro, Mini (3 FT Pack of 1, Grey)</t>
  </si>
  <si>
    <t>Computers&amp;Accessories|Accessories&amp;Peripherals|Cables&amp;Accessories|Cables|USBCables</t>
  </si>
  <si>
    <t>₹399</t>
  </si>
  <si>
    <t>₹1,099</t>
  </si>
  <si>
    <t>64%</t>
  </si>
  <si>
    <t>24,269</t>
  </si>
  <si>
    <t>B098NS6PVG</t>
  </si>
  <si>
    <t>Ambrane Unbreakable 60W / 3A Fast Charging 1.5m Braided Type C Cable for Smartphones, Tablets, Laptops &amp; other Type C devices, PD Technology, 480Mbps Data Sync, Quick Charge 3.0 (RCT15A, Black)</t>
  </si>
  <si>
    <t>₹199</t>
  </si>
  <si>
    <t>₹349</t>
  </si>
  <si>
    <t>43%</t>
  </si>
  <si>
    <t>43,994</t>
  </si>
  <si>
    <t>Metric</t>
  </si>
  <si>
    <t>Disc. Price</t>
  </si>
  <si>
    <t>Actual Price</t>
  </si>
  <si>
    <t>Discount %</t>
  </si>
  <si>
    <t>Rating</t>
  </si>
  <si>
    <t>B096MSW6CT</t>
  </si>
  <si>
    <t>Sounce Fast Phone Charging Cable &amp; Data Sync USB Cable Compatible for iPhone 13, 12,11, X, 8, 7, 6, 5, iPad Air, Pro, Mini &amp; iOS Devices</t>
  </si>
  <si>
    <t>₹1,899</t>
  </si>
  <si>
    <t>90%</t>
  </si>
  <si>
    <t>7,928</t>
  </si>
  <si>
    <t>Mean</t>
  </si>
  <si>
    <t>B08HDJ86NZ</t>
  </si>
  <si>
    <t>boAt Deuce USB 300 2 in 1 Type-C &amp; Micro USB Stress Resistant, Tangle-Free, Sturdy Cable with 3A Fast Charging &amp; 480mbps Data Transmission, 10000+ Bends Lifespan and Extended 1.5m Length(Martian Red)</t>
  </si>
  <si>
    <t>₹329</t>
  </si>
  <si>
    <t>₹699</t>
  </si>
  <si>
    <t>53%</t>
  </si>
  <si>
    <t>94,363</t>
  </si>
  <si>
    <t>Median</t>
  </si>
  <si>
    <t>B08CF3B7N1</t>
  </si>
  <si>
    <t>Portronics Konnect L 1.2M Fast Charging 3A 8 Pin USB Cable with Charge &amp; Sync Function for iPhone, iPad (Grey)</t>
  </si>
  <si>
    <t>₹154</t>
  </si>
  <si>
    <t>61%</t>
  </si>
  <si>
    <t>16,905</t>
  </si>
  <si>
    <t>Mode</t>
  </si>
  <si>
    <t>B08Y1TFSP6</t>
  </si>
  <si>
    <t>pTron Solero TB301 3A Type-C Data and Fast Charging Cable, Made in India, 480Mbps Data Sync, Strong and Durable 1.5-Meter Nylon Braided USB Cable for Type-C Devices for Charging Adapter (Black)</t>
  </si>
  <si>
    <t>₹149</t>
  </si>
  <si>
    <t>₹1,000</t>
  </si>
  <si>
    <t>85%</t>
  </si>
  <si>
    <t>24,871</t>
  </si>
  <si>
    <t>Std Deviation</t>
  </si>
  <si>
    <t>B08WRWPM22</t>
  </si>
  <si>
    <t>boAt Micro USB 55 Tangle-free, Sturdy Micro USB Cable with 3A Fast Charging &amp; 480mbps Data Transmission (Black)</t>
  </si>
  <si>
    <t>₹176.63</t>
  </si>
  <si>
    <t>₹499</t>
  </si>
  <si>
    <t>65%</t>
  </si>
  <si>
    <t>15,188</t>
  </si>
  <si>
    <t xml:space="preserve">Variance </t>
  </si>
  <si>
    <t>B08DDRGWTJ</t>
  </si>
  <si>
    <t>MI Usb Type-C Cable Smartphone (Black)</t>
  </si>
  <si>
    <t>₹229</t>
  </si>
  <si>
    <t>₹299</t>
  </si>
  <si>
    <t>23%</t>
  </si>
  <si>
    <t>30,411</t>
  </si>
  <si>
    <t>Min</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</si>
  <si>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</si>
  <si>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</si>
  <si>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</si>
  <si>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₹999</t>
  </si>
  <si>
    <t>50%</t>
  </si>
  <si>
    <t>1,79,691</t>
  </si>
  <si>
    <t>Max</t>
  </si>
  <si>
    <t>B082LZGK39</t>
  </si>
  <si>
    <t>Ambrane Unbreakable 60W / 3A Fast Charging 1.5m Braided Micro USB Cable for Smartphones, Tablets, Laptops &amp; Other Micro USB Devices, 480Mbps Data Sync, Quick Charge 3.0 (RCM15, Black)</t>
  </si>
  <si>
    <t>33%</t>
  </si>
  <si>
    <t>Range</t>
  </si>
  <si>
    <t>B08CF3D7QR</t>
  </si>
  <si>
    <t>Portronics Konnect L POR-1081 Fast Charging 3A Type-C Cable 1.2Meter with Charge &amp; Sync Function for All Type-C Devices (Grey)</t>
  </si>
  <si>
    <t>₹339</t>
  </si>
  <si>
    <t>55%</t>
  </si>
  <si>
    <t>13,391</t>
  </si>
  <si>
    <t>Q1</t>
  </si>
  <si>
    <t>B0789LZTCJ</t>
  </si>
  <si>
    <t>boAt Rugged v3 Extra Tough Unbreakable Braided Micro USB Cable 1.5 Meter (Black)</t>
  </si>
  <si>
    <t>₹799</t>
  </si>
  <si>
    <t>63%</t>
  </si>
  <si>
    <t>Q2</t>
  </si>
  <si>
    <t>B07KSMBL2H</t>
  </si>
  <si>
    <t>AmazonBasics Flexible Premium HDMI Cable (Black, 4K@60Hz, 18Gbps), 3-Foot</t>
  </si>
  <si>
    <t>Electronics|HomeTheater,TV&amp;Video|Accessories|Cables|HDMICables</t>
  </si>
  <si>
    <t>₹219</t>
  </si>
  <si>
    <t>₹700</t>
  </si>
  <si>
    <t>69%</t>
  </si>
  <si>
    <t>4,26,973</t>
  </si>
  <si>
    <t>IQR</t>
  </si>
  <si>
    <t>B085DTN6R2</t>
  </si>
  <si>
    <t>Portronics Konnect CL 20W POR-1067 Type-C to 8 Pin USB 1.2M Cable with Power Delivery &amp; 3A Quick Charge Support, Nylon Braided for All Type-C and 8 Pin Devices, Green</t>
  </si>
  <si>
    <t>₹350</t>
  </si>
  <si>
    <t>₹899</t>
  </si>
  <si>
    <t>2,262</t>
  </si>
  <si>
    <t>B09KLVMZ3B</t>
  </si>
  <si>
    <t>Portronics Konnect L 1.2M POR-1401 Fast Charging 3A 8 Pin USB Cable with Charge &amp; Sync Function (White)</t>
  </si>
  <si>
    <t>₹159</t>
  </si>
  <si>
    <t>60%</t>
  </si>
  <si>
    <t>4,768</t>
  </si>
  <si>
    <t>B083342NKJ</t>
  </si>
  <si>
    <t>MI Braided USB Type-C Cable for Charging Adapter (Red)</t>
  </si>
  <si>
    <t>13%</t>
  </si>
  <si>
    <t>18,757</t>
  </si>
  <si>
    <t>OUTLIER ANALYSIS</t>
  </si>
  <si>
    <t>B0B6F7LX4C</t>
  </si>
  <si>
    <t>MI 80 cm (32 inches) 5A Series HD Ready Smart Android LED TV L32M7-5AIN (Black)</t>
  </si>
  <si>
    <t>Electronics|HomeTheater,TV&amp;Video|Televisions|SmartTelevisions</t>
  </si>
  <si>
    <t>₹13,999</t>
  </si>
  <si>
    <t>₹24,999</t>
  </si>
  <si>
    <t>44%</t>
  </si>
  <si>
    <t>32,840</t>
  </si>
  <si>
    <t>Lower Bound</t>
  </si>
  <si>
    <t>B082LSVT4B</t>
  </si>
  <si>
    <t>Ambrane Unbreakable 60W / 3A Fast Charging 1.5m Braided Type C to Type C Cable for Smartphones, Tablets, Laptops &amp; Other Type C Devices, PD Technology, 480Mbps Data Sync (RCTT15, Black)</t>
  </si>
  <si>
    <t>₹249</t>
  </si>
  <si>
    <t>38%</t>
  </si>
  <si>
    <t>Upper Bound</t>
  </si>
  <si>
    <t>B08WRBG3XW</t>
  </si>
  <si>
    <t>boAt Type C A325 Tangle-free, Sturdy Type C Cable with 3A Rapid Charging &amp; 480mbps Data Transmission(Black)</t>
  </si>
  <si>
    <t>13,045</t>
  </si>
  <si>
    <t>Outlier Count</t>
  </si>
  <si>
    <t>B08DPLCM6T</t>
  </si>
  <si>
    <t>LG 80 cm (32 inches) HD Ready Smart LED TV 32LM563BPTC (Dark Iron Gray)</t>
  </si>
  <si>
    <t>₹13,490</t>
  </si>
  <si>
    <t>₹21,990</t>
  </si>
  <si>
    <t>39%</t>
  </si>
  <si>
    <t>11,976</t>
  </si>
  <si>
    <t>B09C6HXFC1</t>
  </si>
  <si>
    <t>Duracell USB Lightning Apple Certified (Mfi) Braided Sync &amp; Charge Cable For Iphone, Ipad And Ipod. Fast Charging Lightning Cable, 3.9 Feet (1.2M) - Black</t>
  </si>
  <si>
    <t>₹970</t>
  </si>
  <si>
    <t>₹1,799</t>
  </si>
  <si>
    <t>46%</t>
  </si>
  <si>
    <t>CORRELATION ANALYSIS</t>
  </si>
  <si>
    <t>B085194JFL</t>
  </si>
  <si>
    <t>tizum HDMI to VGA Adapter Cable 1080P for Projector, Computer, Laptop, TV, Projectors &amp; TV</t>
  </si>
  <si>
    <t>₹279</t>
  </si>
  <si>
    <t>10,962</t>
  </si>
  <si>
    <t>Variables</t>
  </si>
  <si>
    <t>r value</t>
  </si>
  <si>
    <t>Strength</t>
  </si>
  <si>
    <t>B09F6S8BT6</t>
  </si>
  <si>
    <t>Samsung 80 cm (32 Inches) Wondertainment Series HD Ready LED Smart TV UA32T4340BKXXL (Glossy Black)</t>
  </si>
  <si>
    <t>₹22,900</t>
  </si>
  <si>
    <t>41%</t>
  </si>
  <si>
    <t>16,299</t>
  </si>
  <si>
    <t>Discount% vs Rating Count</t>
  </si>
  <si>
    <t>B09NHVCHS9</t>
  </si>
  <si>
    <t>Flix Micro Usb Cable For Smartphone (Black)</t>
  </si>
  <si>
    <t>₹59</t>
  </si>
  <si>
    <t>70%</t>
  </si>
  <si>
    <t>9,378</t>
  </si>
  <si>
    <t>Price vs Rating</t>
  </si>
  <si>
    <t>B0B1YVCJ2Y</t>
  </si>
  <si>
    <t>Acer 80 cm (32 inches) I Series HD Ready Android Smart LED TV AR32AR2841HDFL (Black)</t>
  </si>
  <si>
    <t>₹11,499</t>
  </si>
  <si>
    <t>₹19,990</t>
  </si>
  <si>
    <t>42%</t>
  </si>
  <si>
    <t>4,703</t>
  </si>
  <si>
    <t>Discount% vs Rating</t>
  </si>
  <si>
    <t>B01M4GGIVU</t>
  </si>
  <si>
    <t>Tizum High Speed HDMI Cable with Ethernet | Supports 3D 4K | for All HDMI Devices Laptop Computer Gaming Console TV Set Top Box (1.5 Meter/ 5 Feet)</t>
  </si>
  <si>
    <t>72%</t>
  </si>
  <si>
    <t>12,153</t>
  </si>
  <si>
    <t>Actual Price vs Discount%</t>
  </si>
  <si>
    <t>B08B42LWKN</t>
  </si>
  <si>
    <t>OnePlus 80 cm (32 inches) Y Series HD Ready LED Smart Android TV 32Y1 (Black)</t>
  </si>
  <si>
    <t>₹14,999</t>
  </si>
  <si>
    <t>₹19,999</t>
  </si>
  <si>
    <t>25%</t>
  </si>
  <si>
    <t>34,899</t>
  </si>
  <si>
    <t>Price vs Rating Count</t>
  </si>
  <si>
    <t>B094JNXNPV</t>
  </si>
  <si>
    <t>Ambrane Unbreakable 3 in 1 Fast Charging Braided Multipurpose Cable for Speaker with 2.1 A Speed - 1.25 meter, Black</t>
  </si>
  <si>
    <t>2,766</t>
  </si>
  <si>
    <t>B09W5XR9RT</t>
  </si>
  <si>
    <t>Duracell USB C To Lightning Apple Certified (Mfi) Braided Sync &amp; Charge Cable For Iphone, Ipad And Ipod. Fast Charging Lightning Cable, 3.9 Feet (1.2M) - Black</t>
  </si>
  <si>
    <t>₹1,999</t>
  </si>
  <si>
    <t>51%</t>
  </si>
  <si>
    <t>REGRESSION ANALYSIS</t>
  </si>
  <si>
    <t>B077Z65HSD</t>
  </si>
  <si>
    <t>boAt A400 USB Type-C to USB-A 2.0 Male Data Cable, 2 Meter (Black)</t>
  </si>
  <si>
    <t>20,850</t>
  </si>
  <si>
    <t>Predicting Rating from Discount%</t>
  </si>
  <si>
    <t>B00NH11PEY</t>
  </si>
  <si>
    <t>AmazonBasics USB 2.0 - A-Male to A-Female Extension Cable for Personal Computer, Printer (Black, 9.8 Feet/3 Meters)</t>
  </si>
  <si>
    <t>₹750</t>
  </si>
  <si>
    <t>73%</t>
  </si>
  <si>
    <t>74,976</t>
  </si>
  <si>
    <t>Slope (b)</t>
  </si>
  <si>
    <t>B09CMM3VGK</t>
  </si>
  <si>
    <t>Ambrane 60W / 3A Type C Fast Charging Unbreakable 1.5m L Shaped Braided Cable, PD Technology, 480Mbps Data Transfer for Smartphones, Tablet, Laptops &amp; other type c devices (ABLC10, Black)</t>
  </si>
  <si>
    <t>₹179</t>
  </si>
  <si>
    <t>1,934</t>
  </si>
  <si>
    <t>Intercept (a)</t>
  </si>
  <si>
    <t>B08QSC1XY8</t>
  </si>
  <si>
    <t>Zoul USB C 60W Fast Charging 3A 6ft/2M Long Type C Nylon Braided Data Cable Quick Charger Cable QC 3.0 for Samsung Galaxy M31S M30 S10 S9 S20 Plus, Note 10 9 8, A20e A40 A50 A70 (2M, Grey)</t>
  </si>
  <si>
    <t>₹389</t>
  </si>
  <si>
    <t>R-squared</t>
  </si>
  <si>
    <t>B008FWZGSG</t>
  </si>
  <si>
    <t>Samsung Original Type C to C Cable - 3.28 Feet (1 Meter), White</t>
  </si>
  <si>
    <t>₹599</t>
  </si>
  <si>
    <t>0%</t>
  </si>
  <si>
    <t>Equation</t>
  </si>
  <si>
    <t>Rating = Intercept + (Slope × Discount%)</t>
  </si>
  <si>
    <t>B0B4HJNPV4</t>
  </si>
  <si>
    <t>pTron Solero T351 3.5Amps Fast Charging Type-C to Type-C PD Data &amp; Charging USB Cable, Made in India, 480Mbps Data Sync, Durable 1 Meter Long Cable for Type-C Smartphones, Tablets &amp; Laptops (Black)</t>
  </si>
  <si>
    <t>80%</t>
  </si>
  <si>
    <t>1,075</t>
  </si>
  <si>
    <t>B08Y1SJVV5</t>
  </si>
  <si>
    <t>pTron Solero MB301 3A Micro USB Data &amp; Charging Cable, Made in India, 480Mbps Data Sync, Strong &amp; Durable 1.5-Meter Nylon Braided USB Cable for Micro USB Devices - (Black)</t>
  </si>
  <si>
    <t>₹99</t>
  </si>
  <si>
    <t>₹666.66</t>
  </si>
  <si>
    <t>HYPOTHESIS TESTING</t>
  </si>
  <si>
    <t>B07XLCFSSN</t>
  </si>
  <si>
    <t>Amazonbasics Nylon Braided Usb-C To Lightning Cable, Fast Charging Mfi Certified Smartphone, Iphone Charger (6-Foot, Dark Grey)</t>
  </si>
  <si>
    <t>₹1,900</t>
  </si>
  <si>
    <t>13,552</t>
  </si>
  <si>
    <t>H0: High discount rating = Low discount rating</t>
  </si>
  <si>
    <t>B09RZS1NQT</t>
  </si>
  <si>
    <t>Sounce 65W OnePlus Dash Warp Charge Cable, 6.5A Type-C to USB C PD Data Sync Fast Charging Cable Compatible with One Plus 8T/ 9/ 9R/ 9 pro/ 9RT/ 10R/ Nord &amp; for All Type C Devices – Red, 1 Meter</t>
  </si>
  <si>
    <t>H1: High discount rating ≠ Low discount rating</t>
  </si>
  <si>
    <t>B0B3MMYHYW</t>
  </si>
  <si>
    <t>OnePlus 126 cm (50 inches) Y Series 4K Ultra HD Smart Android LED TV 50Y1S Pro (Black)</t>
  </si>
  <si>
    <t>₹32,999</t>
  </si>
  <si>
    <t>₹45,999</t>
  </si>
  <si>
    <t>28%</t>
  </si>
  <si>
    <t>7,298</t>
  </si>
  <si>
    <t>Alpha</t>
  </si>
  <si>
    <t>B09C6HWG18</t>
  </si>
  <si>
    <t>Duracell Type C To Type C 5A (100W) Braided Sync &amp; Fast Charging Cable, 3.9 Feet (1.2M). USB C to C Cable, Supports PD &amp; QC 3.0 Charging, 5 GBPS Data Transmission – Black</t>
  </si>
  <si>
    <t>High Discount Mean (&gt;50%)</t>
  </si>
  <si>
    <t>B00NH11KIK</t>
  </si>
  <si>
    <t>AmazonBasics USB 2.0 Cable - A-Male to B-Male - for Personal Computer, Printer- 6 Feet (1.8 Meters), Black</t>
  </si>
  <si>
    <t>₹209</t>
  </si>
  <si>
    <t>₹695</t>
  </si>
  <si>
    <t>1,07,687</t>
  </si>
  <si>
    <t>Low Discount Mean (≤50%)</t>
  </si>
  <si>
    <t>B09JPC82QC</t>
  </si>
  <si>
    <t>Mi 108 cm (43 inches) Full HD Android LED TV 4C | L43M6-INC (Black)</t>
  </si>
  <si>
    <t>₹34,999</t>
  </si>
  <si>
    <t>27,151</t>
  </si>
  <si>
    <t>High Discount Count</t>
  </si>
  <si>
    <t>B07JW1Y6XV</t>
  </si>
  <si>
    <t>Wayona Nylon Braided 3A Lightning to USB A Syncing and Fast Charging Data Cable for iPhone, Ipad (3 FT Pack of 1, Black)</t>
  </si>
  <si>
    <t>Low Discount Count</t>
  </si>
  <si>
    <t>B07KRCW6LZ</t>
  </si>
  <si>
    <t>TP-Link Nano AC600 USB Wi-Fi Adapter(Archer T2U Nano)- 2.4G/5G Dual Band Wireless Network Adapter for PC Desktop Laptop, Mini Travel Size, Supports Windows 11,10, 8.1, 8, 7, XP/Mac OS 10.9-10.15</t>
  </si>
  <si>
    <t>₹1,599</t>
  </si>
  <si>
    <t>12,093</t>
  </si>
  <si>
    <t>High Discount Std Dev</t>
  </si>
  <si>
    <t>B09NJN8L25</t>
  </si>
  <si>
    <t>FLiX (Beetel USB to Micro USB PVC Data Sync &amp; 2A Fast Charging Cable, Made in India, 480Mbps Data Sync, Solid Cable, 1 Meter Long USB Cable for Micro USB Devices (White)(XCD-M11)</t>
  </si>
  <si>
    <t>Conclusion</t>
  </si>
  <si>
    <t>B07XJYYH7L</t>
  </si>
  <si>
    <t>Wecool Nylon Braided Multifunction Fast Charging Cable For Android Smartphone, Ios And Type C Usb Devices, 3 In 1 Charging Cable, 3A, (3 Feet) (Black)</t>
  </si>
  <si>
    <t>₹333</t>
  </si>
  <si>
    <t>67%</t>
  </si>
  <si>
    <t>9,792</t>
  </si>
  <si>
    <t>B002PD61Y4</t>
  </si>
  <si>
    <t>D-Link DWA-131 300 Mbps Wireless Nano USB Adapter (Black)</t>
  </si>
  <si>
    <t>₹507</t>
  </si>
  <si>
    <t>₹1,208</t>
  </si>
  <si>
    <t>58%</t>
  </si>
  <si>
    <t>8,131</t>
  </si>
  <si>
    <t>B014I8SSD0</t>
  </si>
  <si>
    <t>Amazon Basics High-Speed HDMI Cable, 6 Feet - Supports Ethernet, 3D, 4K video,Black</t>
  </si>
  <si>
    <t>₹309</t>
  </si>
  <si>
    <t>₹475</t>
  </si>
  <si>
    <t>35%</t>
  </si>
  <si>
    <t>B09L8DSSFH</t>
  </si>
  <si>
    <t>7SEVEN® Compatible for Samsung Smart 4K Ultra HD TV Monitor Remote Control Replacement of Original Samsung TV Remote for LED OLED UHD QLED and Suitable for 6 7 8 Series Samsung TV with Hot Keys BN59-01259E</t>
  </si>
  <si>
    <t>Electronics|HomeTheater,TV&amp;Video|Accessories|RemoteControls</t>
  </si>
  <si>
    <t>B07232M876</t>
  </si>
  <si>
    <t>Amazonbasics Micro Usb Fast Charging Cable For Android Smartphone,Personal Computer,Printer With Gold Plated Connectors (6 Feet, Black)</t>
  </si>
  <si>
    <t>₹395</t>
  </si>
  <si>
    <t>92,595</t>
  </si>
  <si>
    <t>B07P681N66</t>
  </si>
  <si>
    <t>TP-Link AC600 600 Mbps WiFi Wireless Network USB Adapter for Desktop PC with 2.4GHz/5GHz High Gain Dual Band 5dBi Antenna Wi-Fi, Supports Windows 11/10/8.1/8/7/XP, Mac OS 10.15 and earlier (Archer T2U Plus)</t>
  </si>
  <si>
    <t>₹1,199</t>
  </si>
  <si>
    <t>₹2,199</t>
  </si>
  <si>
    <t>45%</t>
  </si>
  <si>
    <t>24,780</t>
  </si>
  <si>
    <t>B0711PVX6Z</t>
  </si>
  <si>
    <t>AmazonBasics Micro USB Fast Charging Cable for Android Phones with Gold Plated Connectors (3 Feet, Black)</t>
  </si>
  <si>
    <t>₹500</t>
  </si>
  <si>
    <t>B082T6V3DT</t>
  </si>
  <si>
    <t>AmazonBasics New Release Nylon USB-A to Lightning Cable Cord, Fast Charging MFi Certified Charger for Apple iPhone, iPad (6-Ft, Rose Gold)</t>
  </si>
  <si>
    <t>₹2,100</t>
  </si>
  <si>
    <t>62%</t>
  </si>
  <si>
    <t>8,188</t>
  </si>
  <si>
    <t>B07MKFNHKG</t>
  </si>
  <si>
    <t>VW 80 cm (32 inches) Frameless Series HD Ready LED TV VW32A (Black)</t>
  </si>
  <si>
    <t>Electronics|HomeTheater,TV&amp;Video|Televisions|StandardTelevisions</t>
  </si>
  <si>
    <t>₹6,999</t>
  </si>
  <si>
    <t>₹12,999</t>
  </si>
  <si>
    <t>4,003</t>
  </si>
  <si>
    <t>B0BFWGBX61</t>
  </si>
  <si>
    <t>Ambrane Unbreakable 3A Fast Charging Braided Type C Cable    1.5 Meter (RCT15, Blue) Supports QC 2.0/3.0 Charging</t>
  </si>
  <si>
    <t>B01N90RZ4M</t>
  </si>
  <si>
    <t>Tata Sky Universal Remote</t>
  </si>
  <si>
    <t>₹230</t>
  </si>
  <si>
    <t>54%</t>
  </si>
  <si>
    <t>2,960</t>
  </si>
  <si>
    <t>B0088TKTY2</t>
  </si>
  <si>
    <t>TP-LINK WiFi Dongle 300 Mbps Mini Wireless Network USB Wi-Fi Adapter for PC Desktop Laptop(Supports Windows 11/10/8.1/8/7/XP, Mac OS 10.9-10.15 and Linux, WPS, Soft AP Mode, USB 2.0) (TL-WN823N),Black</t>
  </si>
  <si>
    <t>₹649</t>
  </si>
  <si>
    <t>₹1,399</t>
  </si>
  <si>
    <t>B09Q5SWVBJ</t>
  </si>
  <si>
    <t>OnePlus 80 cm (32 inches) Y Series HD Ready Smart Android LED TV 32 Y1S (Black)</t>
  </si>
  <si>
    <t>₹15,999</t>
  </si>
  <si>
    <t>₹21,999</t>
  </si>
  <si>
    <t>27%</t>
  </si>
  <si>
    <t>B0B4DT8MKT</t>
  </si>
  <si>
    <t>Wecool Unbreakable 3 in 1 Charging Cable with 3A Speed, Fast Charging Multi Purpose Cable 1.25 Mtr Long, Type C cable, Micro Usb Cable and Cable for iPhone, White</t>
  </si>
  <si>
    <t>₹348</t>
  </si>
  <si>
    <t>₹1,499</t>
  </si>
  <si>
    <t>77%</t>
  </si>
  <si>
    <t>B08CDKQ8T6</t>
  </si>
  <si>
    <t>Portronics Konnect L 1.2Mtr, Fast Charging 3A Micro USB Cable with Charge &amp; Sync Function (Grey)</t>
  </si>
  <si>
    <t>56%</t>
  </si>
  <si>
    <t>7,064</t>
  </si>
  <si>
    <t>B07B275VN9</t>
  </si>
  <si>
    <t>Airtel DigitalTV DTH Television, Setup Box Remote Compatible for SD and HD Recording (Black)</t>
  </si>
  <si>
    <t>78%</t>
  </si>
  <si>
    <t>2,201</t>
  </si>
  <si>
    <t>B0B15CPR37</t>
  </si>
  <si>
    <t>Samsung 108 cm (43 inches) Crystal 4K Neo Series Ultra HD Smart LED TV UA43AUE65AKXXL (Black)</t>
  </si>
  <si>
    <t>₹32,990</t>
  </si>
  <si>
    <t>₹47,900</t>
  </si>
  <si>
    <t>31%</t>
  </si>
  <si>
    <t>7,109</t>
  </si>
  <si>
    <t>B0994GFWBH</t>
  </si>
  <si>
    <t>Lapster 1.5 mtr USB 2.0 Type A Male to USB A Male Cable for computer and laptop</t>
  </si>
  <si>
    <t>₹139</t>
  </si>
  <si>
    <t>86%</t>
  </si>
  <si>
    <t>1,313</t>
  </si>
  <si>
    <t>B01GGKZ0V6</t>
  </si>
  <si>
    <t>AmazonBasics USB Type-C to USB Type-C 2.0 Cable - 3 Feet Laptop (0.9 Meters) - White</t>
  </si>
  <si>
    <t>₹845</t>
  </si>
  <si>
    <t>29,746</t>
  </si>
  <si>
    <t>B09F9YQQ7B</t>
  </si>
  <si>
    <t>Redmi 80 cm (32 inches) Android 11 Series HD Ready Smart LED TV | L32M6-RA/L32M7-RA (Black)</t>
  </si>
  <si>
    <t>45,238</t>
  </si>
  <si>
    <t>B014I8SX4Y</t>
  </si>
  <si>
    <t>Amazon Basics High-Speed HDMI Cable, 6 Feet (2-Pack),Black</t>
  </si>
  <si>
    <t>₹1,400</t>
  </si>
  <si>
    <t>B09Q8HMKZX</t>
  </si>
  <si>
    <t>Portronics Konnect L 20W PD Quick Charge Type-C to 8-Pin USB Mobile Charging Cable, 1.2M, Tangle Resistant, Fast Data Sync(Grey)</t>
  </si>
  <si>
    <t>₹263</t>
  </si>
  <si>
    <t>B0B9XN9S3W</t>
  </si>
  <si>
    <t>Acer 80 cm (32 inches) N Series HD Ready TV AR32NSV53HD (Black)</t>
  </si>
  <si>
    <t>₹7,999</t>
  </si>
  <si>
    <t>₹14,990</t>
  </si>
  <si>
    <t>47%</t>
  </si>
  <si>
    <t>B07966M8XH</t>
  </si>
  <si>
    <t>Model-P4 6 Way Swivel Tilt Wall Mount 32-55-inch Full Motion Cantilever for LED,LCD and Plasma TV's</t>
  </si>
  <si>
    <t>Electronics|HomeTheater,TV&amp;Video|Accessories|TVMounts,Stands&amp;Turntables|TVWall&amp;CeilingMounts</t>
  </si>
  <si>
    <t>₹2,999</t>
  </si>
  <si>
    <t>2,727</t>
  </si>
  <si>
    <t>B01GGKYKQM</t>
  </si>
  <si>
    <t>Amazon Basics USB Type-C to USB-A 2.0 Male Fast Charging Cable for Laptop - 3 Feet (0.9 Meters), Black</t>
  </si>
  <si>
    <t>20,053</t>
  </si>
  <si>
    <t>B0B86CDHL1</t>
  </si>
  <si>
    <t>oraimo 65W Type C to C Fast Charging Cable USB C to USB C Cable High Speed Syncing, Nylon Braided 1M length with LED Indicator Compatible For Laptop, Macbook, Samsung Galaxy S22 S20 S10 S20Fe S21 S21 Ultra A70 A51 A71 A50S M31 M51 M31S M53 5G</t>
  </si>
  <si>
    <t>B0B5ZF3NRK</t>
  </si>
  <si>
    <t>CEDO 65W OnePlus Dash Warp Charge Cable, USB A to Type C Data Sync Fast Charging Cable Compatible with One Plus 3 /3T /5 /5T /6 /6T /7 /7T /7 pro &amp; for All Type C Devices - 1 Meter, Red</t>
  </si>
  <si>
    <t>B09RFC46VP</t>
  </si>
  <si>
    <t>Redmi 108 cm (43 inches) 4K Ultra HD Android Smart LED TV X43 | L43R7-7AIN (Black)</t>
  </si>
  <si>
    <t>₹26,999</t>
  </si>
  <si>
    <t>₹42,999</t>
  </si>
  <si>
    <t>37%</t>
  </si>
  <si>
    <t>B08R69VDHT</t>
  </si>
  <si>
    <t>Pinnaclz Original Combo of 2 Micro USB Fast Charging Cable, USB Charging Cable for Data Transfer Perfect for Android Smart Phones White 1.2 Meter Made in India (Pack of 2)</t>
  </si>
  <si>
    <t>₹115</t>
  </si>
  <si>
    <t>7,732</t>
  </si>
  <si>
    <t>B09RWZRCP1</t>
  </si>
  <si>
    <t>boAt Type C A750 Stress Resistant, Tangle-free, Sturdy Flat Cable with 6.5A Fast Charging &amp; 480Mbps Data Transmission, 10000+ Bends Lifespan and Extended 1.5m Length(Rebellious Black)</t>
  </si>
  <si>
    <t>1,780</t>
  </si>
  <si>
    <t>B09CMP1SC8</t>
  </si>
  <si>
    <t>Ambrane 2 in 1 Type-C &amp; Micro USB Cable with 60W / 3A Fast Charging, 480 mbps High Data, PD Technology &amp; Quick Charge 3.0, Compatible with All Type-C &amp; Micro USB Devices (ABDC-10, Black)</t>
  </si>
  <si>
    <t>B09YLXYP7Y</t>
  </si>
  <si>
    <t>Ambrane 60W / 3A Fast Charging Output Cable with Type-C to USB for Mobile, Neckband, True Wireless Earphone Charging, 480mbps Data Sync Speed, 1m Length (ACT - AZ10, Black)</t>
  </si>
  <si>
    <t>1,423</t>
  </si>
  <si>
    <t>B09ZPM4C2C</t>
  </si>
  <si>
    <t>TCL 80 cm (32 inches) HD Ready Certified Android Smart LED TV 32S5205 (Black)</t>
  </si>
  <si>
    <t>₹10,901</t>
  </si>
  <si>
    <t>₹30,990</t>
  </si>
  <si>
    <t>B0B2DJDCPX</t>
  </si>
  <si>
    <t>SWAPKART Fast Charging Cable and Data Sync USB Cable Compatible for iPhone 6/6S/7/7+/8/8+/10/11, 12, 13 Pro max iPad Air/Mini, iPod and iOS Devices (White)</t>
  </si>
  <si>
    <t>B0BCZCQTJX</t>
  </si>
  <si>
    <t>Firestick Remote</t>
  </si>
  <si>
    <t>₹1,434</t>
  </si>
  <si>
    <t>₹3,999</t>
  </si>
  <si>
    <t>B07LGT55SJ</t>
  </si>
  <si>
    <t>Wayona Usb Nylon Braided Data Sync And Charging Cable For Iphone, Ipad Tablet (Red, Black)</t>
  </si>
  <si>
    <t>B09NKZXMWJ</t>
  </si>
  <si>
    <t>Flix (Beetel) Usb To Type C Pvc Data Sync And 2A 480Mbps Data Sync, Tough Fast Charging Long Cable For Usb Type C Devices, Charging Adapter (White, 1 Meter) - Xcd-C12</t>
  </si>
  <si>
    <t>B08QX1CC14</t>
  </si>
  <si>
    <t>SKYWALL 81.28 cm (32 inches) HD Ready Smart LED TV 32SWELS-PRO (Black)</t>
  </si>
  <si>
    <t>₹7,299</t>
  </si>
  <si>
    <t>₹19,125</t>
  </si>
  <si>
    <t>B0974H97TJ</t>
  </si>
  <si>
    <t>boAt A 350 Type C Cable for Smartphone, Charging Adapter (1.5m, Carbon Black)</t>
  </si>
  <si>
    <t>28,791</t>
  </si>
  <si>
    <t>B07GVGTSLN</t>
  </si>
  <si>
    <t>Wayona Usb Type C Fast Charger Cable Fast Charging Usb C Cable/Cord Compatible For Samsung Galaxy S10E S10 S9 S8 Plus S10+,Note 10 Note 9 Note 8,S20,M31S,M40,Realme X3,Pixel 2 Xl (3 Ft Pack Of 1,Grey)</t>
  </si>
  <si>
    <t>₹325</t>
  </si>
  <si>
    <t>₹1,299</t>
  </si>
  <si>
    <t>75%</t>
  </si>
  <si>
    <t>10,576</t>
  </si>
  <si>
    <t>B09VCHLSJF</t>
  </si>
  <si>
    <t>OnePlus 108 cm (43 inches) Y Series 4K Ultra HD Smart Android LED TV 43Y1S Pro (Black)</t>
  </si>
  <si>
    <t>₹29,999</t>
  </si>
  <si>
    <t>₹39,999</t>
  </si>
  <si>
    <t>B0B1YZX72F</t>
  </si>
  <si>
    <t>Acer 127 cm (50 inches) I Series 4K Ultra HD Android Smart LED TV AR50AR2851UDFL (Black)</t>
  </si>
  <si>
    <t>₹27,999</t>
  </si>
  <si>
    <t>₹40,990</t>
  </si>
  <si>
    <t>32%</t>
  </si>
  <si>
    <t>B092BJMT8Q</t>
  </si>
  <si>
    <t>Samsung 108 cm (43 inches) Crystal 4K Series Ultra HD Smart LED TV UA43AUE60AKLXL (Black)</t>
  </si>
  <si>
    <t>₹52,900</t>
  </si>
  <si>
    <t>B0BMXMLSMM</t>
  </si>
  <si>
    <t>Lapster 65W compatible for OnePlus Dash Warp Charge Cable , type c to c cable fast charging Data Sync Cable Compatible with One Plus 10R / 9RT/ 9 pro/ 9R/ 8T/ 9/ Nord &amp; for All Type C Devices – Red, 1 Meter</t>
  </si>
  <si>
    <t>B07JH1C41D</t>
  </si>
  <si>
    <t>Wayona Nylon Braided (2 Pack) Lightning Fast Usb Data Cable Fast Charger Cord For Iphone, Ipad Tablet (3 Ft Pack Of 2, Grey)</t>
  </si>
  <si>
    <t>68%</t>
  </si>
  <si>
    <t>B0141EZMAI</t>
  </si>
  <si>
    <t>Gizga Essentials USB WiFi Adapter for PC, 150 Mbps Wireless Network Adapter for Desktop - Nano Size WiFi Dongle Compatible with Windows, Mac OS &amp; Linux Kernel | WPA/WPA2 Encryption Standards| Black</t>
  </si>
  <si>
    <t>₹269</t>
  </si>
  <si>
    <t>₹800</t>
  </si>
  <si>
    <t>66%</t>
  </si>
  <si>
    <t>10,134</t>
  </si>
  <si>
    <t>B09Q5P2MT3</t>
  </si>
  <si>
    <t>OnePlus 108 cm (43 inches) Y Series Full HD Smart Android LED TV 43 Y1S (Black)</t>
  </si>
  <si>
    <t>₹31,999</t>
  </si>
  <si>
    <t>22%</t>
  </si>
  <si>
    <t>B08HDH26JX</t>
  </si>
  <si>
    <t>boAt Deuce USB 300 2 in 1 Type-C &amp; Micro USB Stress Resistant, Sturdy Cable with 3A Fast Charging &amp; 480mbps Data Transmission, 10000+ Bends Lifespan and Extended 1.5m Length(Mercurial Black)</t>
  </si>
  <si>
    <t>57%</t>
  </si>
  <si>
    <t>B09VT6JKRP</t>
  </si>
  <si>
    <t>Lapster USB 3.0 A to Micro B SuperSpeed for hard disk cable - short cable</t>
  </si>
  <si>
    <t>B09T3KB6JZ</t>
  </si>
  <si>
    <t>TCL 100 cm (40 inches) Full HD Certified Android R Smart LED TV 40S6505 (Black)</t>
  </si>
  <si>
    <t>₹18,990</t>
  </si>
  <si>
    <t>6,659</t>
  </si>
  <si>
    <t>B093QCY6YJ</t>
  </si>
  <si>
    <t>ZEBRONICS ZEB-USB150WF1 WiFi USB Mini Adapter Supports 150 Mbps Wireless Data, Comes with Advanced Security WPA/WPA2 encryption Standards</t>
  </si>
  <si>
    <t>₹290</t>
  </si>
  <si>
    <t>17%</t>
  </si>
  <si>
    <t>1,977</t>
  </si>
  <si>
    <t>B093ZNQZ2Y</t>
  </si>
  <si>
    <t>LOHAYA Remote Compatible for Mi Smart LED TV 4A Remote Control (32"/43") [ Compatible for Mi Tv Remote Control ] [ Compatible for Mi Smart LED Tv Remote Control ]</t>
  </si>
  <si>
    <t>1,079</t>
  </si>
  <si>
    <t>B08LKS3LSP</t>
  </si>
  <si>
    <t>Gilary Multi Charging Cable, 3 in 1 Nylon Braided Fast Charging Cable for iPhone Micro USB Type C Mobile Phone | Colour May Vary |</t>
  </si>
  <si>
    <t>₹345</t>
  </si>
  <si>
    <t>1,097</t>
  </si>
  <si>
    <t>B00V4BGDKU</t>
  </si>
  <si>
    <t>TP-Link UE300 USB 3.0 to RJ45 Gigabit Ethernet Network Adapter - Plug and Play</t>
  </si>
  <si>
    <t>22,420</t>
  </si>
  <si>
    <t>B08CHKQ8D4</t>
  </si>
  <si>
    <t>Wayona Type C to Lightning MFI Certified 20W Fast charging Nylon Braided USB C Cable for iPhone 14, 14 Pro, 14 Pro Max, 14 Plus, 13, 13 Pro, 13 Pro Max, 13 Mini, 12, 12 Pro, 11, 11 Pro Max iPhone 12 Mini, X, 8 (2M, Grey)</t>
  </si>
  <si>
    <t>₹719</t>
  </si>
  <si>
    <t>52%</t>
  </si>
  <si>
    <t>1,045</t>
  </si>
  <si>
    <t>B09BW334ML</t>
  </si>
  <si>
    <t>Dealfreez Case Compatible with Fire TV Stick 3rd Gen 2021 Full Wrap Silicone Remote Cover Anti-Lost with Loop (D-Black)</t>
  </si>
  <si>
    <t>4,145</t>
  </si>
  <si>
    <t>B082T6GVLJ</t>
  </si>
  <si>
    <t>Amazon Basics New Release Nylon USB-A to Lightning Cable Cord, Fast Charging MFi Certified Charger for Apple iPhone, iPad (3-Ft, Rose Gold)</t>
  </si>
  <si>
    <t>₹849</t>
  </si>
  <si>
    <t>₹1,809</t>
  </si>
  <si>
    <t>6,547</t>
  </si>
  <si>
    <t>B07DL1KC3H</t>
  </si>
  <si>
    <t>Isoelite Remote Compatible for Samsung LED/LCD Remote Control Works with All Samsung LED/LCD TV Model No :- BN59-607A (Please Match The Image with Your Old Remote)</t>
  </si>
  <si>
    <t>1,588</t>
  </si>
  <si>
    <t>B0B6F98KJJ</t>
  </si>
  <si>
    <t>MI 100 cm (40 inches) 5A Series Full HD Smart Android LED TV with 24W Dolby Audio &amp; Metal Bezel-Less Frame (Black) (2022 Model)</t>
  </si>
  <si>
    <t>B07JNVF678</t>
  </si>
  <si>
    <t>Wayona Nylon Braided USB Data Sync and Fast Charging 3A Short Power Bank Cable For iPhones, iPad Air, iPad mini, iPod Nano and iPod Touch (Grey)</t>
  </si>
  <si>
    <t>13,120</t>
  </si>
  <si>
    <t>B09QGZFBPM</t>
  </si>
  <si>
    <t>Wayona Type C To Type C Long Fast Charging Cable Type C Charger Cord Compatible With Samsung S22 S20 S20 Fe 2022 S22 Ultra S21 Ultra A70 A51 A53 A33 A73 M51 M31 M33 M53 (Grey, 2M, 65W, 6Ft)</t>
  </si>
  <si>
    <t>2,806</t>
  </si>
  <si>
    <t>B07JGDB5M1</t>
  </si>
  <si>
    <t>Wayona Nylon Braided 2M / 6Ft Fast Charge Usb To Lightning Data Sync And Charging Cable For Iphone, Ipad Tablet (6 Ft Pack Of 1, Grey)</t>
  </si>
  <si>
    <t>₹449</t>
  </si>
  <si>
    <t>B0981XSZJ7</t>
  </si>
  <si>
    <t>CROSSVOLT Compatible Dash/Warp Data Sync Fast Charging Cable Supported for All C Type Devices (Cable)</t>
  </si>
  <si>
    <t>B0B9XLX8VR</t>
  </si>
  <si>
    <t>VU 139 cm (55 inches) The GloLED Series 4K Smart LED Google TV 55GloLED (Grey)</t>
  </si>
  <si>
    <t>₹37,999</t>
  </si>
  <si>
    <t>₹65,000</t>
  </si>
  <si>
    <t>3,587</t>
  </si>
  <si>
    <t>B08Y5KXR6Z</t>
  </si>
  <si>
    <t>PTron Solero T241 2.4A Type-C Data &amp; Charging USB Cable, Made in India, 480Mbps Data Sync, Durable 1-Meter Long USB Cable for Type-C USB Devices for Charging Adapter (Black)</t>
  </si>
  <si>
    <t>88%</t>
  </si>
  <si>
    <t>B09F6VHQXB</t>
  </si>
  <si>
    <t>Croma 80 cm (32 Inches) HD Ready LED TV (CREL7369, Black) (2021 Model)</t>
  </si>
  <si>
    <t>₹7,390</t>
  </si>
  <si>
    <t>₹20,000</t>
  </si>
  <si>
    <t>2,581</t>
  </si>
  <si>
    <t>B0974G5Q2Y</t>
  </si>
  <si>
    <t>boAt Laptop, Smartphone Type-c A400 Male Data Cable (Carbon Black)</t>
  </si>
  <si>
    <t>₹273.10</t>
  </si>
  <si>
    <t>B09YL9SN9B</t>
  </si>
  <si>
    <t>LG 80 cm (32 inches) HD Ready Smart LED TV 32LQ576BPSA (Ceramic Black)</t>
  </si>
  <si>
    <t>₹15,990</t>
  </si>
  <si>
    <t>₹23,990</t>
  </si>
  <si>
    <t>1,035</t>
  </si>
  <si>
    <t>B09RX1FK54</t>
  </si>
  <si>
    <t>boAt Type C A750 Stress Resistant, Tangle-free, Sturdy Flat Cable with 6.5A Fast Charging &amp; 480Mbps Data Transmission, 10000+ Bends Lifespan and Extended 1.5m Length(Radiant Red)</t>
  </si>
  <si>
    <t>B09TT6BFDX</t>
  </si>
  <si>
    <t>Cotbolt Silicone Protective Case Cover for LG an MR21GA Magic Remote Shockproof for LG Smart TV Remote 2021 Protective Skin Waterproof Anti Lost (Black) (Remote Not Included)</t>
  </si>
  <si>
    <t>B09KH58JZR</t>
  </si>
  <si>
    <t>Portronics Konnect L POR-1403 Fast Charging 3A Type-C Cable 1.2 Meter with Charge &amp; Sync Function for All Type-C Devices (White)</t>
  </si>
  <si>
    <t>₹210</t>
  </si>
  <si>
    <t>1,717</t>
  </si>
  <si>
    <t>B09DDCQFMT</t>
  </si>
  <si>
    <t>Electvision Remote Control Compatible with Amazon Fire tv Stick (Pairing Manual Will be Back Side Remote Control)(P)</t>
  </si>
  <si>
    <t>B08RP2L2NL</t>
  </si>
  <si>
    <t>King Shine Multi Retractable 3.0A Fast Charger Cord, Multiple Charging Cable 4Ft/1.2m 3-in-1 USB Charge Cord Compatible with Phone/Type C/Micro USB for All Android and iOS Smartphones (Random Colour)</t>
  </si>
  <si>
    <t>₹347</t>
  </si>
  <si>
    <t>1,121</t>
  </si>
  <si>
    <t>B0B4G2MWSB</t>
  </si>
  <si>
    <t>Lapster 5 pin mini usb cable, usb b cable,camera cable usb2.0 for External HDDS/Card Readers/Camera etc.</t>
  </si>
  <si>
    <t>B0B21C4BMX</t>
  </si>
  <si>
    <t>Portronics Konnect Spydr 31 3-in-1 Multi Functional Cable with 3.0A Output, Tangle Resistant, 1.2M Length, Nylon Braided(Zebra)</t>
  </si>
  <si>
    <t>₹228</t>
  </si>
  <si>
    <t>B084MZXJNK</t>
  </si>
  <si>
    <t>Belkin Apple Certified Lightning To Type C Cable, Tough Unbreakable Braided Fast Charging For Iphone, Ipad, Air Pods, 3.3 Feet (1 Meters)    White</t>
  </si>
  <si>
    <t>20%</t>
  </si>
  <si>
    <t>1,951</t>
  </si>
  <si>
    <t>B0BHZCNC4P</t>
  </si>
  <si>
    <t>Remote Control Compatible for Amazon Fire Tv Stick Remote Control [ 3rd Gen ](Not Compatible for Fire TV Edition Smart TV) from basesailor</t>
  </si>
  <si>
    <t>B0B16KD737</t>
  </si>
  <si>
    <t>VW 80 cm (32 inches) Playwall Frameless Series HD Ready Android Smart LED TV VW3251 (Black)</t>
  </si>
  <si>
    <t>₹8,499</t>
  </si>
  <si>
    <t>B099K9ZX65</t>
  </si>
  <si>
    <t>Hisense 108 cm (43 inches) 4K Ultra HD Smart Certified Android LED TV 43A6GE (Black)</t>
  </si>
  <si>
    <t>₹20,990</t>
  </si>
  <si>
    <t>₹44,990</t>
  </si>
  <si>
    <t>1,259</t>
  </si>
  <si>
    <t>B08Y55LPBF</t>
  </si>
  <si>
    <t>Redmi 126 cm (50 inches) 4K Ultra HD Android Smart LED TV X50 | L50M6-RA (Black)</t>
  </si>
  <si>
    <t>₹44,999</t>
  </si>
  <si>
    <t>B015OW3M1W</t>
  </si>
  <si>
    <t>AmazonBasics 6-Feet DisplayPort (not USB port) to HDMI Cable Black</t>
  </si>
  <si>
    <t>₹1,700</t>
  </si>
  <si>
    <t>28,638</t>
  </si>
  <si>
    <t>B01D5H8ZI8</t>
  </si>
  <si>
    <t>AmazonBasics 3 Feet High Speed HDMI Male to Female 2.0 Extension Cable</t>
  </si>
  <si>
    <t>₹595</t>
  </si>
  <si>
    <t>12,835</t>
  </si>
  <si>
    <t>B09X1M3DHX</t>
  </si>
  <si>
    <t>iFFALCON 80 cm (32 inches) HD Ready Smart LED TV 32F53 (Black)</t>
  </si>
  <si>
    <t>₹9,999</t>
  </si>
  <si>
    <t>₹27,990</t>
  </si>
  <si>
    <t>1,269</t>
  </si>
  <si>
    <t>B09MM6P76N</t>
  </si>
  <si>
    <t>7SEVEN® Compatible Lg Smart Tv Remote Suitable for Any LG LED OLED LCD UHD Plasma Android Television and AKB75095303 replacement of Original Lg Tv Remote Control</t>
  </si>
  <si>
    <t>B01D5H8LDM</t>
  </si>
  <si>
    <t>AmazonBasics 3.5mm to 2-Male RCA Adapter Cable For Tablet, Smartphone (Black, 15 feet)</t>
  </si>
  <si>
    <t>Electronics|HomeTheater,TV&amp;Video|Accessories|Cables|RCACables</t>
  </si>
  <si>
    <t>₹489</t>
  </si>
  <si>
    <t>₹1,200</t>
  </si>
  <si>
    <t>59%</t>
  </si>
  <si>
    <t>69,538</t>
  </si>
  <si>
    <t>B0B1YY6JJL</t>
  </si>
  <si>
    <t>Acer 109 cm (43 inches) I Series 4K Ultra HD Android Smart LED TV AR43AR2851UDFL (Black)</t>
  </si>
  <si>
    <t>₹23,999</t>
  </si>
  <si>
    <t>₹34,990</t>
  </si>
  <si>
    <t>B09QGZM8QB</t>
  </si>
  <si>
    <t>Wayona Usb Type C 65W 6Ft/2M Long Fast Charging Cable Compatible For Samsung S22 S20 Fe S21 Ultra A33 A53 A01 A73 A70 A51 M33 M53 M51 M31(2M, Black)</t>
  </si>
  <si>
    <t>B08L4SBJRY</t>
  </si>
  <si>
    <t>Saifsmart Outlet Wall Mount Hanger Holder for Dot 3rd Gen, Compact Bracket Case Plug and Built-in Cable Management for Kitchen Bathroom, Bedroom (Black)</t>
  </si>
  <si>
    <t>Electronics|HomeAudio|Accessories|SpeakerAccessories|Mounts</t>
  </si>
  <si>
    <t>3,295</t>
  </si>
  <si>
    <t>B09X79PP8F</t>
  </si>
  <si>
    <t>MI 2-in-1 USB Type C Cable (Micro USB to Type C) 30cm for Smartphone, Headphone, Laptop (White)</t>
  </si>
  <si>
    <t>40%</t>
  </si>
  <si>
    <t>B082T6GVG9</t>
  </si>
  <si>
    <t>AmazonBasics New Release ABS USB-A to Lightning Cable Cord, Fast Charging MFi Certified Charger for Apple iPhone, iPad Tablet (3-Ft, White)</t>
  </si>
  <si>
    <t>₹689</t>
  </si>
  <si>
    <t>₹1,500</t>
  </si>
  <si>
    <t>42,301</t>
  </si>
  <si>
    <t>B0B3XY5YT4</t>
  </si>
  <si>
    <t>LG 108 cm (43 inches) 4K Ultra HD Smart LED TV 43UQ7500PSF (Ceramic Black)</t>
  </si>
  <si>
    <t>₹49,990</t>
  </si>
  <si>
    <t>1,376</t>
  </si>
  <si>
    <t>B0B4HKH19N</t>
  </si>
  <si>
    <t>pTron Solero 331 3.4Amps Multifunction Fast Charging Cable, 3-in-1 USB Cable Micro USB/Type-C/iOS, Made in India, Durable &amp; Strong &amp; Tangle-free 118cm in Length (Black)</t>
  </si>
  <si>
    <t>₹931</t>
  </si>
  <si>
    <t>B08TGG316Z</t>
  </si>
  <si>
    <t>10k 8k 4k HDMI Cable, Certified 48Gbps 1ms Ultra High Speed HDMI 2.1 Cable 4k 120Hz 144Hz 2k 165Hz 8k 60Hz Dynamic HDR ARC eARC DTS:X Compatible for Mac Gaming PC Soundbar TV Monitor Laptop PS5 4 Xbox</t>
  </si>
  <si>
    <t>₹2,399</t>
  </si>
  <si>
    <t>3,664</t>
  </si>
  <si>
    <t>B071VMP1Z4</t>
  </si>
  <si>
    <t>LRIPL Compatible Sony Bravia LCD/led Remote Works with Almost All Sony led/LCD tv's</t>
  </si>
  <si>
    <t>B071SDRGWL</t>
  </si>
  <si>
    <t>boAt Type-c A400 Type-c to USB A Cable for All Type C Phones (Lg nexus 5x), 1Mtr(Black)</t>
  </si>
  <si>
    <t>B08PSQRW2T</t>
  </si>
  <si>
    <t>Zoul Type C to Type C Fast Charging Cable 65W 2M/6ft USB C Nylon Braided Cord Compatible with MacBook Oneplus 9 9R Samsung Galaxy S21 Ultra S20+ (2M, Black)</t>
  </si>
  <si>
    <t>2,685</t>
  </si>
  <si>
    <t>B0859M539M</t>
  </si>
  <si>
    <t>TP-LINK AC1300 Archer T3U Plus High Gain USB 3.0 Wi-Fi Dongle, Wireless Dual Band MU-MIMO WiFi Adapter with High Gain Antenna, Supports Windows 11/10/8.1/8/7/XP/MacOS</t>
  </si>
  <si>
    <t>₹1,699</t>
  </si>
  <si>
    <t>B08RX8G496</t>
  </si>
  <si>
    <t>LRIPL Mi Remote Control with Netflix &amp; Prime Video Button Compatible for Mi 4X LED Android Smart TV 4A Remote Control (32"/43") with Voice Command (Pairing Required)</t>
  </si>
  <si>
    <t>₹655</t>
  </si>
  <si>
    <t>B002SZEOLG</t>
  </si>
  <si>
    <t>TP-Link Nano USB WiFi Dongle 150Mbps High Gain Wireless Network Wi-Fi Adapter for PC Desktop and Laptops, Supports Windows 10/8.1/8/7/XP, Linux, Mac OS X (TL-WN722N)</t>
  </si>
  <si>
    <t>₹749</t>
  </si>
  <si>
    <t>₹1,339</t>
  </si>
  <si>
    <t>1,79,692</t>
  </si>
  <si>
    <t>B08CS3BT4L</t>
  </si>
  <si>
    <t>Kodak 80 cm (32 inches) HD Ready Certified Android LED TV 32HDX7XPRO (Black)</t>
  </si>
  <si>
    <t>6,088</t>
  </si>
  <si>
    <t>B00RFWNJMC</t>
  </si>
  <si>
    <t>Airtel DigitalTV DTH Remote SD/HD/HD Recording Compatible for Television (Shining Black )</t>
  </si>
  <si>
    <t>₹195</t>
  </si>
  <si>
    <t>1,383</t>
  </si>
  <si>
    <t>B082T6GXS5</t>
  </si>
  <si>
    <t>AmazonBasics New Release Nylon USB-A to Lightning Cable Cord, MFi Certified Charger for Apple iPhone, iPad, Silver, 6-Ft</t>
  </si>
  <si>
    <t>5,492</t>
  </si>
  <si>
    <t>B09CMQRQM6</t>
  </si>
  <si>
    <t>Ambrane Fast 100W Output Cable with Type-C to Type-C for Mobile, Laptop, Macbook &amp; Table Charging, 480mbps Data Sync Speed, Braided Cable, 1.5m Length (ABCC-100, Black-Grey)</t>
  </si>
  <si>
    <t>B005LJQMCK</t>
  </si>
  <si>
    <t>BlueRigger Digital Optical Audio Toslink Cable (3.3 Feet / 1 Meter) With 8 Channel (7.1) Audio Support (for Home Theatre, Xbox, Playstation etc.)</t>
  </si>
  <si>
    <t>Electronics|HomeTheater,TV&amp;Video|Accessories|Cables|OpticalCables</t>
  </si>
  <si>
    <t>₹416</t>
  </si>
  <si>
    <t>30,023</t>
  </si>
  <si>
    <t>B09C6H53KH</t>
  </si>
  <si>
    <t>Duracell Type-C To Micro 1.2M braided Sync &amp; Charge Cable, USB C to Micro Fast Charge Compatible for fast data transmission (Black)</t>
  </si>
  <si>
    <t>₹368</t>
  </si>
  <si>
    <t>B0BB3CBFBM</t>
  </si>
  <si>
    <t>VU 138 cm (55 inches) Premium Series 4K Ultra HD Smart IPS LED TV 55UT (Black)</t>
  </si>
  <si>
    <t>₹29,990</t>
  </si>
  <si>
    <t>B08QSDKFGQ</t>
  </si>
  <si>
    <t>Zoul USB Type C Fast Charging 3A Nylon Braided Data Cable Quick Charger Cable QC 3.0 for Samsung Galaxy M31s M30 S10 S9 S20 Plus, Note 10 9 8, A20e A40 A50 A70 (1M, Grey)</t>
  </si>
  <si>
    <t>B08PV1X771</t>
  </si>
  <si>
    <t>Samsung 80 cm (32 inches) Wondertainment Series HD Ready LED Smart TV UA32TE40AAKBXL (Titan Gray)</t>
  </si>
  <si>
    <t>₹15,490</t>
  </si>
  <si>
    <t>₹20,900</t>
  </si>
  <si>
    <t>26%</t>
  </si>
  <si>
    <t>B07YTNKVJQ</t>
  </si>
  <si>
    <t>MI Xiaomi USB Type C HYperCharge Cable 6A 100cm Sturdy and Durable Black Supports 120W HyperCharging</t>
  </si>
  <si>
    <t>B0117H7GZ6</t>
  </si>
  <si>
    <t>GENERIC Ultra-Mini Bluetooth CSR 4.0 USB Dongle Adapter for Windows Computer ( Black:Golden)</t>
  </si>
  <si>
    <t>4,642</t>
  </si>
  <si>
    <t>B09XJ1LM7R</t>
  </si>
  <si>
    <t>7SEVEN® Compatible for Tata Sky Remote Original Set Top HD Box and Suitable for SD Tata Play setup Box Remote Control</t>
  </si>
  <si>
    <t>B084N133Y7</t>
  </si>
  <si>
    <t>Belkin Apple Certified Lightning To Type C Cable, Fast Charging For Iphone, Ipad, Air Pods, 3.3 Feet (1 Meters)    White</t>
  </si>
  <si>
    <t>B088Z1YWBC</t>
  </si>
  <si>
    <t>EGate i9 Pro-Max 1080p Native Full HD Projector 4k Support | 3600 L (330 ANSI ) | 150" (381 cm) Large Screen | VGA, AV, HDMI, SD Card, USB, Audio Out | (E03i31 / E04i32) Black</t>
  </si>
  <si>
    <t>Electronics|HomeTheater,TV&amp;Video|Projectors</t>
  </si>
  <si>
    <t>₹9,490</t>
  </si>
  <si>
    <t>10,480</t>
  </si>
  <si>
    <t>B07VSG5SXZ</t>
  </si>
  <si>
    <t>ZEBRONICS HAA2021 HDMI version 2.1 cable with 8K @ 60Hz, 4K @ 120Hz, eARC &amp; CEC support, 3D compatible, 2 meters length, 48Gbps max and Gold-plated connectors</t>
  </si>
  <si>
    <t>₹637</t>
  </si>
  <si>
    <t>B08RWCZ6SY</t>
  </si>
  <si>
    <t>7SEVEN® Compatible for Sony Bravia LCD LED UHD OLED QLED 4K Ultra HD TV remote control with YouTube and NETFLIX Hotkeys. Universal Replacement for Original Sony Smart Android tv Remote Control</t>
  </si>
  <si>
    <t>B07KSB1MLX</t>
  </si>
  <si>
    <t>AmazonBasics Digital Optical Coax to Analog RCA Audio Converter Adapter with Fiber Cable</t>
  </si>
  <si>
    <t>₹1,089</t>
  </si>
  <si>
    <t>₹1,600</t>
  </si>
  <si>
    <t>3,565</t>
  </si>
  <si>
    <t>B081FG1QYX</t>
  </si>
  <si>
    <t>Wayona Type C Cable Nylon Braided USB C QC 3.0 Fast Charging Short Power Bank Cable for Samsung Galaxy S10e/S10+/S10/S9/S9+/Note 9/S8/Note 8, LG G7 G5 G6, Moto G6 G7 (0.25M, Black)</t>
  </si>
  <si>
    <t>6,255</t>
  </si>
  <si>
    <t>B08R69WBN7</t>
  </si>
  <si>
    <t>Pinnaclz Original Combo of 2 USB Type C Fast Charging Cable, USB C Data Cable for Charging and Data Transfer Smart Phones White 1.2 Meter Made in India (Pack of 2)</t>
  </si>
  <si>
    <t>B0B3RHX6B6</t>
  </si>
  <si>
    <t>Ambrane BCL-15 Lightning Cable for Smartphone (1.5m Black)</t>
  </si>
  <si>
    <t>B084N18QZY</t>
  </si>
  <si>
    <t>Belkin USB C to USB-C Fast Charging Type C Cable, 60W PD, 3.3 feet (1 meter) for Laptop, Personal Computer, Tablet, Smartphone - Black, USB-IF Certified</t>
  </si>
  <si>
    <t>29%</t>
  </si>
  <si>
    <t>B081NHWT6Z</t>
  </si>
  <si>
    <t>LOHAYA Television Remote Compatible with Samsung Smart LED/LCD/HD TV Remote Control [ Compatible for All Samsung Tv Remote Control ]</t>
  </si>
  <si>
    <t>1,193</t>
  </si>
  <si>
    <t>B07JPJJZ2H</t>
  </si>
  <si>
    <t>Wayona Nylon Braided Lightning USB Data Sync &amp; 3A Charging Cable for iPhones, iPad Air, iPad Mini, iPod Nano and iPod Touch (3 FT Pack of 1, Grey)</t>
  </si>
  <si>
    <t>B09JKNF147</t>
  </si>
  <si>
    <t>Electvision Remote Control Compatible with Kodak/Thomson Smart led tv (Without Voice) Before Placing Order for verification Contact Our coustmer Care 7738090464</t>
  </si>
  <si>
    <t>83%</t>
  </si>
  <si>
    <t>B0B9959XF3</t>
  </si>
  <si>
    <t>Acer 80 cm (32 inches) S Series HD Ready Android Smart LED TV AR32AR2841HDSB (Black)</t>
  </si>
  <si>
    <t>₹12,499</t>
  </si>
  <si>
    <t>₹22,990</t>
  </si>
  <si>
    <t>1,611</t>
  </si>
  <si>
    <t>B09PNR6F8Q</t>
  </si>
  <si>
    <t>realme 10W Fast Charging Micro-USB Cable (Braided, Black)</t>
  </si>
  <si>
    <t>6,558</t>
  </si>
  <si>
    <t>B07M69276N</t>
  </si>
  <si>
    <t>TP-Link AC1300 USB WiFi Adapter (Archer T3U) - 2.4G/5G Dual Band Mini Wireless Network Adapter for PC Desktop, MU-MIMO Wi-Fi Dongle, USB 3.0, Supports Windows 11,10, 8.1, 8, 7, XP/Mac OS 10.15 and earlier</t>
  </si>
  <si>
    <t>₹2,499</t>
  </si>
  <si>
    <t>23,169</t>
  </si>
  <si>
    <t>B0B1YZ9CB8</t>
  </si>
  <si>
    <t>Acer 139 cm (55 inches) I Series 4K Ultra HD Android Smart LED TV AR55AR2851UDFL (Black)</t>
  </si>
  <si>
    <t>₹47,990</t>
  </si>
  <si>
    <t>B09YLYB9PB</t>
  </si>
  <si>
    <t>Ambrane 60W / 3A Fast Charging Output Cable with Micro to USB for Mobile, Neckband, True Wireless Earphone Charging, 480mbps Data Sync Speed, 1m Length (ACM - AZ1, Black)</t>
  </si>
  <si>
    <t>B08CTNJ985</t>
  </si>
  <si>
    <t>Wayona USB Type C 65W Fast Charging 2M/6Ft Long Flash Charge Cable 3A QC 3.0 Data Cable Compatible with Samsung Galaxy S21 S10 S9 S8, iQOO Z3, Vivo, Note 10 9 8, A20e A40 A50 A70, Moto G7 G8 (2M, Grey)</t>
  </si>
  <si>
    <t>2,651</t>
  </si>
  <si>
    <t>B0BP7XLX48</t>
  </si>
  <si>
    <t>Syncwire LTG to USB Cable for Fast Charging Compatible with Phone 5/ 5C/ 5S/ 6/ 6S/ 7/8/ X/XR/XS Max/ 11/12/ 13 Series and Pad Air/Mini, Pod &amp; Other Devices (1.1 Meter, White)</t>
  </si>
  <si>
    <t>B09LHXNZLR</t>
  </si>
  <si>
    <t>Skadioo WiFi Adapter for pc | Car Accessories, WiFi Dongle for pc | USB WiFi Adapter for pc | Wi-Fi Receiver 2.4GHz, 802.11b/g/n UNano Size WiFi Dongle Compatible Adapter,WiFi dongle for pc</t>
  </si>
  <si>
    <t>B0B3N8VG24</t>
  </si>
  <si>
    <t>FLiX (Beetel USB to Type C PVC Data Sync &amp; 15W(3A) TPE Fast Charging Cable, Made in India, 480Mbps Data Sync, 1 Meter Long cable for all Andriod &amp; all Type C Devices (Black)(XCD - FPC02)</t>
  </si>
  <si>
    <t>₹88</t>
  </si>
  <si>
    <t>71%</t>
  </si>
  <si>
    <t>B08PSVBB2X</t>
  </si>
  <si>
    <t>Zoul USB C to USB C Fast Charging Cable 65W Type C to Type C Nylon Braided Cord Compatible with Macbook Oneplus 9 10R Samsung Galaxy S22 S21 Ultra Z Flip3 Macbook Air/Pro M1 Google Pixel 11'' iPad Pro 2020/2018 (2M, Grey)</t>
  </si>
  <si>
    <t>B0B3MQXNFB</t>
  </si>
  <si>
    <t>FLiX (Beetel Flow USB to Micro USB PVC Data Sync &amp; 12W(2.4A) Fast Charging Cable,Made in India,480Mbps Data Sync,Solid Cable,1 Meter Long cable for all Andriod &amp; Micro USB Devices (Black)(XCD-FPM01)</t>
  </si>
  <si>
    <t>₹57.89</t>
  </si>
  <si>
    <t>B08XMSKKMM</t>
  </si>
  <si>
    <t>7SEVEN® Bluetooth Voice Command Remote for Xiaomi Redmi Mi Smart TV with Netflix &amp; Prime Video Hot Keys XMRM-00A</t>
  </si>
  <si>
    <t>B09L8DT7D6</t>
  </si>
  <si>
    <t>Sony TV - Remote Compatible for Sony LED Remote Control Works with Sony LED TV by Trend Trail Speed tech &amp; Remote hi Remote &amp; REO India only</t>
  </si>
  <si>
    <t>₹205</t>
  </si>
  <si>
    <t>B00GE55L22</t>
  </si>
  <si>
    <t>Storite USB 3.0 Cable A to Micro B high Speed Upto 5 Gbps Data Transfer Cable for Portable External Hard Drive - (20cm), Black</t>
  </si>
  <si>
    <t>2,957</t>
  </si>
  <si>
    <t>B0162K34H2</t>
  </si>
  <si>
    <t>boAt LTG 500 Apple MFI Certified for iPhone, iPad and iPod 2Mtr Data Cable(Space Grey)</t>
  </si>
  <si>
    <t>15%</t>
  </si>
  <si>
    <t>6,736</t>
  </si>
  <si>
    <t>B0B8SRZ5SV</t>
  </si>
  <si>
    <t>AmazonBasics USB C to Lightning Aluminum with Nylon Braided MFi Certified Charging Cable (Grey, 1.2 meter)</t>
  </si>
  <si>
    <t>₹949</t>
  </si>
  <si>
    <t>B07CWNJLPC</t>
  </si>
  <si>
    <t>AmazonBasics Double Braided Nylon USB Type-C to Type-C 2.0 Cable Smartphone (Dark Grey, 3 feet)</t>
  </si>
  <si>
    <t>5,451</t>
  </si>
  <si>
    <t>B00NH12R1O</t>
  </si>
  <si>
    <t>Amazon Basics USB 3.0 Cable - A Male to Micro B - 6 Feet (1.8 Meters), Black</t>
  </si>
  <si>
    <t>₹485</t>
  </si>
  <si>
    <t>10,911</t>
  </si>
  <si>
    <t>B0B8SSC5D9</t>
  </si>
  <si>
    <t>AmazonBasics USB C to Lightning Aluminum with Nylon Braided MFi Certified Charging Cable (Grey, 1.8 meter)</t>
  </si>
  <si>
    <t>B08WKG2MWT</t>
  </si>
  <si>
    <t>Wayona Usb C 65W Fast Charging Cable Compatible For Tablets Samsung S22 S20 S10 S20Fe S21 S21 Ultra A70 A51 A71 A50S M31 M51 M31S M53 5G (1M, Black)</t>
  </si>
  <si>
    <t>₹379</t>
  </si>
  <si>
    <t>B0B466C3G4</t>
  </si>
  <si>
    <t>Karbonn 80 cm (32 inches) Millenium Bezel-Less Series HD Ready Smart LED TV KJW32SKHD (Phantom Black)</t>
  </si>
  <si>
    <t>₹8,990</t>
  </si>
  <si>
    <t>B005LJQMZC</t>
  </si>
  <si>
    <t>BlueRigger Digital Optical Audio Toslink Cable (6 Feet / 1.8 Meter) With 8 Channel (7.1) Audio Support (for Home Theatre, Xbox, Playstation etc.)</t>
  </si>
  <si>
    <t>₹486</t>
  </si>
  <si>
    <t>76%</t>
  </si>
  <si>
    <t>B07MDRGHWQ</t>
  </si>
  <si>
    <t>VW 60 cm (24 inches) Premium Series HD Ready LED TV VW24A (Black)</t>
  </si>
  <si>
    <t>₹5,699</t>
  </si>
  <si>
    <t>₹11,000</t>
  </si>
  <si>
    <t>48%</t>
  </si>
  <si>
    <t>B07DC4RZPY</t>
  </si>
  <si>
    <t>Amazon Basics USB A to Lightning MFi Certified Charging Cable (White, 1.2 meter)</t>
  </si>
  <si>
    <t>₹709</t>
  </si>
  <si>
    <t>1,78,817</t>
  </si>
  <si>
    <t>B0B15GSPQW</t>
  </si>
  <si>
    <t>Samsung 138 cm (55 inches) Crystal 4K Neo Series Ultra HD Smart LED TV UA55AUE65AKXXL (Black)</t>
  </si>
  <si>
    <t>₹70,900</t>
  </si>
  <si>
    <t>B08GJNM9N7</t>
  </si>
  <si>
    <t>LOHAYA Television Remote Compatible for VU LED LCD HD Tv Remote Control Model No :- EN2B27V</t>
  </si>
  <si>
    <t>B09C6FML9B</t>
  </si>
  <si>
    <t>Duracell Micro USB 3A Braided Sync &amp; Fast Charging Cable, 3.9 Feet (1.2M). Supports QC 2.0/3.0 Charging, High Speed Data Transmission - Black</t>
  </si>
  <si>
    <t>₹320</t>
  </si>
  <si>
    <t>B0B65MJ45G</t>
  </si>
  <si>
    <t>Zebronics CU3100V Fast charging Type C cable with QC 18W support, 3A max capacity, 1 meter braided cable, Data transfer and Superior durability (Braided Black + White)</t>
  </si>
  <si>
    <t>₹549</t>
  </si>
  <si>
    <t>B08P9RYPLR</t>
  </si>
  <si>
    <t>FLiX (Beetel) USB to iPhone Lightning Textured Pattern Data Sync &amp; 2A Fast Charging Cable, Made in India, 480Mbps Data Sync, Tough Cable, 1 Meter Long USB Cable for Apple Devices (Black)(XCD-L102)</t>
  </si>
  <si>
    <t>₹129</t>
  </si>
  <si>
    <t>B0B6F8HHR6</t>
  </si>
  <si>
    <t>MI 108 cm (43 inches) 5A Series Full HD Smart Android LED TV L43M7-EAIN (Black)</t>
  </si>
  <si>
    <t>₹35,999</t>
  </si>
  <si>
    <t>B084MZXJN6</t>
  </si>
  <si>
    <t>Belkin Apple Certified Lightning to USB Charge and Sync Cable for iPhone, iPad, Air Pods, 39.6 inch (100cm) – Black</t>
  </si>
  <si>
    <t>7,318</t>
  </si>
  <si>
    <t>B08XMG618K</t>
  </si>
  <si>
    <t>Time Office Scanner Replacement Cable for Startek FM220U (Type C) Ivory</t>
  </si>
  <si>
    <t>₹225</t>
  </si>
  <si>
    <t>B0BCKWZ884</t>
  </si>
  <si>
    <t>Caldipree Silicone Case Cover Compatible for 2022 Samsung Smart TV Remote QLED TV BN68-13897A TM2280E (2022-BLACK)</t>
  </si>
  <si>
    <t>₹547</t>
  </si>
  <si>
    <t>82%</t>
  </si>
  <si>
    <t>B00GGGOYEK</t>
  </si>
  <si>
    <t>Storite USB 2.0 A to Mini 5 pin B Cable for External HDDS/Camera/Card Readers 35cm</t>
  </si>
  <si>
    <t>₹259</t>
  </si>
  <si>
    <t>2,399</t>
  </si>
  <si>
    <t>B07ZR4S1G4</t>
  </si>
  <si>
    <t>Universal Remote Control for All Sony TV for All LCD LED and Bravia TVs Remote</t>
  </si>
  <si>
    <t>₹239</t>
  </si>
  <si>
    <t>2,640</t>
  </si>
  <si>
    <t>B09C635BMM</t>
  </si>
  <si>
    <t>Cotbolt Silicone Case Cover Compatible for Samsung BN59-01312A QLED 8K 4K Smart TV Remote Shockproof Protective Remote Cover (Black)</t>
  </si>
  <si>
    <t>B00GG59HU2</t>
  </si>
  <si>
    <t>BlueRigger High Speed HDMI Cable with Ethernet - Supports 3D, 4K 60Hz and Audio Return - Latest Version (3 Feet / 0.9 Meter)</t>
  </si>
  <si>
    <t>₹467</t>
  </si>
  <si>
    <t>44,054</t>
  </si>
  <si>
    <t>B00RGLI0ZS</t>
  </si>
  <si>
    <t>Amkette 30 Pin to USB Charging &amp; Data Sync Cable for iPhone 3G/3GS/4/4s/iPad 1/2/3, iPod Nano 5th/6th Gen and iPod Touch 3rd/4th Gen -1.5m (Black)</t>
  </si>
  <si>
    <t>3,231</t>
  </si>
  <si>
    <t>B09ZPJT8B2</t>
  </si>
  <si>
    <t>TCL 80 cm (32 inches) HD Ready Certified Android Smart LED TV 32S615 (Black)</t>
  </si>
  <si>
    <t>₹11,990</t>
  </si>
  <si>
    <t>₹31,990</t>
  </si>
  <si>
    <t>B07HZ2QCGR</t>
  </si>
  <si>
    <t>POPIO Type C Dash Charging USB Data Cable for OnePlus Devices</t>
  </si>
  <si>
    <t>8,314</t>
  </si>
  <si>
    <t>B095244Q22</t>
  </si>
  <si>
    <t>MYVN LTG to USB for Fast Charging &amp; Data Sync USB Cable Compatible for iPhone 5/5s/6/6S/7/7+/8/8+/10/11, iPad Air/Mini, iPod and iOS Devices (1 M)</t>
  </si>
  <si>
    <t>₹252</t>
  </si>
  <si>
    <t>2,249</t>
  </si>
  <si>
    <t>B08CKW1KH9</t>
  </si>
  <si>
    <t>Tata Sky Universal Remote Compatible for SD/HD</t>
  </si>
  <si>
    <t>₹204</t>
  </si>
  <si>
    <t>B0BLV1GNLN</t>
  </si>
  <si>
    <t>WZATCO Pixel | Portable LED Projector | Native 720p with Full HD 1080P Support | 2000 Lumens (200 ANSI) | 176" Large Screen | Projector for Home and Outdoor | Compatible with TV Stick, PC, PS4</t>
  </si>
  <si>
    <t>₹6,490</t>
  </si>
  <si>
    <t>₹9,990</t>
  </si>
  <si>
    <t>B08RHPDNVV</t>
  </si>
  <si>
    <t>7SEVEN® Compatible Tata Sky Remote Control Replacement of Original dth SD HD tata Play Set top Box Remote - IR Learning Universal Remote for Any Brand TV - Pairing Must</t>
  </si>
  <si>
    <t>₹235</t>
  </si>
  <si>
    <t>B00NH13Q8W</t>
  </si>
  <si>
    <t>AmazonBasics USB 2.0 Extension Cable for Personal Computer, Printer, 2-Pack - A-Male to A-Female - 3.3 Feet (1 Meter, Black)</t>
  </si>
  <si>
    <t>74,977</t>
  </si>
  <si>
    <t>B0B8SSZ76F</t>
  </si>
  <si>
    <t>Amazon Basics USB C to Lightning TPE MFi Certified Charging Cable (White, 1.2 meter)</t>
  </si>
  <si>
    <t>8,583</t>
  </si>
  <si>
    <t>B0841KQR1Z</t>
  </si>
  <si>
    <t>Crypo™ Universal Remote Compatible with Tata Sky Universal HD &amp; SD Set top Box (Also Works with All TV)</t>
  </si>
  <si>
    <t>B0B467CCB9</t>
  </si>
  <si>
    <t>Karbonn 80 cm (32 Inches) Millennium Series HD Ready LED TV KJW32NSHDF (Phantom Black) with Bezel-Less Design</t>
  </si>
  <si>
    <t>₹16,990</t>
  </si>
  <si>
    <t>B095JQVC7N</t>
  </si>
  <si>
    <t>OnePlus 138.7 cm (55 inches) U Series 4K LED Smart Android TV 55U1S (Black)</t>
  </si>
  <si>
    <t>₹59,999</t>
  </si>
  <si>
    <t>6,753</t>
  </si>
  <si>
    <t>B08PPHFXG3</t>
  </si>
  <si>
    <t>Posh 1.5 Meter High Speed Gold Plated HDMI Male to Female Extension Cable (Black)</t>
  </si>
  <si>
    <t>₹173</t>
  </si>
  <si>
    <t>1,237</t>
  </si>
  <si>
    <t>B06XR9PR5X</t>
  </si>
  <si>
    <t>Amazon Basics HDMI Coupler,Black</t>
  </si>
  <si>
    <t>Electronics|HomeAudio|Accessories|Adapters</t>
  </si>
  <si>
    <t>₹600</t>
  </si>
  <si>
    <t>18,872</t>
  </si>
  <si>
    <t>B09JSW16QD</t>
  </si>
  <si>
    <t>boAt LTG 550v3 Lightning Apple MFi Certified Cable with Spaceship Grade Aluminium Housing,Stress Resistance, Rapid 2.4A Charging &amp; 480mbps Data Sync, 1m Length &amp; 10000+ Bends Lifespan(Mercurial Black)</t>
  </si>
  <si>
    <t>₹848.99</t>
  </si>
  <si>
    <t>₹1,490</t>
  </si>
  <si>
    <t>B07JH1CBGW</t>
  </si>
  <si>
    <t>Wayona Nylon Braided Usb Syncing And Charging Cable Sync And Charging Cable For Iphone, Ipad (3 Ft, Black) - Pack Of 2</t>
  </si>
  <si>
    <t>B09127FZCK</t>
  </si>
  <si>
    <t>Astigo Compatible Remote for Airtel Digital Set Top Box (Pairing Required with TV Remote)</t>
  </si>
  <si>
    <t>B083GQGT3Z</t>
  </si>
  <si>
    <t>Caprigo Heavy Duty TV Wall Mount Stand for 12 to 27 inches LED/LCD/Monitor Screen's, Full Motion Rotatable Universal TV &amp; Monitor Wall Mount Bracket with Swivel &amp; Tilt Adjustments (Single Arm - M416)</t>
  </si>
  <si>
    <t>1,161</t>
  </si>
  <si>
    <t>B09Q8WQ5QJ</t>
  </si>
  <si>
    <t>Portronics Konnect L 60W PD Type C to Type C Mobile Charging Cable, 1.2M, Fast Data Sync, Tangle Resistant, TPE+Nylon Braided(Grey)</t>
  </si>
  <si>
    <t>1,508</t>
  </si>
  <si>
    <t>B07YZG8PPY</t>
  </si>
  <si>
    <t>TATA SKY HD Connection with 1 month basic package and free installation</t>
  </si>
  <si>
    <t>Electronics|HomeTheater,TV&amp;Video|SatelliteEquipment|SatelliteReceivers</t>
  </si>
  <si>
    <t>₹1,249</t>
  </si>
  <si>
    <t>₹2,299</t>
  </si>
  <si>
    <t>7,636</t>
  </si>
  <si>
    <t>B09H39KTTB</t>
  </si>
  <si>
    <t>Remote Compatible for Samsung LED/LCD Remote Control Works with Samsung LED/LCD TV by Trend Trail</t>
  </si>
  <si>
    <t>₹213</t>
  </si>
  <si>
    <t>B08DCVRW98</t>
  </si>
  <si>
    <t>SoniVision SA-D10 SA-D100 SA-D40 Home Theater Systems Remote Compatible with Sony RM-ANU156</t>
  </si>
  <si>
    <t>B0718ZN31Q</t>
  </si>
  <si>
    <t>Rts™ High Speed 3D Full HD 1080p Support (10 Meters) HDMI Male to HDMI Male Cable TV Lead 1.4V for All Hdmi Devices- Black (10M - 30 FEET)</t>
  </si>
  <si>
    <t>₹598</t>
  </si>
  <si>
    <t>₹4,999</t>
  </si>
  <si>
    <t>B0162LYSFS</t>
  </si>
  <si>
    <t>boAt LTG 500 Apple MFI Certified for iPhone, iPad and iPod 2Mtr Data Cable(Metallic Silver)</t>
  </si>
  <si>
    <t>₹1,749</t>
  </si>
  <si>
    <t>5,626</t>
  </si>
  <si>
    <t>B07PFJ5VQD</t>
  </si>
  <si>
    <t>Agaro Blaze USBA to micro +Type C 2in1 Braided 1.2M Cable</t>
  </si>
  <si>
    <t>14,184</t>
  </si>
  <si>
    <t>B01J8S6X2I</t>
  </si>
  <si>
    <t>AmazonBasics 6 Feet DisplayPort to DisplayPort Cable - (Not HDMI Cable) (Gold)</t>
  </si>
  <si>
    <t>Computers&amp;Accessories|Accessories&amp;Peripherals|Cables&amp;Accessories|Cables|DVICables</t>
  </si>
  <si>
    <t>₹1,100</t>
  </si>
  <si>
    <t>25,177</t>
  </si>
  <si>
    <t>B09MJ77786</t>
  </si>
  <si>
    <t>MI 108 cm (43 inches) 5X Series 4K Ultra HD LED Smart Android TV L43M6-ES (Grey)</t>
  </si>
  <si>
    <t>₹49,999</t>
  </si>
  <si>
    <t>36%</t>
  </si>
  <si>
    <t>21,252</t>
  </si>
  <si>
    <t>B09NNGHG22</t>
  </si>
  <si>
    <t>Sansui 140cm (55 inches) 4K Ultra HD Certified Android LED TV with Dolby Audio &amp; Dolby Vision JSW55ASUHD (Mystique Black)</t>
  </si>
  <si>
    <t>₹56,790</t>
  </si>
  <si>
    <t>B07V5YF4ND</t>
  </si>
  <si>
    <t>LOHAYA LCD/LED Remote Compatible for Sony Bravia Smart LCD LED UHD OLED QLED 4K Ultra HD TV Remote Control with YouTube &amp; Netflix Function [ Compatible for Sony Tv Remote Control ]</t>
  </si>
  <si>
    <t>B0B65P827P</t>
  </si>
  <si>
    <t>Zebronics CU3100V Fast charging Type C cable with QC 18W support, 3A max capacity, 1 meter braided cable, Data transfer and Superior durability (Braided Black )</t>
  </si>
  <si>
    <t>₹128.31</t>
  </si>
  <si>
    <t>B084MZYBTV</t>
  </si>
  <si>
    <t>Belkin USB C to USB-C Fast Charging Type C Cable, 60W PD, 3.3 feet (1 meter) for Laptop, Personal Computer, Tablet, Smartphone - White, USB-IF Certified</t>
  </si>
  <si>
    <t>B097ZQTDVZ</t>
  </si>
  <si>
    <t>7SEVEN® TCL Remote Control Smart TV RC802V Remote Compatible for TCL TV Remote Original 55EP680 40A325 49S6500 55P8S 55P8 50P8 65P8 40S6500 43S6500FS 49S6800FS 49S6800 49S6510FS(Without Voice Function/Google Assistant and Non-Bluetooth remote)</t>
  </si>
  <si>
    <t>B0B5F3YZY4</t>
  </si>
  <si>
    <t>Wayona 3in1 Nylon Braided 66W USB Fast Charging Cable with Type C, Lightening and Micro USB Port, Compatible with iPhone, iPad, Samsung Galaxy, OnePlus, Mi, Oppo, Vivo, iQOO, Xiaomi (1M, Black)</t>
  </si>
  <si>
    <t>B09G5TSGXV</t>
  </si>
  <si>
    <t>Hi-Mobiler iPhone Charger Lightning Cable,2 Pack Apple MFi Certified USB iPhone Fast Chargering Cord,Data Sync Transfer for 13/12/11 Pro Max Xs X XR 8 7 6 5 5s iPad iPod More Model Cell Phone Cables</t>
  </si>
  <si>
    <t>₹254</t>
  </si>
  <si>
    <t>2,905</t>
  </si>
  <si>
    <t>B006LW0WDQ</t>
  </si>
  <si>
    <t>Amazon Basics 16-Gauge Speaker Wire - 50 Feet</t>
  </si>
  <si>
    <t>Electronics|HomeTheater,TV&amp;Video|Accessories|Cables|SpeakerCables</t>
  </si>
  <si>
    <t>₹795</t>
  </si>
  <si>
    <t>12,091</t>
  </si>
  <si>
    <t>B09YLX91QR</t>
  </si>
  <si>
    <t>Ambrane 60W / 3A Fast Charging Output Cable with Type-C to USB for Mobile, Neckband, True Wireless Earphone Charging, 480mbps Data Sync Speed, 1m Length (ACT - AZ10, White)</t>
  </si>
  <si>
    <t>B081FJWN52</t>
  </si>
  <si>
    <t>Wayona Usb Type C To Usb Nylon Braided Quick Charger Fast Charging Short Cable For Smartphone (Samsung Galaxy S21/S20/S10/S9/S9+/Note 9/S8/Note 8, Lg G7 G5 G6, Moto G6 G7) (0.25M,Grey)</t>
  </si>
  <si>
    <t>B0758F7KK7</t>
  </si>
  <si>
    <t>Caprigo Heavy Duty TV Wall Mount Bracket for 14 to 32 Inch LED/HD/Smart TV’s, Universal Fixed TV Wall Mount Stand (M452)</t>
  </si>
  <si>
    <t>1,236</t>
  </si>
  <si>
    <t>B09L835C3V</t>
  </si>
  <si>
    <t>Smashtronics® - Case for Firetv Remote, Fire Stick Remote Cover Case, Silicone Cover for TV Firestick 4K/TV 2nd Gen(3rd Gen) Remote Control - Light Weight/Anti Slip/Shockproof (Black)</t>
  </si>
  <si>
    <t>1,335</t>
  </si>
  <si>
    <t>B098TV3L96</t>
  </si>
  <si>
    <t>Electvision Remote Control for led Smart tv Compatible with VU Smart Led (Without Voice)</t>
  </si>
  <si>
    <t>B08NCKT9FG</t>
  </si>
  <si>
    <t>Boat A 350 Type C Cable 1.5m(Jet Black)</t>
  </si>
  <si>
    <t>₹798</t>
  </si>
  <si>
    <t>B0B4T6MR8N</t>
  </si>
  <si>
    <t>pTron Solero M241 2.4A Micro USB Data &amp; Charging Cable, Made in India, 480Mbps Data Sync, Durable 1-Meter Long USB Cable for Micro USB Devices (White)</t>
  </si>
  <si>
    <t>₹89</t>
  </si>
  <si>
    <t>89%</t>
  </si>
  <si>
    <t>B01GGKZ4NU</t>
  </si>
  <si>
    <t>AmazonBasics USB Type-C to USB Type-C 2.0 Cable for Charging Adapter, Smartphone - 9 Feet (2.7 Meters) - White</t>
  </si>
  <si>
    <t>₹995</t>
  </si>
  <si>
    <t>B09BW2GP18</t>
  </si>
  <si>
    <t>Croma 3A Fast charge 1m Type-C to All Type-C Phones sync and charge cable, Made in India, 480Mbps Data transfer rate, Tested Durability with 8000+ bends (12 months warranty) - CRCMA0106sTC10, Black</t>
  </si>
  <si>
    <t>87%</t>
  </si>
  <si>
    <t>B09WN3SRC7</t>
  </si>
  <si>
    <t>Sony Bravia 164 cm (65 inches) 4K Ultra HD Smart LED Google TV KD-65X74K (Black)</t>
  </si>
  <si>
    <t>₹77,990</t>
  </si>
  <si>
    <t>₹1,39,900</t>
  </si>
  <si>
    <t>5,935</t>
  </si>
  <si>
    <t>B09B125CFJ</t>
  </si>
  <si>
    <t>7SEVEN® Compatible for Mi tv Remote Control Original Suitable with Smart Android 4K LED Non Voice Command Xiaomi Redmi Remote of 4A Model 32 43 55 65 inches</t>
  </si>
  <si>
    <t>B09RQRZW2X</t>
  </si>
  <si>
    <t>7SEVEN® Compatible Vu Smart Tv Remote Control Suitable for Original 4K Android LED Ultra HD UHD Vu Tv Remote with Non Voice Feature without google assistant</t>
  </si>
  <si>
    <t>B07924P3C5</t>
  </si>
  <si>
    <t>Storite High Speed Micro USB 3.0 Cable A to Micro B for External &amp; Desktop Hard Drives 45cm</t>
  </si>
  <si>
    <t>2,117</t>
  </si>
  <si>
    <t>B08N1WL9XW</t>
  </si>
  <si>
    <t>FLiX (Beetel) 3in1 (Type C|Micro|Iphone Lightening) Textured Pattern 3A Fast Charging Cable with QC &amp; PD Support for Type C,Micro USB &amp; Lightning Iphone Cable,Made in India,1.5 Meter Long Cable(T101)</t>
  </si>
  <si>
    <t>₹182</t>
  </si>
  <si>
    <t>B07VVXJ2P5</t>
  </si>
  <si>
    <t>SVM Products Unbreakable Set Top Box Stand with Dual Remote Holder (Black)</t>
  </si>
  <si>
    <t>₹96</t>
  </si>
  <si>
    <t>1,796</t>
  </si>
  <si>
    <t>B0BC8BQ432</t>
  </si>
  <si>
    <t>VU 164 cm (65 inches) The GloLED Series 4K Smart LED Google TV 65GloLED (Grey)</t>
  </si>
  <si>
    <t>₹54,990</t>
  </si>
  <si>
    <t>₹85,000</t>
  </si>
  <si>
    <t>B06XFTHCNY</t>
  </si>
  <si>
    <t>CableCreation RCA to 3.5mm Male Audio Cable, 3.5mm to 2RCA Cable Male RCA Cable,Y Splitter Stereo Jack Cable for Home Theater,Subwoofer, Receiver, Speakers and More (3Feet/0.9Meter,Black)</t>
  </si>
  <si>
    <t>₹439</t>
  </si>
  <si>
    <t>₹758</t>
  </si>
  <si>
    <t>4,296</t>
  </si>
  <si>
    <t>B08CT62BM1</t>
  </si>
  <si>
    <t>Wayona USB Type C Fast Charging Cable Charger Cord 3A QC 3.0 Data Cable Compatible with Samsung Galaxy S10e S10 S9 S8 S20 Plus, Note 10 9 8, M51 A40 A50 A70, Moto G7 G8 (1M, Grey)</t>
  </si>
  <si>
    <t>B07CRL2GY6</t>
  </si>
  <si>
    <t>boAt Rugged V3 Braided Micro USB Cable (Pearl White)</t>
  </si>
  <si>
    <t>B07DWFX9YS</t>
  </si>
  <si>
    <t>Amazon Basics USB A to Lightning PVC Molded Nylon MFi Certified Charging Cable (Black, 1.2 meter)</t>
  </si>
  <si>
    <t>₹789</t>
  </si>
  <si>
    <t>34,540</t>
  </si>
  <si>
    <t>B01D5H90L4</t>
  </si>
  <si>
    <t>AmazonBasics - High-Speed Male to Female HDMI Extension Cable - 6 Feet</t>
  </si>
  <si>
    <t>8,714</t>
  </si>
  <si>
    <t>B07F1P8KNV</t>
  </si>
  <si>
    <t>Wayona Nylon Braided Usb Type C 3Ft 1M 3A Fast Charger Cable For Samsung Galaxy S9 S8 (Wc3Cb1, Black)</t>
  </si>
  <si>
    <t>B084N1BM9L</t>
  </si>
  <si>
    <t>Belkin Apple Certified Lightning to USB Charge and Sync Tough Braided Cable for iPhone, iPad, Air Pods, 3.3 feet (1 meters) – Black</t>
  </si>
  <si>
    <t>B09F6D21BY</t>
  </si>
  <si>
    <t>7SEVEN Compatible LG TV Remote Suitable for LG Non Magic Smart tv Remote Control (Mouse &amp; Voice Non-Support) MR20GA Prime Video and Netflix Hotkeys</t>
  </si>
  <si>
    <t>₹790</t>
  </si>
  <si>
    <t>B09LQQYNZQ</t>
  </si>
  <si>
    <t>Realme Smart TV Stick 4K</t>
  </si>
  <si>
    <t>Electronics|HomeAudio|MediaStreamingDevices|StreamingClients</t>
  </si>
  <si>
    <t>₹4,699</t>
  </si>
  <si>
    <t>B0BC9BW512</t>
  </si>
  <si>
    <t>Acer 100 cm (40 inches) P Series Full HD Android Smart LED TV AR40AR2841FDFL (Black)</t>
  </si>
  <si>
    <t>₹18,999</t>
  </si>
  <si>
    <t>₹24,990</t>
  </si>
  <si>
    <t>24%</t>
  </si>
  <si>
    <t>4,702</t>
  </si>
  <si>
    <t>B0B61HYR92</t>
  </si>
  <si>
    <t>Lapster usb 2.0 mantra cable, mantra mfs 100 data cable (black)</t>
  </si>
  <si>
    <t>B075ZTJ9XR</t>
  </si>
  <si>
    <t>AmazonBasics High-Speed Braided HDMI Cable - 3 Feet - Supports Ethernet, 3D, 4K and Audio Return (Black)</t>
  </si>
  <si>
    <t>₹650</t>
  </si>
  <si>
    <t>35,877</t>
  </si>
  <si>
    <t>B0978V2CP6</t>
  </si>
  <si>
    <t>Cubetek 3 in 1 LCD Display V5.0 Bluetooth Transmitter Receiver, Bypass Audio Adapter with Aux, Optical, Dual Link Support for TV, Home Stereo, PC, Headphones, Speakers, Model: CB-BT27</t>
  </si>
  <si>
    <t>Electronics|HomeTheater,TV&amp;Video|AVReceivers&amp;Amplifiers</t>
  </si>
  <si>
    <t>₹1,990</t>
  </si>
  <si>
    <t>₹3,100</t>
  </si>
  <si>
    <t>B09LRZYBH1</t>
  </si>
  <si>
    <t>KRISONS Thunder Speaker, Multimedia Home Theatre, Floor Standing Speaker, LED Display with Bluetooth, FM, USB, Micro SD Card, AUX Connectivity</t>
  </si>
  <si>
    <t>Electronics|HomeAudio|Speakers|TowerSpeakers</t>
  </si>
  <si>
    <t>B0B997FBZT</t>
  </si>
  <si>
    <t>Acer 139 cm (55 inches) H Series 4K Ultra HD Android Smart LED TV AR55AR2851UDPRO (Black)</t>
  </si>
  <si>
    <t>B098LCVYPW</t>
  </si>
  <si>
    <t>Dealfreez Case Compatible for Fire TV Stick 4K All Alexa Voice Remote Shockproof Silicone Anti-Lost Cover with Loop (C-Black)</t>
  </si>
  <si>
    <t>B09HV71RL1</t>
  </si>
  <si>
    <t>Wayona Type C to Lightning MFI Certified 20W Fast charging Nylon Braided USB C Cable for iPhone 14 Pro, 14 Pro Max, 14, 14 Plus, 13, 13 Pro, 13 Pro Max, 13 Mini, 12, 12 Pro, 11, 11 Pro Max, iPhone 12 Mini (2M, Black)</t>
  </si>
  <si>
    <t>B08PZ6HZLT</t>
  </si>
  <si>
    <t>VW 80 cm (32 inches) HD Ready Android Smart LED TV VW32PRO (Black)</t>
  </si>
  <si>
    <t>₹8,999</t>
  </si>
  <si>
    <t>6,347</t>
  </si>
  <si>
    <t>B075TJHWVC</t>
  </si>
  <si>
    <t>Airtel Digital TV HD Set Top Box with 1 Month Basic Pack with Recording + Free Standard Installation</t>
  </si>
  <si>
    <t>₹917</t>
  </si>
  <si>
    <t>3,300</t>
  </si>
  <si>
    <t>B09LV13JFB</t>
  </si>
  <si>
    <t>LOHAYA Voice Assistant Remote Compatible for Airtel Xstream Set-Top Box Remote Control with Netflix Function (Black) (Non - Voice)</t>
  </si>
  <si>
    <t>B092BL5DCX</t>
  </si>
  <si>
    <t>Samsung 138 cm (55 inches) Crystal 4K Series Ultra HD Smart LED TV UA55AUE60AKLXL (Black)</t>
  </si>
  <si>
    <t>₹69,900</t>
  </si>
  <si>
    <t>34%</t>
  </si>
  <si>
    <t>B09VH568H7</t>
  </si>
  <si>
    <t>Amazon Brand - Solimo 3A Fast Charging Tough Type C USB Data Cable  – 1 Meter</t>
  </si>
  <si>
    <t>₹119</t>
  </si>
  <si>
    <t>B09HQSV46W</t>
  </si>
  <si>
    <t>Mi 100 cm (40 inches) Horizon Edition Full HD Android LED TV 4A | L40M6-EI (Black)</t>
  </si>
  <si>
    <t>B08TZD7FQN</t>
  </si>
  <si>
    <t>Astigo Compatible Remote Control for Mi Smart LED 4A (43"/32")</t>
  </si>
  <si>
    <t>B0B21XL94T</t>
  </si>
  <si>
    <t>Toshiba 108 cm (43 inches) V Series Full HD Smart Android LED TV 43V35KP (Silver)</t>
  </si>
  <si>
    <t>1,657</t>
  </si>
  <si>
    <t>B09PTT8DZF</t>
  </si>
  <si>
    <t>Lenovo USB A to Type-C Tangle-free  Aramid fiber braided 1.2m cable with 4A Fast charging &amp; 480 MBPS data transmission, certified 10000+ bend lifespan, Metallic Grey</t>
  </si>
  <si>
    <t>₹417.44</t>
  </si>
  <si>
    <t>₹670</t>
  </si>
  <si>
    <t>B0B94JPY2N</t>
  </si>
  <si>
    <t>Amazon Brand - Solimo 65W Fast Charging Braided Type C to C Data Cable | Suitable For All Supported Mobile Phones (1 Meter, Black)</t>
  </si>
  <si>
    <t>B0B3XXSB1K</t>
  </si>
  <si>
    <t>LG 139 cm (55 inches) 4K Ultra HD Smart LED TV 55UQ7500PSF (Ceramic Black)</t>
  </si>
  <si>
    <t>₹79,990</t>
  </si>
  <si>
    <t>B08RZ12GKR</t>
  </si>
  <si>
    <t>Tata Sky Digital TV HD Setup Box Remote</t>
  </si>
  <si>
    <t>₹215</t>
  </si>
  <si>
    <t>B0B4T8RSJ1</t>
  </si>
  <si>
    <t>pTron Solero T241 2.4A Type-C Data &amp; Charging USB Cable, Made in India, 480Mbps Data Sync, Durable 1-Meter Long USB Cable for Smartphone, Type-C USB Devices (White)</t>
  </si>
  <si>
    <t>B0B7B9V9QP</t>
  </si>
  <si>
    <t>VU 108 cm (43 inches) Premium Series Full HD Smart LED TV 43GA (Black)</t>
  </si>
  <si>
    <t>₹35,000</t>
  </si>
  <si>
    <t>1,001</t>
  </si>
  <si>
    <t>B08XXVXP3J</t>
  </si>
  <si>
    <t>Storite Super Speed USB 3.0 Male to Male Cable for Hard Drive Enclosures, Laptop Cooling Pad, DVD Players(60cm,Black)</t>
  </si>
  <si>
    <t>B06XGWRKYT</t>
  </si>
  <si>
    <t>Kodak 80 cm (32 Inches) HD Ready LED TV Kodak 32HDX900S (Black)</t>
  </si>
  <si>
    <t>3,022</t>
  </si>
  <si>
    <t>B07CWDX49D</t>
  </si>
  <si>
    <t>AmazonBasics Double Braided Nylon USB Type-C to Type-C 2.0 Cable, Charging Adapter, Smartphone 6 feet, Dark Grey</t>
  </si>
  <si>
    <t>B09TY4MSH3</t>
  </si>
  <si>
    <t>₹1,289</t>
  </si>
  <si>
    <t>B07RY2X9MP</t>
  </si>
  <si>
    <t>AmazonBasics 10.2 Gbps High-Speed 4K HDMI Cable with Braided Cord (10-Foot, Dark Grey)</t>
  </si>
  <si>
    <t>₹609</t>
  </si>
  <si>
    <t>1,029</t>
  </si>
  <si>
    <t>B0B2C5MJN6</t>
  </si>
  <si>
    <t>Hisense 126 cm (50 inches) Bezelless Series 4K Ultra HD Smart LED Google TV 50A6H (Black)</t>
  </si>
  <si>
    <t>1,555</t>
  </si>
  <si>
    <t>B0BBMGLQDW</t>
  </si>
  <si>
    <r>
      <rPr>
        <sz val="10"/>
        <rFont val="Arial"/>
        <charset val="134"/>
      </rPr>
      <t>Tuarso 8K HDMI 2.1 Cable 48Gbps , 1.5 Meter High-Speed Braided HDMI Cable ( 8K@60HZ</t>
    </r>
    <r>
      <rPr>
        <sz val="10"/>
        <rFont val="AR PL SungtiL GB"/>
        <charset val="134"/>
      </rPr>
      <t>、</t>
    </r>
    <r>
      <rPr>
        <sz val="10"/>
        <rFont val="Arial"/>
        <charset val="134"/>
      </rPr>
      <t>4K@120HZ</t>
    </r>
    <r>
      <rPr>
        <sz val="10"/>
        <rFont val="AR PL SungtiL GB"/>
        <charset val="134"/>
      </rPr>
      <t>、</t>
    </r>
    <r>
      <rPr>
        <sz val="10"/>
        <rFont val="Arial"/>
        <charset val="134"/>
      </rPr>
      <t>2K@240HZ ) HDMI 2.1 Cable Compatible with Monitors , Television , Laptops , Projectors , Game Consoles and more with HDMI Ports Device</t>
    </r>
  </si>
  <si>
    <t>B01LONQBDG</t>
  </si>
  <si>
    <t>AmazonBasics USB Type-C to Micro-B 2.0 Cable - 6 Inches (15.2 Centimeters) - White</t>
  </si>
  <si>
    <t>14,896</t>
  </si>
  <si>
    <t>B08XXF5V6G</t>
  </si>
  <si>
    <t>Kodak 139 cm (55 inches) 4K Ultra HD Smart LED TV 55CA0909 (Black)</t>
  </si>
  <si>
    <t>₹50,999</t>
  </si>
  <si>
    <t>1,712</t>
  </si>
  <si>
    <t>B09HK9JH4F</t>
  </si>
  <si>
    <t>B09MMD1FDN</t>
  </si>
  <si>
    <t>7SEVEN® Suitable Sony Tv Remote Original Bravia for Smart Android Television Compatible for Any Model of LCD LED OLED UHD 4K Universal Sony Remote Control</t>
  </si>
  <si>
    <t>B09HN7LD5L</t>
  </si>
  <si>
    <t>PROLEGEND® PL-T002 Universal TV Stand Table Top for Most 22 to 65 inch LCD Flat Screen TV, VESA up to 800 by 400mm</t>
  </si>
  <si>
    <t>₹1,850</t>
  </si>
  <si>
    <t>₹4,500</t>
  </si>
  <si>
    <t>B0BNDD9TN6</t>
  </si>
  <si>
    <t>WANBO X1 Pro (Upgraded) | Native 1080P Full HD | Android 9 | Projector for Home | LED Cinema | 350ANSI | 3900 lumens | WiFi Bluetooth | HDMI ARC | Dolby DTS | 4D Keystone Correction (Global Version)</t>
  </si>
  <si>
    <t>₹13,990</t>
  </si>
  <si>
    <t>₹28,900</t>
  </si>
  <si>
    <t>B0941392C8</t>
  </si>
  <si>
    <t>Lava Charging Adapter Elements D3 2A Fast Charging Speed Usb Type C Data Cable, White</t>
  </si>
  <si>
    <t>B01M5967SY</t>
  </si>
  <si>
    <t>TIZUM High Speed HDMI Cable Aura -Gold Plated-High Speed Data 10.2Gbps, 3D, 4K, HD 1080P (10 Ft/ 3 M)</t>
  </si>
  <si>
    <t>B016MDK4F4</t>
  </si>
  <si>
    <t>Technotech High Speed HDMI Cable 5 Meter V1.4 - Supports Full HD 1080p (Color May Vary)</t>
  </si>
  <si>
    <t>₹185</t>
  </si>
  <si>
    <t>B08G43CCLC</t>
  </si>
  <si>
    <t>NK STAR 950 Mbps USB WiFi Adapter Wireless Network Receiver Dongle for Desktop Laptop, (Support- Windows XP/7/8/10 &amp; MAC OS) NOt Support to DVR and HDTV</t>
  </si>
  <si>
    <t>₹218</t>
  </si>
  <si>
    <t>B0B61GCHC1</t>
  </si>
  <si>
    <t>LS LAPSTER Quality Assured USB 2.0 morpho cable, morpho device cable for Mso 1300 E3/E2/E Biometric Finger Print Scanner morpho USB cable (Black)</t>
  </si>
  <si>
    <t>B07RX14W1Q</t>
  </si>
  <si>
    <t>Amazon Basics 10.2 Gbps High-Speed 4K HDMI Cable with Braided Cord, 1.8 Meter, Dark Grey</t>
  </si>
  <si>
    <t>₹900</t>
  </si>
  <si>
    <t>2,165</t>
  </si>
  <si>
    <t>B09PLD9TCD</t>
  </si>
  <si>
    <t>Kodak 126 cm (50 inches) Bezel-Less Design Series 4K Ultra HD Smart Android LED TV 50UHDX7XPROBL (Black)</t>
  </si>
  <si>
    <t>1,510</t>
  </si>
  <si>
    <t>B0B8ZKWGKD</t>
  </si>
  <si>
    <t>ZORBES® Wall Adapter Holder for Alexa Echo Dot 4th Generation,A Space-Saving Solution with Cord Management for Your Smart Home Speakers -White (Holder Only)</t>
  </si>
  <si>
    <t>₹893</t>
  </si>
  <si>
    <t>₹1,052</t>
  </si>
  <si>
    <t>B09NNJ9WYM</t>
  </si>
  <si>
    <t>Sansui 80cm (32 inches) HD Ready Smart LED TV JSY32SKHD (BLACK) With Bezel-less Design</t>
  </si>
  <si>
    <t>₹10,990</t>
  </si>
  <si>
    <t>B08H5L8V1L</t>
  </si>
  <si>
    <t>Synqe USB Type C Fast Charging Cable 2M Charger Cord Data Cable Compatible with Samsung Galaxy M51,Galaxy M31S, S10e S10 S9 S20 Plus, Note10 9 8,M40 A50 A70, Redmi Note 9, Moto G7, Poco F1 (2M, Grey)</t>
  </si>
  <si>
    <t>3,049</t>
  </si>
  <si>
    <t>B0B8CXTTG3</t>
  </si>
  <si>
    <t>MI 80 cm (32 inches) HD Ready Smart Android LED TV 5A Pro | L32M7-EAIN (Black)</t>
  </si>
  <si>
    <t>₹16,999</t>
  </si>
  <si>
    <t>₹25,999</t>
  </si>
  <si>
    <t>B09HCH3JZG</t>
  </si>
  <si>
    <t>Bestor ® 8K Hdmi 2.1 Cable 48Gbps 9.80Ft/Ultra High Speed Hdmi Braided Cord For Roku Tv/Ps5/Hdtv/Blu-Ray Projector, Laptop, Television, Personal Computer, Xbox, Ps4, Ps5, Ps4 Pro (1 M, Grey)</t>
  </si>
  <si>
    <t>B097JVLW3L</t>
  </si>
  <si>
    <t>Irusu Play VR Plus Virtual Reality Headset with Headphones for Gaming (Black)</t>
  </si>
  <si>
    <t>Electronics|HomeTheater,TV&amp;Video|Accessories|3DGlasses</t>
  </si>
  <si>
    <t>₹2,699</t>
  </si>
  <si>
    <t>₹3,500</t>
  </si>
  <si>
    <t>B09SB6SJB4</t>
  </si>
  <si>
    <t>Amazon Brand - Solimo Fast Charging Braided Type C Data Cable Seam, Suitable For All Supported Mobile Phones (1 Meter, Black)</t>
  </si>
  <si>
    <t>B08NW8GHCJ</t>
  </si>
  <si>
    <t>Synqe USB C to USB C 60W Nylon Braided Fast Charging Type C to Type C Cable Compatible with Samsung Galaxy Note 20/Ultra, S20 S22 S21 S20 FE A73 A53 A33 (2M, Black)</t>
  </si>
  <si>
    <t>B09YHLPQYT</t>
  </si>
  <si>
    <t>Shopoflux Silicone Remote Cover for Mi Smart TV and Mi TV Stick/MI Box S / 3S / MI 4X / 4A Smart LED TV (Black)</t>
  </si>
  <si>
    <t>₹246</t>
  </si>
  <si>
    <t>B08G1RW2Q3</t>
  </si>
  <si>
    <t>EYNK Extra Long Micro USB Fast Charging USB Cable | Micro USB Data Cable | Quick Fast Charging Cable | Charger Sync Cable | High Speed Transfer Android Smartphones V8 Cable (2.4 Amp, 3m,) (White)</t>
  </si>
  <si>
    <t>B08YXJJW8H</t>
  </si>
  <si>
    <t>LUNAGARIYA®, Protective Case Compatible with JIO Settop Box Remote Control,PU Leather Cover Holder (Before Placing Order,Please Compare The Dimensions of The Product with Your Remote)</t>
  </si>
  <si>
    <t>₹247</t>
  </si>
  <si>
    <t>B09P8M18QM</t>
  </si>
  <si>
    <t>7SEVEN® Compatible with Fire Tv Stick Remote with Voice Command Feature Suitable for Second Generation Amazon Fire Tv Stick Remote Only - Pairing Must</t>
  </si>
  <si>
    <t>₹1,369</t>
  </si>
  <si>
    <t>B08BG4M4N7</t>
  </si>
  <si>
    <t>PRUSHTI COVER AND BAGS, Protective Case for Airtel Xstream settop Box Remote Remote Control Pouch Cover Holder PU Leather Cover Holder(only Cover for Selling Purpose)</t>
  </si>
  <si>
    <t>B07VJ9ZTXS</t>
  </si>
  <si>
    <t>Aine HDMI Male to VGA Female Video Converter Adapter Cable (Black)</t>
  </si>
  <si>
    <t>B084872DQY</t>
  </si>
  <si>
    <t>Mi 80 cm (32 inches) HD Ready Android Smart LED TV 4A PRO | L32M5-AL (Black)</t>
  </si>
  <si>
    <t>27,508</t>
  </si>
  <si>
    <t>B00GGGOYEU</t>
  </si>
  <si>
    <t>Storite USB 2.0 A to Mini 5 pin B Cable for External HDDS/Camera/Card Readers (150cm - 1.5M)</t>
  </si>
  <si>
    <t>1,454</t>
  </si>
  <si>
    <t>B08FD2VSD9</t>
  </si>
  <si>
    <t>TCL 108 cm (43 inches) 4K Ultra HD Certified Android Smart LED TV 43P615 (Black)</t>
  </si>
  <si>
    <t>₹51,990</t>
  </si>
  <si>
    <t>2,951</t>
  </si>
  <si>
    <t>B0BQRJ3C47</t>
  </si>
  <si>
    <t>REDTECH USB-C to Lightning Cable 3.3FT, [Apple MFi Certified] Lightning to Type C Fast Charging Cord Compatible with iPhone 14/13/13 pro/Max/12/11/X/XS/XR/8, Supports Power Delivery - White</t>
  </si>
  <si>
    <t>B095JPKPH3</t>
  </si>
  <si>
    <t>OnePlus 163.8 cm (65 inches) U Series 4K LED Smart Android TV 65U1S (Black)</t>
  </si>
  <si>
    <t>₹61,999</t>
  </si>
  <si>
    <t>₹69,999</t>
  </si>
  <si>
    <t>11%</t>
  </si>
  <si>
    <t>B087JWLZ2K</t>
  </si>
  <si>
    <t>AmazonBasics 108 cm (43 inches) 4K Ultra HD Smart LED Fire TV AB43U20PS (Black)</t>
  </si>
  <si>
    <t>₹24,499</t>
  </si>
  <si>
    <t>₹50,000</t>
  </si>
  <si>
    <t>3,518</t>
  </si>
  <si>
    <t>B09DSXK8JX</t>
  </si>
  <si>
    <t>Kodak 80 cm (32 inches) HD Ready Certified Android Smart LED TV 32HDX7XPROBL (Black)</t>
  </si>
  <si>
    <t>₹10,499</t>
  </si>
  <si>
    <t>₹19,499</t>
  </si>
  <si>
    <t>B08V9C4B1J</t>
  </si>
  <si>
    <t>Synqe Type C to Type C Short Fast Charging 60W Cable Compatible with Samsung Galaxy Z Fold3 5G, Z Flip3 5G, S22 5G, S22 Ultra, S21, S20, S20FE, A52, A73, A53 (0.25M, Black)</t>
  </si>
  <si>
    <t>B08PKBMJKS</t>
  </si>
  <si>
    <t>Airtel DigitalTV HD Setup Box Remote</t>
  </si>
  <si>
    <t>₹197</t>
  </si>
  <si>
    <t>B0B8VQ7KDS</t>
  </si>
  <si>
    <t>Airtel Digital TV HD Set Top Box with FTA Pack | Unlimited Entertainment + Recording Feature + Free Standard Installation (6 Months Pack)</t>
  </si>
  <si>
    <t>B086JTMRYL</t>
  </si>
  <si>
    <t>ESR USB C to Lightning Cable, 10 ft (3 m), MFi-Certified, Braided Nylon Power Delivery Fast Charging for iPhone 14/14 Plus/14 Pro/14 Pro Max, iPhone 13/12/11/X/8 Series, Use with Type-C Chargers, Black</t>
  </si>
  <si>
    <t>₹1,519</t>
  </si>
  <si>
    <t>19,763</t>
  </si>
  <si>
    <t>B09RWQ7YR6</t>
  </si>
  <si>
    <t>MI 138.8 cm (55 inches) 5X Series 4K Ultra HD LED Smart Android TV L55M6-ES (Grey)</t>
  </si>
  <si>
    <t>₹46,999</t>
  </si>
  <si>
    <t>B00OFM6PEO</t>
  </si>
  <si>
    <t>Storite USB Extension Cable USB 3.0 Male to Female Extension Cable High Speed 5GBps Extension Cable Data Transfer for Keyboard, Mouse, Flash Drive, Hard Drive, Printer and More- 1.5M - Blue</t>
  </si>
  <si>
    <t>1,902</t>
  </si>
  <si>
    <t>B0BF57RN3K</t>
  </si>
  <si>
    <t>Fire-Boltt Ninja Call Pro Plus 1.83" Smart Watch with Bluetooth Calling, AI Voice Assistance, 100 Sports Modes IP67 Rating, 240*280 Pixel High Resolution</t>
  </si>
  <si>
    <t>Electronics|WearableTechnology|SmartWatches</t>
  </si>
  <si>
    <t>91%</t>
  </si>
  <si>
    <t>13,937</t>
  </si>
  <si>
    <t>B0B3RRWSF6</t>
  </si>
  <si>
    <t>Fire-Boltt Phoenix Smart Watch with Bluetooth Calling 1.3",120+ Sports Modes, 240*240 PX High Res with SpO2, Heart Rate Monitoring &amp; IP67 Rating</t>
  </si>
  <si>
    <t>₹1,998</t>
  </si>
  <si>
    <t>27,696</t>
  </si>
  <si>
    <t>B0B5B6PQCT</t>
  </si>
  <si>
    <t>boAt Wave Call Smart Watch, Smart Talk with Advanced Dedicated Bluetooth Calling Chip, 1.69” HD Display with 550 NITS &amp; 70% Color Gamut, 150+ Watch Faces, Multi-Sport Modes,HR,SpO2, IP68(Active Black)</t>
  </si>
  <si>
    <t>₹7,990</t>
  </si>
  <si>
    <t>17,831</t>
  </si>
  <si>
    <t>B08HV83HL3</t>
  </si>
  <si>
    <t>MI Power Bank 3i 20000mAh Lithium Polymer 18W Fast Power Delivery Charging | Input- Type C | Micro USB| Triple Output | Sandstone Black</t>
  </si>
  <si>
    <t>Electronics|Mobiles&amp;Accessories|MobileAccessories|Chargers|PowerBanks</t>
  </si>
  <si>
    <t>₹2,049</t>
  </si>
  <si>
    <t>7%</t>
  </si>
  <si>
    <t>1,78,912</t>
  </si>
  <si>
    <t>B0BBN4DZBD</t>
  </si>
  <si>
    <t>Redmi A1 (Light Blue, 2GB RAM, 32GB Storage) | Segment Best AI Dual Cam | 5000mAh Battery | Leather Texture Design | Android 12</t>
  </si>
  <si>
    <t>Electronics|Mobiles&amp;Accessories|Smartphones&amp;BasicMobiles|Smartphones</t>
  </si>
  <si>
    <t>₹6,499</t>
  </si>
  <si>
    <t>7,807</t>
  </si>
  <si>
    <t>B0B3CPQ5PF</t>
  </si>
  <si>
    <t>OnePlus Nord 2T 5G (Jade Fog, 8GB RAM, 128GB Storage)</t>
  </si>
  <si>
    <t>₹28,999</t>
  </si>
  <si>
    <t>17,415</t>
  </si>
  <si>
    <t>B0B3CQBRB4</t>
  </si>
  <si>
    <t>OnePlus Nord 2T 5G (Gray Shadow, 8GB RAM, 128GB Storage)</t>
  </si>
  <si>
    <t>B0BBN56J5H</t>
  </si>
  <si>
    <t>Redmi A1 (Black, 2GB RAM, 32GB Storage) | Segment Best AI Dual Cam | 5000mAh Battery | Leather Texture Design | Android 12</t>
  </si>
  <si>
    <t>B0BBN3WF7V</t>
  </si>
  <si>
    <t>Redmi A1 (Light Green, 2GB RAM 32GB ROM) | Segment Best AI Dual Cam | 5000mAh Battery | Leather Texture Design | Android 12</t>
  </si>
  <si>
    <t>B0BDRVFDKP</t>
  </si>
  <si>
    <t>SanDisk Ultra® microSDXC™ UHS-I Card, 64GB, 140MB/s R, 10 Y Warranty, for Smartphones</t>
  </si>
  <si>
    <t>Electronics|Accessories|MemoryCards|MicroSD</t>
  </si>
  <si>
    <t>₹569</t>
  </si>
  <si>
    <t>67,259</t>
  </si>
  <si>
    <t>B0B5LVS732</t>
  </si>
  <si>
    <t>Noise Pulse Go Buzz Smart Watch Bluetooth Calling with 1.69" Display, 550 NITS, 150+ Cloud Watch Face, SPo2, Heart Rate Tracking, 100 Sports Mode with Auto Detection, Longer Battery (Jet Black)</t>
  </si>
  <si>
    <t>₹1,898</t>
  </si>
  <si>
    <t>10,689</t>
  </si>
  <si>
    <t>B09V2Q4QVQ</t>
  </si>
  <si>
    <t>Nokia 105 Single SIM, Keypad Mobile Phone with Wireless FM Radio | Charcoal</t>
  </si>
  <si>
    <t>Electronics|Mobiles&amp;Accessories|Smartphones&amp;BasicMobiles|BasicMobiles</t>
  </si>
  <si>
    <t>19%</t>
  </si>
  <si>
    <t>1,28,311</t>
  </si>
  <si>
    <t>B09V12K8NT</t>
  </si>
  <si>
    <t>boAt Wave Lite Smartwatch with 1.69" HD Display, Sleek Metal Body, HR &amp; SpO2 Level Monitor, 140+ Watch Faces, Activity Tracker, Multiple Sports Modes, IP68 &amp; 7 Days Battery Life(Active Black)</t>
  </si>
  <si>
    <t>₹6,990</t>
  </si>
  <si>
    <t>79%</t>
  </si>
  <si>
    <t>21,796</t>
  </si>
  <si>
    <t>B01DEWVZ2C</t>
  </si>
  <si>
    <t>JBL C100SI Wired In Ear Headphones with Mic, JBL Pure Bass Sound, One Button Multi-function Remote, Angled Buds for Comfort fit (Black)</t>
  </si>
  <si>
    <t>Electronics|Headphones,Earbuds&amp;Accessories|Headphones|In-Ear</t>
  </si>
  <si>
    <t>1,92,590</t>
  </si>
  <si>
    <t>B0BMGB3CH9</t>
  </si>
  <si>
    <t>Samsung Galaxy M04 Dark Blue, 4GB RAM, 64GB Storage | Upto 8GB RAM with RAM Plus | MediaTek Helio P35 | 5000 mAh Battery</t>
  </si>
  <si>
    <t>₹9,499</t>
  </si>
  <si>
    <t>₹11,999</t>
  </si>
  <si>
    <t>21%</t>
  </si>
  <si>
    <t>B08D77XZX5</t>
  </si>
  <si>
    <t>PTron Tangentbeat in-Ear Bluetooth 5.0 Wireless Headphones with Mic, Enhanced Bass, 10mm Drivers, Clear Calls, Snug-Fit, Fast Charging, Magnetic Buds, Voice Assistant &amp; IPX4 Wireless Neckband (Black)</t>
  </si>
  <si>
    <t>58,162</t>
  </si>
  <si>
    <t>B09XB8GFBQ</t>
  </si>
  <si>
    <t>Redmi 10A (Charcoal Black, 4GB RAM, 64GB Storage) | 2 Ghz Octa Core Helio G25 | 5000 mAh Battery | Finger Print Sensor | Upto 5GB RAM with RAM Booster</t>
  </si>
  <si>
    <t>12,796</t>
  </si>
  <si>
    <t>B07WG8PDCW</t>
  </si>
  <si>
    <t>pTron Bullet Pro 36W PD Quick Charger, 3 Port Fast Car Charger Adapter - Compatible with All Smartphones &amp; Tablets (Black)</t>
  </si>
  <si>
    <t>Electronics|Mobiles&amp;Accessories|MobileAccessories|Chargers|AutomobileChargers</t>
  </si>
  <si>
    <t>14,282</t>
  </si>
  <si>
    <t>B07GPXXNNG</t>
  </si>
  <si>
    <t>boAt Bassheads 100 in Ear Wired Earphones with Mic(Taffy Pink)</t>
  </si>
  <si>
    <t>3,63,713</t>
  </si>
  <si>
    <t>B0BDYVC5TD</t>
  </si>
  <si>
    <t>SanDisk Ultra® microSDXC™ UHS-I Card, 128GB, 140MB/s R, 10 Y Warranty, for Smartphones</t>
  </si>
  <si>
    <t>₹959</t>
  </si>
  <si>
    <t>₹1,800</t>
  </si>
  <si>
    <t>B0BMGB2TPR</t>
  </si>
  <si>
    <t>Samsung Galaxy M04 Light Green, 4GB RAM, 64GB Storage | Upto 8GB RAM with RAM Plus | MediaTek Helio P35 | 5000 mAh Battery</t>
  </si>
  <si>
    <t>B08MC57J31</t>
  </si>
  <si>
    <t>MI 10000mAh Lithium Ion, Lithium Polymer Power Bank Pocket Pro with 22.5 Watt Fast Charging, Dual Input Ports(Micro-USB and Type C), Triple Output Ports, (Black)</t>
  </si>
  <si>
    <t>15,970</t>
  </si>
  <si>
    <t>B08HVL8QN3</t>
  </si>
  <si>
    <t>Mi 10000mAH Li-Polymer, Micro-USB and Type C Input Port, Power Bank 3i with 18W Fast Charging (Midnight Black)</t>
  </si>
  <si>
    <t>₹1,149</t>
  </si>
  <si>
    <t>B0746JGVDS</t>
  </si>
  <si>
    <t>ELV Car Mount Adjustable Car Phone Holder Universal Long Arm, Windshield for Smartphones - Black</t>
  </si>
  <si>
    <t>Electronics|Mobiles&amp;Accessories|MobileAccessories|AutomobileAccessories|Cradles</t>
  </si>
  <si>
    <t>46,399</t>
  </si>
  <si>
    <t>B08VFF6JQ8</t>
  </si>
  <si>
    <t>Samsung 25W USB Travel Adapter for Cellular Phones - White</t>
  </si>
  <si>
    <t>Electronics|Mobiles&amp;Accessories|MobileAccessories|Chargers|WallChargers</t>
  </si>
  <si>
    <t>₹1,219</t>
  </si>
  <si>
    <t>8,891</t>
  </si>
  <si>
    <t>B09NVPSCQT</t>
  </si>
  <si>
    <t>Noise ColorFit Pulse Grand Smart Watch with 1.69"(4.29cm) HD Display, 60 Sports Modes, 150 Watch Faces, Fast Charge, Spo2, Stress, Sleep, Heart Rate Monitoring &amp; IP68 Waterproof (Jet Black)</t>
  </si>
  <si>
    <t>30,254</t>
  </si>
  <si>
    <t>B09YV4RG4D</t>
  </si>
  <si>
    <t>Fire-Boltt Ninja 3 Smartwatch Full Touch 1.69 &amp; 60 Sports Modes with IP68, Sp02 Tracking, Over 100 Cloud based watch faces - Black</t>
  </si>
  <si>
    <t>81%</t>
  </si>
  <si>
    <t>22,636</t>
  </si>
  <si>
    <t>B09TWHTBKQ</t>
  </si>
  <si>
    <t>Samsung Galaxy M33 5G (Mystique Green, 8GB, 128GB Storage) | 6000mAh Battery | Upto 16GB RAM with RAM Plus | Travel Adapter to be Purchased Separately</t>
  </si>
  <si>
    <t>₹18,499</t>
  </si>
  <si>
    <t>22,318</t>
  </si>
  <si>
    <t>B08L5HMJVW</t>
  </si>
  <si>
    <t>SanDisk Ultra microSD UHS-I Card 32GB, 120MB/s R</t>
  </si>
  <si>
    <t>₹369</t>
  </si>
  <si>
    <t>B0B4F2XCK3</t>
  </si>
  <si>
    <t>Samsung Galaxy M13 (Aqua Green, 6GB, 128GB Storage) | 6000mAh Battery | Upto 12GB RAM with RAM Plus</t>
  </si>
  <si>
    <t>₹17,999</t>
  </si>
  <si>
    <t>18,998</t>
  </si>
  <si>
    <t>B0BF54972T</t>
  </si>
  <si>
    <t>B09YV4MW2T</t>
  </si>
  <si>
    <t>Fire-Boltt India's No 1 Smartwatch Brand Talk 2 Bluetooth Calling Smartwatch with Dual Button, Hands On Voice Assistance, 60 Sports Modes, in Built Mic &amp; Speaker with IP68 Rating</t>
  </si>
  <si>
    <t>29,471</t>
  </si>
  <si>
    <t>B09TWH8YHM</t>
  </si>
  <si>
    <t>Samsung Galaxy M33 5G (Emerald Brown, 6GB, 128GB Storage) | 6000mAh Battery | Upto 12GB RAM with RAM Plus | Travel Adapter to be Purchased Separately</t>
  </si>
  <si>
    <t>B07WGMMQGP</t>
  </si>
  <si>
    <t>iQOO vivo Z6 5G (Chromatic Blue, 6GB RAM, 128GB Storage) | Snapdragon 695-6nm Processor | 120Hz FHD+ Display | 5000mAh Battery</t>
  </si>
  <si>
    <t>₹16,499</t>
  </si>
  <si>
    <t>₹20,999</t>
  </si>
  <si>
    <t>21,350</t>
  </si>
  <si>
    <t>B0BF563HB4</t>
  </si>
  <si>
    <t>B09GFPVD9Y</t>
  </si>
  <si>
    <t>Redmi 9 Activ (Carbon Black, 4GB RAM, 64GB Storage) | Octa-core Helio G35 | 5000 mAh Battery</t>
  </si>
  <si>
    <t>₹10,999</t>
  </si>
  <si>
    <t>3,13,836</t>
  </si>
  <si>
    <t>B09GFLXVH9</t>
  </si>
  <si>
    <t>Redmi 9A Sport (Coral Green, 2GB RAM, 32GB Storage) | 2GHz Octa-core Helio G25 Processor | 5000 mAh Battery</t>
  </si>
  <si>
    <t>B0BF4YBLPX</t>
  </si>
  <si>
    <t>B09XB7DPW1</t>
  </si>
  <si>
    <t>Redmi 10A (Sea Blue, 4GB RAM, 64GB Storage) | 2 Ghz Octa Core Helio G25 | 5000 mAh Battery | Finger Print Sensor | Upto 5GB RAM with RAM Booster</t>
  </si>
  <si>
    <t>B07PFJ5W31</t>
  </si>
  <si>
    <t>AGARO Blaze USB 3.0 to USB Type C OTG Adapter</t>
  </si>
  <si>
    <t>Electronics|Mobiles&amp;Accessories|MobileAccessories|Cables&amp;Adapters|OTGAdapters</t>
  </si>
  <si>
    <t>₹495</t>
  </si>
  <si>
    <t>14,185</t>
  </si>
  <si>
    <t>B0B3N7LR6K</t>
  </si>
  <si>
    <t>Fire-Boltt Visionary 1.78" AMOLED Bluetooth Calling Smartwatch with 368*448 Pixel Resolution 100+ Sports Mode, TWS Connection, Voice Assistance, SPO2 &amp; Heart Rate Monitoring</t>
  </si>
  <si>
    <t>17,159</t>
  </si>
  <si>
    <t>B09ZQK9X8G</t>
  </si>
  <si>
    <t>Noise ColorFit Pro 4 Advanced Bluetooth Calling Smart Watch with 1.72" TruView Display, Fully-Functional Digital Crown, 311 PPI, 60Hz Refresh Rate, 500 NITS Brightness (Charcoal Black)</t>
  </si>
  <si>
    <t>₹2,998</t>
  </si>
  <si>
    <t>₹5,999</t>
  </si>
  <si>
    <t>5,179</t>
  </si>
  <si>
    <t>B07WJV6P1R</t>
  </si>
  <si>
    <t>iQOO Z6 Lite 5G by vivo (Stellar Green, 6GB RAM, 128GB Storage) | World's First Snapdragon 4 Gen 1 | 120Hz Refresh Rate | 5000mAh Battery | Travel Adapter to be Purchased Separately</t>
  </si>
  <si>
    <t>₹15,499</t>
  </si>
  <si>
    <t>18%</t>
  </si>
  <si>
    <t>19,252</t>
  </si>
  <si>
    <t>B0BF54LXW6</t>
  </si>
  <si>
    <t>B09XB7SRQ5</t>
  </si>
  <si>
    <t>Redmi 10A (Slate Grey, 4GB RAM, 64GB Storage) | 2 Ghz Octa Core Helio G25 | 5000 mAh Battery | Finger Print Sensor | Upto 5GB RAM with RAM Booster</t>
  </si>
  <si>
    <t>B09FFK1PQG</t>
  </si>
  <si>
    <t>Duracell 38W Fast Car Charger Adapter with Dual Output. Quick Charge, Type C PD 20W &amp; Qualcomm Certified 3.0 Compatible for iPhone, All Smartphones, Tablets &amp; More (Copper &amp; Black)</t>
  </si>
  <si>
    <t>₹873</t>
  </si>
  <si>
    <t>49%</t>
  </si>
  <si>
    <t>1,680</t>
  </si>
  <si>
    <t>B09RMQYHLH</t>
  </si>
  <si>
    <t>realme narzo 50 (Speed Blue, 4GB RAM+64GB Storage) Helio G96 Processor | 50MP AI Triple Camera | 120Hz Ultra Smooth Display</t>
  </si>
  <si>
    <t>13,246</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</si>
  <si>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</si>
  <si>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</si>
  <si>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</si>
  <si>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₹539</t>
  </si>
  <si>
    <t>14,648</t>
  </si>
  <si>
    <t>B0B3RSDSZ3</t>
  </si>
  <si>
    <t>B08VB34KJ1</t>
  </si>
  <si>
    <t>OPPO A74 5G (Fantastic Purple,6GB RAM,128GB Storage) with No Cost EMI/Additional Exchange Offers</t>
  </si>
  <si>
    <t>32,916</t>
  </si>
  <si>
    <t>B09T39K9YL</t>
  </si>
  <si>
    <t>Redmi Note 11 Pro + 5G (Stealth Black, 6GB RAM, 128GB Storage) | 67W Turbo Charge | 120Hz Super AMOLED Display | Additional Exchange Offers | Charger Included</t>
  </si>
  <si>
    <t>25,824</t>
  </si>
  <si>
    <t>B08VF8V79P</t>
  </si>
  <si>
    <t>Samsung Original 25W USB Travel Lightning Adapter for Cellular Phones, Black</t>
  </si>
  <si>
    <t>₹1,075</t>
  </si>
  <si>
    <t>7,462</t>
  </si>
  <si>
    <t>B08G28Z33M</t>
  </si>
  <si>
    <t>realme Buds Classic Wired in Ear Earphones with Mic (Black)</t>
  </si>
  <si>
    <t>37,817</t>
  </si>
  <si>
    <t>B09PNKXSKF</t>
  </si>
  <si>
    <t>Noise ColorFit Pulse Grand Smart Watch with 1.69" HD Display, 60 Sports Modes, 150 Watch Faces, Spo2 Monitoring, Call Notification, Quick Replies to Text &amp; Calls (Rose Pink)</t>
  </si>
  <si>
    <t>₹3,990</t>
  </si>
  <si>
    <t>B0B5DDJNH4</t>
  </si>
  <si>
    <t>boAt Wave Call Smart Watch, Smart Talk with Advanced Dedicated Bluetooth Calling Chip, 1.69” HD Display with 550 NITS &amp; 70% Color Gamut, 150+ Watch Faces, Multi-Sport Modes, HR, SpO2, IP68(Mauve)</t>
  </si>
  <si>
    <t>B07WDKLDRX</t>
  </si>
  <si>
    <t>iQOO Neo 6 5G (Dark Nova, 8GB RAM, 128GB Storage) | Snapdragon® 870 5G | 80W FlashCharge</t>
  </si>
  <si>
    <t>20,311</t>
  </si>
  <si>
    <t>B09MQSCJQ1</t>
  </si>
  <si>
    <t>boAt Xtend Smartwatch with Alexa Built-in, 1.69” HD Display, Multiple Watch Faces, Stress Monitor, Heart &amp; SpO2 Monitoring, 14 Sports Modes, Sleep Monitor, 5 ATM &amp; 7 Days Battery(Charcoal Black)</t>
  </si>
  <si>
    <t>69,622</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</si>
  <si>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</si>
  <si>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</si>
  <si>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</si>
  <si>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3,382</t>
  </si>
  <si>
    <t>B09MT84WV5</t>
  </si>
  <si>
    <t>Samsung EVO Plus 128GB microSDXC UHS-I U3 130MB/s Full HD &amp; 4K UHD Memory Card with Adapter (MB-MC128KA), Blue</t>
  </si>
  <si>
    <t>1,40,036</t>
  </si>
  <si>
    <t>B08VS3YLRK</t>
  </si>
  <si>
    <t>Portronics Adapto 20 Type C 20W Fast PD/Type C Adapter Charger with Fast Charging for iPhone 12/12 Pro/12 Mini/12 Pro Max/11/XS/XR/X/8/Plus, iPad Pro/Air/Mini, Galaxy 10/9/8 (Adapter Only) White</t>
  </si>
  <si>
    <t>₹529</t>
  </si>
  <si>
    <t>8,599</t>
  </si>
  <si>
    <t>B0B4F3QNDM</t>
  </si>
  <si>
    <t>Samsung Galaxy M13 5G (Aqua Green, 6GB, 128GB Storage) | 5000mAh Battery | Upto 12GB RAM with RAM Plus</t>
  </si>
  <si>
    <t>B07GQD4K6L</t>
  </si>
  <si>
    <t>boAt Bassheads 100 in Ear Wired Earphones with Mic(Furious Red)</t>
  </si>
  <si>
    <t>B07WDKLRM4</t>
  </si>
  <si>
    <t>iQOO Z6 44W by vivo (Lumina Blue, 4GB RAM, 128GB Storage) | 6.44" FHD+ AMOLED Display | 50% Charge in just 27 mins | in-Display Fingerprint Scanning</t>
  </si>
  <si>
    <t>30%</t>
  </si>
  <si>
    <t>B0BP18W8TM</t>
  </si>
  <si>
    <t>Fire-Boltt Gladiator 1.96" Biggest Display Smart Watch with Bluetooth Calling, Voice Assistant &amp;123 Sports Modes, 8 Unique UI Interactions, SpO2, 24/7 Heart Rate Tracking</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</si>
  <si>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</si>
  <si>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</si>
  <si>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</si>
  <si>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42,641</t>
  </si>
  <si>
    <t>B08FN6WGDQ</t>
  </si>
  <si>
    <t>Samsung Galaxy Buds Live Bluetooth Truly Wireless in Ear Earbuds with Mic, Upto 21 Hours Playtime, Mystic Black</t>
  </si>
  <si>
    <t>₹4,790</t>
  </si>
  <si>
    <t>4,390</t>
  </si>
  <si>
    <t>B0B3D39RKV</t>
  </si>
  <si>
    <t>OnePlus Nord 2T 5G (Jade Fog, 12GB RAM, 256GB Storage)</t>
  </si>
  <si>
    <t>₹33,999</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</si>
  <si>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</si>
  <si>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</si>
  <si>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</si>
  <si>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1,396</t>
  </si>
  <si>
    <t>B08D75R3Z1</t>
  </si>
  <si>
    <t>PTron Boom Ultima 4D Dual Driver, in-Ear Gaming Wired Headphones with in-line Mic, Volume Control &amp; Passive Noise Cancelling Boom 3 Earphones - (Dark Blue)</t>
  </si>
  <si>
    <t>84%</t>
  </si>
  <si>
    <t>18,202</t>
  </si>
  <si>
    <t>B0B4F2TTTS</t>
  </si>
  <si>
    <t>Samsung Galaxy M13 (Aqua Green, 4GB, 64GB Storage) | 6000mAh Battery | Upto 8GB RAM with RAM Plus</t>
  </si>
  <si>
    <t>B09WRMNJ9G</t>
  </si>
  <si>
    <t>OnePlus 10R 5G (Forest Green, 8GB RAM, 128GB Storage, 80W SuperVOOC)</t>
  </si>
  <si>
    <t>₹38,999</t>
  </si>
  <si>
    <t>10%</t>
  </si>
  <si>
    <t>11,029</t>
  </si>
  <si>
    <t>B0B14MR9L1</t>
  </si>
  <si>
    <t>B09ZPL5VYM</t>
  </si>
  <si>
    <t>Ambrane Mobile Holding Stand, 180° Perfect View, Height Adjustment, Wide Compatibility, Multipurpose, Anti-Skid Design (Twistand, Black)</t>
  </si>
  <si>
    <t>1,786</t>
  </si>
  <si>
    <t>B0993BB11X</t>
  </si>
  <si>
    <t>Ambrane 10000mAh Slim Power Bank, 20W Fast Charging, Dual Output, Type C PD (Input &amp; Output), Quick Charge, Li-Polymer, Multi-Layer Protection for iPhone, Anrdoid &amp; Other Devices (Stylo 10K, Black)</t>
  </si>
  <si>
    <t>7,222</t>
  </si>
  <si>
    <t>B09V2PZDX8</t>
  </si>
  <si>
    <t>Nokia 105 Single SIM, Keypad Mobile Phone with Wireless FM Radio | Blue</t>
  </si>
  <si>
    <t>B085W8CFLH</t>
  </si>
  <si>
    <t>PTron Tangent Lite Bluetooth 5.0 Earphones with Mic, Hi-Fi Stereo Sound Neckband, 8Hrs Playtime, Lightweight Snug-fit in-Ear Headphones, IPX4 Water Resistant, Fast Charge &amp; Voice Assistant (Black)</t>
  </si>
  <si>
    <t>83,996</t>
  </si>
  <si>
    <t>B09MT6XSFW</t>
  </si>
  <si>
    <t>Samsung EVO Plus 64GB microSDXC UHS-I U1 130MB/s Full HD &amp; 4K UHD Memory Card with Adapter (MB-MC64KA), Blue</t>
  </si>
  <si>
    <t>B07RD611Z8</t>
  </si>
  <si>
    <t>Ambrane 20000mAh Power Bank with 20W Fast Charging, Triple Output, Power Delivery, Type C Input, Made in India, Multi-Layer Protection, Li-Polymer + Type C Cable (Stylo-20k, Black)</t>
  </si>
  <si>
    <t>18,678</t>
  </si>
  <si>
    <t>B0B4F52B5X</t>
  </si>
  <si>
    <t>Samsung Galaxy M13 (Midnight Blue, 4GB, 64GB Storage) | 6000mAh Battery | Upto 8GB RAM with RAM Plus</t>
  </si>
  <si>
    <t>B096VF5YYF</t>
  </si>
  <si>
    <t>boAt Xtend Smartwatch with Alexa Built-in, 1.69” HD Display, Multiple Watch Faces, Stress Monitor, Heart &amp; SpO2 Monitoring, 14 Sports Modes, Sleep Monitor, 5 ATM &amp; 7 Days Battery(Pitch Black)</t>
  </si>
  <si>
    <t>48,449</t>
  </si>
  <si>
    <t>B0B5D39BCD</t>
  </si>
  <si>
    <t>boAt Wave Call Smart Watch, Smart Talk with Advanced Dedicated Bluetooth Calling Chip, 1.69” HD Display with 550 NITS &amp; 70% Color Gamut, 150+ Watch Faces, Multi-Sport Modes, HR, SpO2, IP68(Deep Blue)</t>
  </si>
  <si>
    <t>B09XBJ1CTN</t>
  </si>
  <si>
    <t>MI Xiaomi 22.5W Fast USB Type C Charger Combo for Tablets - White</t>
  </si>
  <si>
    <t>1,315</t>
  </si>
  <si>
    <t>B0B4F5L738</t>
  </si>
  <si>
    <t>B08MTCKDYN</t>
  </si>
  <si>
    <t>Gizga Essentials Spiral Cable Protector Cord Saver for Mac Charger, iPhone Charger, Wire Protector, Lightweight Durable Flexible Wire Winder for Charging Cables, Data Cables, Earphones, Pack of 10</t>
  </si>
  <si>
    <t>Electronics|Mobiles&amp;Accessories|MobileAccessories|Décor</t>
  </si>
  <si>
    <t>5,999</t>
  </si>
  <si>
    <t>B09QS8V5N8</t>
  </si>
  <si>
    <t>Redmi Note 11 (Space Black, 4GB RAM, 64GB Storage)|90Hz FHD+ AMOLED Display | Qualcomm® Snapdragon™ 680-6nm | 33W Charger Included</t>
  </si>
  <si>
    <t>50,772</t>
  </si>
  <si>
    <t>B09T2WRLJJ</t>
  </si>
  <si>
    <t>Redmi Note 11 Pro + 5G (Phantom White, 8GB RAM, 128GB Storage) | 67W Turbo Charge | 120Hz Super AMOLED Display | Additional Exchange Offers | Charger Included</t>
  </si>
  <si>
    <t>B089WB69Y1</t>
  </si>
  <si>
    <t>USB Charger, Oraimo Elite Dual Port 5V/2.4A Wall Charger, USB Wall Charger Adapter for iPhone 11/Xs/XS Max/XR/X/8/7/6/Plus, iPad Pro/Air 2/Mini 3/Mini 4, Samsung S4/S5, and More</t>
  </si>
  <si>
    <t>14,404</t>
  </si>
  <si>
    <t>B0116MIKKC</t>
  </si>
  <si>
    <t>Goldmedal Curve Plus 202042 Plastic Spice 3-Pin 240V Universal Travel Adaptor (White)</t>
  </si>
  <si>
    <t>₹171</t>
  </si>
  <si>
    <t>11,339</t>
  </si>
  <si>
    <t>B09P858DK8</t>
  </si>
  <si>
    <t>WeCool C1 Car Mobile Holder with One Click Technology,360° Rotational, Strong Suction Cup,Compatible with 4 to 6 Inch Devices, Wildshield and Dashboard Mobile Holder for Car, and Use</t>
  </si>
  <si>
    <t>3,626</t>
  </si>
  <si>
    <t>B07DJLFMPS</t>
  </si>
  <si>
    <t>HP 32GB Class 10 MicroSD Memory Card (U1 TF Card 32GB)</t>
  </si>
  <si>
    <t>32,625</t>
  </si>
  <si>
    <t>B07WHQWXL7</t>
  </si>
  <si>
    <t>iQOO Z6 44W by vivo (Lumina Blue, 6GB RAM, 128GB Storage) | 6.44" FHD+ AMOLED Display | 50% Charge in just 27 mins | in-Display Fingerprint Scanning</t>
  </si>
  <si>
    <t>B07WDK3ZS6</t>
  </si>
  <si>
    <t>iQOO Z6 Lite 5G by vivo (Mystic Night, 6GB RAM, 128GB Storage) | World's First Snapdragon 4 Gen 1 | 120Hz Refresh Rate | 5000mAh Battery | Travel Adapter to be Purchased Separately</t>
  </si>
  <si>
    <t>B09T2S8X9C</t>
  </si>
  <si>
    <t>Redmi Note 11 Pro + 5G (Stealth Black, 8GB RAM, 256GB Storage) | 67W Turbo Charge | 120Hz Super AMOLED Display | Additional Exchange Offers | Charger Included</t>
  </si>
  <si>
    <t>₹22,999</t>
  </si>
  <si>
    <t>B07S9S86BF</t>
  </si>
  <si>
    <t>boAt Bassheads 242 in Ear Wired Earphones with Mic(Active Black)</t>
  </si>
  <si>
    <t>1,61,679</t>
  </si>
  <si>
    <t>B07N8RQ6W7</t>
  </si>
  <si>
    <t>Portronics MODESK POR-122 Universal Mobile Tabletop Holder (Black)</t>
  </si>
  <si>
    <t>₹134</t>
  </si>
  <si>
    <t>16,685</t>
  </si>
  <si>
    <t>B09FKDH6FS</t>
  </si>
  <si>
    <t>realme narzo 50i (Mint Green, 2GB RAM+32GB Storage) Octa Core Processor | 6.5" inch Large Display</t>
  </si>
  <si>
    <t>₹7,499</t>
  </si>
  <si>
    <t>6%</t>
  </si>
  <si>
    <t>30,907</t>
  </si>
  <si>
    <t>B08HVJCW95</t>
  </si>
  <si>
    <t>MI 10000mAh 3i Lithium Polymer Power Bank Dual Input(Micro-USB and Type C) and Output Ports 18W Fast Charging (Metallic Blue)</t>
  </si>
  <si>
    <t>B09YDFDVNS</t>
  </si>
  <si>
    <t>Nokia 105 Plus Single SIM, Keypad Mobile Phone with Wireless FM Radio, Memory Card Slot and MP3 Player | Red</t>
  </si>
  <si>
    <t>₹1,324</t>
  </si>
  <si>
    <t>B07WGPKTS4</t>
  </si>
  <si>
    <t>iQOO Z6 44W by vivo (Raven Black, 4GB RAM, 128GB Storage) | 6.44" FHD+ AMOLED Display | 50% Charge in just 27 mins | in-Display Fingerprint Scanning</t>
  </si>
  <si>
    <t>B09MZCQYHZ</t>
  </si>
  <si>
    <t>Ambrane 10000mAh Slim Power Bank, 20W Fast Charging, Dual Output, Type C PD (Input &amp; Output), Quick Charge, Li-Polymer, Multi-Layer Protection for iPhone, Anrdoid &amp; Other Devices (Stylo 10K, Green)</t>
  </si>
  <si>
    <t>B0B4F2ZWL3</t>
  </si>
  <si>
    <t>Samsung Galaxy M13 (Stardust Brown, 6GB, 128GB Storage) | 6000mAh Battery | Upto 12GB RAM with RAM Plus</t>
  </si>
  <si>
    <t>B08VB2CMR3</t>
  </si>
  <si>
    <t>OPPO A74 5G (Fluid Black, 6GB RAM, 128GB Storage) with No Cost EMI/Additional Exchange Offers</t>
  </si>
  <si>
    <t>B095RTJH1M</t>
  </si>
  <si>
    <t>Spigen EZ Fit Tempered Glass Screen Protector Guard for iPhone 14/13/13 Pro - 2 Pack</t>
  </si>
  <si>
    <t>Electronics|Mobiles&amp;Accessories|MobileAccessories|Maintenance,Upkeep&amp;Repairs|ScreenProtectors</t>
  </si>
  <si>
    <t>₹2,899</t>
  </si>
  <si>
    <t>26,603</t>
  </si>
  <si>
    <t>B097R25DP7</t>
  </si>
  <si>
    <t>Noise ColorFit Pulse Smartwatch with 3.56 cm (1.4") Full Touch HD Display, SpO2, Heart Rate, Sleep Monitors &amp; 10-Day Battery - Jet Black</t>
  </si>
  <si>
    <t>67,950</t>
  </si>
  <si>
    <t>B09YDFKJF8</t>
  </si>
  <si>
    <t>Nokia 105 Plus Single SIM, Keypad Mobile Phone with Wireless FM Radio, Memory Card Slot and MP3 Player | Charcoal</t>
  </si>
  <si>
    <t>B07WDK3ZS2</t>
  </si>
  <si>
    <t>iQOO Z6 Pro 5G by vivo (Legion Sky, 8GB RAM, 128GB Storage) | Snapdragon 778G 5G | 66W FlashCharge | 1300 nits Peak Brightness | HDR10+</t>
  </si>
  <si>
    <t>9,499</t>
  </si>
  <si>
    <t>B08RZ5K9YH</t>
  </si>
  <si>
    <t>MI 33W SonicCharge 2.0 USB Charger for Cellular Phones - White</t>
  </si>
  <si>
    <t>1,777</t>
  </si>
  <si>
    <t>B08444S68L</t>
  </si>
  <si>
    <t>OPPO A31 (Mystery Black, 6GB RAM, 128GB Storage) with No Cost EMI/Additional Exchange Offers</t>
  </si>
  <si>
    <t>₹12,490</t>
  </si>
  <si>
    <t>58,506</t>
  </si>
  <si>
    <t>B07WHQBZLS</t>
  </si>
  <si>
    <t>iQOO vivo Z6 5G (Chromatic Blue, 8GB RAM, 128GB Storage) | Snapdragon 695-6nm Processor | 120Hz FHD+ Display | 5000mAh Battery</t>
  </si>
  <si>
    <t>B09JS562TP</t>
  </si>
  <si>
    <t>Motorola a10 Dual Sim keypad Mobile with 1750 mAh Battery, Expandable Storage Upto 32GB, Wireless FM with Recording - Rose Gold</t>
  </si>
  <si>
    <t>₹1,630</t>
  </si>
  <si>
    <t>14%</t>
  </si>
  <si>
    <t>B09V17S2BG</t>
  </si>
  <si>
    <t>boAt Wave Lite Smartwatch with 1.69" HD Display, Heart Rate &amp; SpO2 Level Monitor, Multiple Watch Faces, Activity Tracker, Multiple Sports Modes &amp; IP68 (Deep Blue)</t>
  </si>
  <si>
    <t>B0B5CGTBKV</t>
  </si>
  <si>
    <t>boAt Wave Call Smart Watch, Smart Talk with Advanced Dedicated Bluetooth Calling Chip, 1.69” HD Display with 550 NITS &amp; 70% Color Gamut, 150+ Watch Faces, Multi-Sport Modes,HR,SpO2(Caribbean Green)</t>
  </si>
  <si>
    <t>17,833</t>
  </si>
  <si>
    <t>B0B23LW7NV</t>
  </si>
  <si>
    <t>Spigen EZ Fit Tempered Glass Screen Protector for iPhone 14 Pro Max - 2 Pack (Sensor Protection)</t>
  </si>
  <si>
    <t>7,779</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</si>
  <si>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</si>
  <si>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</si>
  <si>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</si>
  <si>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₹2,099</t>
  </si>
  <si>
    <t>17,129</t>
  </si>
  <si>
    <t>B0971DWFDT</t>
  </si>
  <si>
    <t>Portronics CarPower Mini Car Charger with Dual Output, Fast Charging (Type C PD 18W + QC 3.0A) Compatible with All Smartphones(Black)</t>
  </si>
  <si>
    <t>₹337</t>
  </si>
  <si>
    <t>4,969</t>
  </si>
  <si>
    <t>B0BNV7JM5Y</t>
  </si>
  <si>
    <t>boAt Newly Launched Wave Electra with 1.81" HD Display, Smart Calling with Ultra-Seamless BT Calling Chip,20 Built-In Watch Faces,100 + Sports Modes,Menu Personalization,In-Built Games(Charcoal Black)</t>
  </si>
  <si>
    <t>B0B53QFZPY</t>
  </si>
  <si>
    <t>PTron Newly Launched Force X10 Bluetooth Calling Smartwatch with 1.7" Full Touch Color Display, Real Heart Rate Monitor, SpO2, Watch Faces, 5 Days Runtime, Fitness Trackers &amp; IP68 Waterproof (Pink)</t>
  </si>
  <si>
    <t>4,415</t>
  </si>
  <si>
    <t>B07WJWRNVK</t>
  </si>
  <si>
    <t>iQOO vivo Z6 5G (Dynamo Black, 6GB RAM, 128GB Storage) | Snapdragon 695-6nm Processor | 120Hz FHD+ Display | 5000mAh Battery</t>
  </si>
  <si>
    <t>B01F25X6RQ</t>
  </si>
  <si>
    <t>Samsung Ehs64 Ehs64Avfwecinu Hands-Free Wired In Ear Earphones With Mic With Remote Note (White)</t>
  </si>
  <si>
    <t>31,539</t>
  </si>
  <si>
    <t>B0B244R4KB</t>
  </si>
  <si>
    <t>Spigen EZ Fit Tempered Glass Screen Protector for iPhone 14 Pro - 2 Pack (Sensor Protection)</t>
  </si>
  <si>
    <t>6,129</t>
  </si>
  <si>
    <t>B0BMGG6NKT</t>
  </si>
  <si>
    <t>Samsung Galaxy M04 Dark Blue, 4GB RAM, 128GB Storage | Upto 8GB RAM with RAM Plus | MediaTek Helio P35 | 5000 mAh Battery</t>
  </si>
  <si>
    <t>₹13,499</t>
  </si>
  <si>
    <t>B092JHPL72</t>
  </si>
  <si>
    <t>SWAPKART Flexible Mobile Tabletop Stand, Metal Built, Heavy Duty Foldable Lazy Bracket Clip Mount Multi Angle Clamp for All Smartphones (Pack of 1), Multi Color</t>
  </si>
  <si>
    <t>Electronics|Mobiles&amp;Accessories|MobileAccessories|Mounts|Bedstand&amp;DeskMounts</t>
  </si>
  <si>
    <t>₹251</t>
  </si>
  <si>
    <t>3,234</t>
  </si>
  <si>
    <t>B09GFM8CGS</t>
  </si>
  <si>
    <t>Redmi 9A Sport (Carbon Black, 2GB RAM, 32GB Storage) | 2GHz Octa-core Helio G25 Processor | 5000 mAh Battery</t>
  </si>
  <si>
    <t>3,13,832</t>
  </si>
  <si>
    <t>B0B3MWYCHQ</t>
  </si>
  <si>
    <t>Fire-Boltt Ring 3 Smart Watch 1.8 Biggest Display with Advanced Bluetooth Calling Chip, Voice Assistance,118 Sports Modes, in Built Calculator &amp; Games, SpO2, Heart Rate Monitoring</t>
  </si>
  <si>
    <t>20,879</t>
  </si>
  <si>
    <t>B09J2MM5C6</t>
  </si>
  <si>
    <t>Amozo Ultra Hybrid Camera and Drop Protection Back Cover Case for iPhone 13 (TPU + Polycarbonate | Crystal Transparent)</t>
  </si>
  <si>
    <t>Electronics|Mobiles&amp;Accessories|MobileAccessories|Cases&amp;Covers|BasicCases</t>
  </si>
  <si>
    <t>2,646</t>
  </si>
  <si>
    <t>B07Q4QV1DL</t>
  </si>
  <si>
    <t>ELV Aluminum Adjustable Mobile Phone Foldable Tabletop Stand Dock Mount for All Smartphones, Tabs, Kindle, iPad (Black)</t>
  </si>
  <si>
    <t>28,978</t>
  </si>
  <si>
    <t>B0B56YRBNT</t>
  </si>
  <si>
    <t>Tecno Spark 9 (Sky Mirror, 6GB RAM,128GB Storage) | 11GB Expandable RAM | Helio G37 Gaming Processor</t>
  </si>
  <si>
    <t>3,145</t>
  </si>
  <si>
    <t>B01DF26V7A</t>
  </si>
  <si>
    <t>JBL C100SI Wired In Ear Headphones with Mic, JBL Pure Bass Sound, One Button Multi-function Remote, Premium Metallic Finish, Angled Buds for Comfort fit (Red)</t>
  </si>
  <si>
    <t>1,92,589</t>
  </si>
  <si>
    <t>B08K4PSZ3V</t>
  </si>
  <si>
    <t>Tukzer Capacitive Stylus Pen for Touch Screens Devices, Fine Point, Lightweight Metal Body with Magnetism Cover Cap for Smartphones/Tablets/iPad/iPad Pro/iPhone (Grey)</t>
  </si>
  <si>
    <t>16,557</t>
  </si>
  <si>
    <t>B0B4F1YC3J</t>
  </si>
  <si>
    <t>B08K4RDQ71</t>
  </si>
  <si>
    <t>Tukzer Capacitive Stylus Pen for Touch Screens Devices, Fine Point, Lightweight Metal Body with Magnetism Cover Cap for Smartphones/Tablets/iPad/iPad Pro/iPhone (White)</t>
  </si>
  <si>
    <t>B085CZ3SR1</t>
  </si>
  <si>
    <t>Mi 10W Wall Charger for Mobile Phones with Micro USB Cable (Black)</t>
  </si>
  <si>
    <t>21,916</t>
  </si>
  <si>
    <t>B09YV3K34W</t>
  </si>
  <si>
    <t>29,472</t>
  </si>
  <si>
    <t>B09Z6WH2N1</t>
  </si>
  <si>
    <t>STRIFF 12 Pieces Highly Flexible Silicone Micro USB Protector, Mouse Cable Protector, Suit for All Cell Phones, Computers and Chargers (White)</t>
  </si>
  <si>
    <t>₹95</t>
  </si>
  <si>
    <t>1,949</t>
  </si>
  <si>
    <t>B09NL4DJ2Z</t>
  </si>
  <si>
    <t>FLiX (Beetel) USB to Type C PVC Data Sync &amp; 2A Smartphone Fast Charging Cable, Made in India, 480Mbps Data Sync, Tough Cable, 1 Meter Long USB Cable for USB Type C Devices Black XCD-C12</t>
  </si>
  <si>
    <t>9,377</t>
  </si>
  <si>
    <t>B0BGSV43WY</t>
  </si>
  <si>
    <t>Noise ColorFit Pro 4 Alpha Bluetooth Calling Smart Watch with 1.78 AMOLED Display, Tru Sync, 60hz Refresh Rate, instacharge, Gesture Control, Functional 360 Digital Crown (Jet Black)</t>
  </si>
  <si>
    <t>₹4,499</t>
  </si>
  <si>
    <t>B0926V9CTV</t>
  </si>
  <si>
    <t>Elv Mobile Phone Mount Tabletop Holder for Phones and Tablets - Black</t>
  </si>
  <si>
    <t>2,351</t>
  </si>
  <si>
    <t>B07WGPKMP5</t>
  </si>
  <si>
    <t>iQOO Z6 44W by vivo (Raven Black, 6GB RAM, 128GB Storage) | 6.44" FHD+ AMOLED Display | 50% Charge in just 27 mins | in-Display Fingerprint Scanning</t>
  </si>
  <si>
    <t>19,253</t>
  </si>
  <si>
    <t>B0BBFJ9M3X</t>
  </si>
  <si>
    <t>Redmi 11 Prime 5G (Meadow Green, 4GB RAM 64GB ROM) | Prime Design | MTK Dimensity 700 | 50 MP Dual Cam | 5000mAh | 7 Band 5G</t>
  </si>
  <si>
    <t>2,180</t>
  </si>
  <si>
    <t>B09PLFJ7ZW</t>
  </si>
  <si>
    <t>Noise Pulse Buzz 1.69" Bluetooth Calling Smart Watch with Call Function, 150 Watch Faces, 60 Sports Modes, Spo2 &amp; Heart Rate Monitoring, Calling Smart Watch for Men &amp; Women - Rose Pink</t>
  </si>
  <si>
    <t>7,571</t>
  </si>
  <si>
    <t>B0B53NXFFR</t>
  </si>
  <si>
    <t>PTron Newly Launched Force X10 Bluetooth Calling Smartwatch with 1.7" Full Touch Display, Real Heart Rate Monitor, SpO2, Watch Faces, 5 Days Runtime, Health/Fitness Trackers &amp; IP68 Waterproof (Black)</t>
  </si>
  <si>
    <t>B07GNC2592</t>
  </si>
  <si>
    <t>Portronics CLAMP X Car-Vent Mobile Holder 360 Degree Rotational(Black)</t>
  </si>
  <si>
    <t>18,654</t>
  </si>
  <si>
    <t>B09TP5KBN7</t>
  </si>
  <si>
    <t>pTron Volta Dual Port 12W Smart USB Charger Adapter, Multi-Layer Protection, Made in India, BIS Certified, Fast Charging Power Adaptor Without Cable for All iOS &amp; Android Devices (Black)</t>
  </si>
  <si>
    <t>3,197</t>
  </si>
  <si>
    <t>B0949SBKMP</t>
  </si>
  <si>
    <t>boAt Flash Edition Smart Watch with Activity Tracker, Multiple Sports Modes, 1.3" Screen, 170+ Watch Faces, Sleep Monitor, Gesture, Camera &amp; Music Control, IP68 &amp; 7 Days Battery Life(Lightning Black)</t>
  </si>
  <si>
    <t>74%</t>
  </si>
  <si>
    <t>26,880</t>
  </si>
  <si>
    <t>B09V175NP7</t>
  </si>
  <si>
    <t>boAt Wave Lite Smartwatch with 1.69 Inches(4.29cm) HD Display, Heart Rate &amp; SpO2 Level Monitor, Multiple Watch Faces, Activity Tracker, Multiple Sports Modes &amp; IP68 (Scarlet Red)</t>
  </si>
  <si>
    <t>B07WHSJXLF</t>
  </si>
  <si>
    <t>iQOO Z6 Pro 5G by vivo (Phantom Dusk, 8GB RAM, 128GB Storage) | Snapdragon 778G 5G | 66W FlashCharge | 1300 nits Peak Brightness | HDR10+</t>
  </si>
  <si>
    <t>B0BD3T6Z1D</t>
  </si>
  <si>
    <t>Samsung Galaxy M32 Prime Edition (Light Blue, 4GB RAM, 64GB)</t>
  </si>
  <si>
    <t>4%</t>
  </si>
  <si>
    <t>56,098</t>
  </si>
  <si>
    <t>B09LHYZ3GJ</t>
  </si>
  <si>
    <t>Redmi Note 11T 5G (Matte Black, 6GB RAM, 128GB ROM)| Dimensity 810 5G | 33W Pro Fast Charging | Charger Included | Additional Exchange Offers|Get 2 Months of YouTube Premium Free!</t>
  </si>
  <si>
    <t>31,822</t>
  </si>
  <si>
    <t>B07WFPMGQQ</t>
  </si>
  <si>
    <t>iQOO Z6 Pro 5G by vivo (Legion Sky, 6GB RAM, 128GB Storage) | Snapdragon 778G 5G | 66W FlashCharge | 1300 nits Peak Brightness | HDR10+</t>
  </si>
  <si>
    <t>B09QS9X9L8</t>
  </si>
  <si>
    <t>Redmi Note 11 (Horizon Blue, 6GB RAM, 64GB Storage)|90Hz FHD+ AMOLED Display | Qualcomm® Snapdragon™ 680-6nm | 33W Charger Included</t>
  </si>
  <si>
    <t>B0B6BLTGTT</t>
  </si>
  <si>
    <t>Noise Pulse 2 Max Advanced Bluetooth Calling Smart Watch with 1.85'' TFT and 550 Nits Brightness, Smart DND, 10 Days Battery, 100 Sports Mode, Smartwatch for Men and Women - (Jet Black)</t>
  </si>
  <si>
    <t>7,148</t>
  </si>
  <si>
    <t>B084DTMYWK</t>
  </si>
  <si>
    <t>Myvn 30W Warp/20W Dash Charging Usb Type C Charger Cable Compatible For Cellular Phones Oneplus 8T 8 8Pro 7 Pro / 7T / 7T Pro Nord And Oneplus 3 / 3T / 5 / 5T / 6 / 6T / 7</t>
  </si>
  <si>
    <t>3,492</t>
  </si>
  <si>
    <t>B0B53QLB9H</t>
  </si>
  <si>
    <t>PTron Newly Launched Force X10 Bluetooth Calling Smartwatch with 1.7" Full Touch Color Display, Real Heart Rate Monitor, SpO2, Watch Faces, 5 Days Runtime, Fitness Trackers &amp; IP68 Waterproof (Blue)</t>
  </si>
  <si>
    <t>B0BDYW3RN3</t>
  </si>
  <si>
    <t>SanDisk Ultra® microSDXC™ UHS-I Card, 256GB, 150MB/s R, 10 Y Warranty, for Smartphones</t>
  </si>
  <si>
    <t>₹1,989</t>
  </si>
  <si>
    <t>67,260</t>
  </si>
  <si>
    <t>B0B3RS9DNF</t>
  </si>
  <si>
    <t>27,704</t>
  </si>
  <si>
    <t>B09QS9X16F</t>
  </si>
  <si>
    <t>Redmi Note 11 (Space Black, 6GB RAM, 64GB Storage) | 90Hz FHD+ AMOLED Display | Qualcomm® Snapdragon™ 680-6nm | 33W Charger Included</t>
  </si>
  <si>
    <t>B08HV25BBQ</t>
  </si>
  <si>
    <t>Noise ColorFit Pro 2 Full Touch Control Smart Watch with 35g Weight &amp; Upgraded LCD Display (Deep Wine)</t>
  </si>
  <si>
    <t>92,588</t>
  </si>
  <si>
    <t>B09LJ116B5</t>
  </si>
  <si>
    <t>Redmi Note 11T 5G (Aquamarine Blue, 6GB RAM, 128GB ROM)| Dimensity 810 5G | 33W Pro Fast Charging | Charger Included | Additional Exchange Offers| Get 2 Months of YouTube Premium Free!</t>
  </si>
  <si>
    <t>B0BMVWKZ8G</t>
  </si>
  <si>
    <t>Newly Launched Boult Dive+ with 1.85" HD Display, Bluetooth Calling Smartwatch, 500 Nits Brightness, 7 Days Battery Life, 150+ Watch Faces, 100+ Sport Modes, IP68 Waterproof Smart Watch (Jet Black)</t>
  </si>
  <si>
    <t>B0BD92GDQH</t>
  </si>
  <si>
    <t>OnePlus Nord Watch with 1.78” AMOLED Display, 60 Hz Refresh Rate, 105 Fitness Modes, 10 Days Battery, SPO2, Heart Rate, Stress Monitor, Women Health Tracker &amp; Multiple Watch Face [Midnight Black]</t>
  </si>
  <si>
    <t>B0B5GF6DQD</t>
  </si>
  <si>
    <t>Noise Agile 2 Buzz Bluetooth Calling Smart Watch with 1.28" TFT Display,Dual Button,in-Built Mic &amp; Speaker,AI Voice Assistant, Health Suite,in-Built Games, 100 Watch Faces-(Jet Black)</t>
  </si>
  <si>
    <t>B09JS94MBV</t>
  </si>
  <si>
    <t>Motorola a10 Dual Sim keypad Mobile with 1750 mAh Battery, Expandable Storage Upto 32GB, Wireless FM with Recording - Dark Blue</t>
  </si>
  <si>
    <t>B09YV463SW</t>
  </si>
  <si>
    <t>Fire-Boltt Ninja 3 Smartwatch Full Touch 1.69 " &amp; 60 Sports Modes with IP68, Sp02 Tracking, Over 100 Cloud based watch faces ( Silver )</t>
  </si>
  <si>
    <t>22,638</t>
  </si>
  <si>
    <t>B09NL4DCXK</t>
  </si>
  <si>
    <t>Flix (Beetel) Bolt 2.4 12W Dual USB Smart Charger, Made in India, Bis Certified, Fast Charging Power Adaptor with 1 Meter USB to Type C Cable for Cellular Phones (White)(Xwc-64D)</t>
  </si>
  <si>
    <t>2,147</t>
  </si>
  <si>
    <t>B0B8CHJLWJ</t>
  </si>
  <si>
    <t>Kyosei Advanced Tempered Glass Compatible with Google Pixel 6a with Military-Grade Anti-Explosion Edge-to-Edge Coverage Screen Protector Guard</t>
  </si>
  <si>
    <t>B0B8ZWNR5T</t>
  </si>
  <si>
    <t>STRIFF 12 Pieces Highly Flexible Silicone Micro USB Protector, Mouse Cable Protector, Suit for All Cell Phones, Computers and Chargers (Black)</t>
  </si>
  <si>
    <t>₹79</t>
  </si>
  <si>
    <t>B0BBFJLP21</t>
  </si>
  <si>
    <t>Redmi 11 Prime 5G (Thunder Black, 4GB RAM, 64GB Storage) | Prime Design | MTK Dimensity 700 | 50 MP Dual Cam | 5000mAh | 7 Band 5G</t>
  </si>
  <si>
    <t>B01F262EUU</t>
  </si>
  <si>
    <t>Samsung Original EHS64 Wired in Ear Earphones with Mic, Black</t>
  </si>
  <si>
    <t>5%</t>
  </si>
  <si>
    <t>B09VZBGL1N</t>
  </si>
  <si>
    <t>STRIFF Multi Angle Tablet/Mobile Stand. Holder for iPhone, Android, Samsung, OnePlus, Xiaomi. Portable,Foldable Stand.Perfect for Bed,Office, Home,Gift and Desktop (Black)</t>
  </si>
  <si>
    <t>2,451</t>
  </si>
  <si>
    <t>B0BNVBJW2S</t>
  </si>
  <si>
    <t>boAt Newly Launched Wave Electra with 1.81" HD Display, Smart Calling Ultra-Seamless BT Calling Chip, 20 Built-in Watch Faces, 100 + Sports Modes, Menu Personalization, in-Built Games(Cherry Blossom)</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</si>
  <si>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</si>
  <si>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</si>
  <si>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</si>
  <si>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B096TWZRJC</t>
  </si>
  <si>
    <t>Sounce 360 Adjustable Mobile Phone Holder, Universal Phone Holder Clip Lazy Bracket Flexible Gooseneck Clamp Long Arms Mount for Mobile Tabletop Stand for Bedroom, Office, Bathroom, White</t>
  </si>
  <si>
    <t>1,475</t>
  </si>
  <si>
    <t>B09GP6FBZT</t>
  </si>
  <si>
    <t>OpenTech® Military-Grade Tempered Glass Screen Protector Compatible for iPhone 13/13 Pro / 14 with Edge to Edge Coverage and Easy Installation kit (6.1 Inches)</t>
  </si>
  <si>
    <t>B0B3DV7S9B</t>
  </si>
  <si>
    <t>EN LIGNE Adjustable Cell Phone Stand, Foldable Portable Phone Stand Phone Holder for Desk, Desktop Tablet Stand Compatible with Mobile Phone/iPad/Tablet (Black)</t>
  </si>
  <si>
    <t>B09MKP344P</t>
  </si>
  <si>
    <t>Tecno Spark 8T (Turquoise Cyan, 4GB RAM,64GB Storage) | 50MP AI Camera | 7GB Expandable RAM</t>
  </si>
  <si>
    <t>6,662</t>
  </si>
  <si>
    <t>B08JW1GVS7</t>
  </si>
  <si>
    <t>URBN 20000 mAh Lithium_Polymer 22.5W Super Fast Charging Ultra Compact Power Bank with Quick Charge &amp; Power Delivery, Type C Input/Output, Made in India, Type C Cable Included (Camo)</t>
  </si>
  <si>
    <t>₹2,179</t>
  </si>
  <si>
    <t>8,380</t>
  </si>
  <si>
    <t>B09LHZSMRR</t>
  </si>
  <si>
    <t>Redmi Note 11T 5G (Stardust White, 6GB RAM, 128GB ROM)| Dimensity 810 5G | 33W Pro Fast Charging | Charger Included | Additional Exchange Offers|Get 2 Months of YouTube Premium Free!</t>
  </si>
  <si>
    <t>B0B5V47VK4</t>
  </si>
  <si>
    <t>OnePlus 10T 5G (Moonstone Black, 8GB RAM, 128GB Storage)</t>
  </si>
  <si>
    <t>3,075</t>
  </si>
  <si>
    <t>B08H21B6V7</t>
  </si>
  <si>
    <t>Nokia 150 (2020) (Cyan)</t>
  </si>
  <si>
    <t>₹2,599</t>
  </si>
  <si>
    <t>14,266</t>
  </si>
  <si>
    <t>B09BNXQ6BR</t>
  </si>
  <si>
    <t>Noise ColorFit Ultra SE Smart Watch with 1.75"(4.3cm) HD Display, Aluminium Alloy Body, 60 Sports Modes, Spo2, Lightweight, Stock Market Info, Calls &amp; SMS Reply (Vintage Brown)</t>
  </si>
  <si>
    <t>₹2,799</t>
  </si>
  <si>
    <t>38,879</t>
  </si>
  <si>
    <t>B01FSYQ2A4</t>
  </si>
  <si>
    <t>boAt Rockerz 400 Bluetooth On Ear Headphones With Mic With Upto 8 Hours Playback &amp; Soft Padded Ear Cushions(Grey/Green)</t>
  </si>
  <si>
    <t>Electronics|Headphones,Earbuds&amp;Accessories|Headphones|On-Ear</t>
  </si>
  <si>
    <t>₹2,990</t>
  </si>
  <si>
    <t>97,175</t>
  </si>
  <si>
    <t>B08L5FM4JC</t>
  </si>
  <si>
    <t>SanDisk Ultra microSD UHS-I Card 64GB, 120MB/s R</t>
  </si>
  <si>
    <t>₹2,400</t>
  </si>
  <si>
    <t>B0B54Y2SNX</t>
  </si>
  <si>
    <t>iPhone Original 20W C Type Fast PD Charger Compatible with I-Phone13/13 mini/13pro/13 pro Max I-Phone 12/12 Pro/12mini/12 Pro Max, I-Phone11/11 Pro/11 Pro Max 2020 (Only Adapter)</t>
  </si>
  <si>
    <t>B08BQ947H3</t>
  </si>
  <si>
    <t>LIRAMARK Webcam Cover Slide, Ultra Thin Laptop Camera Cover Slide Blocker for Computer MacBook Pro iMac PC Tablet (Pack of 3)</t>
  </si>
  <si>
    <t>Computers&amp;Accessories|Accessories&amp;Peripherals|LaptopAccessories|CameraPrivacyCovers</t>
  </si>
  <si>
    <t>10,833</t>
  </si>
  <si>
    <t>B0B7DHSKS7</t>
  </si>
  <si>
    <t>Nokia 8210 4G Volte keypad Phone with Dual SIM, Big Display, inbuilt MP3 Player &amp; Wireless FM Radio | Blue</t>
  </si>
  <si>
    <t>₹3,799</t>
  </si>
  <si>
    <t>₹5,299</t>
  </si>
  <si>
    <t>1,641</t>
  </si>
  <si>
    <t>B09SJ1FTYV</t>
  </si>
  <si>
    <t>Sounce Protective Case Cover Compatible Boat Xtend Overall Protective Case TPU HD Clear Ultra-Thin Cover with Unbreakable Screen Guard</t>
  </si>
  <si>
    <t>4,740</t>
  </si>
  <si>
    <t>B09XJ5LD6L</t>
  </si>
  <si>
    <t>Samsung Galaxy M53 5G (Deep Ocean Blue, 6GB, 128GB Storage) | 108MP | sAmoled+ 120Hz | 12GB RAM with RAM Plus | Travel Adapter to be Purchased Separately</t>
  </si>
  <si>
    <t>8,866</t>
  </si>
  <si>
    <t>B07WHS7MZ1</t>
  </si>
  <si>
    <t>iQOO 9 SE 5G (Sunset Sierra, 8GB RAM, 128GB Storage) | Qualcomm Snapdragon 888 | 66W Flash Charge</t>
  </si>
  <si>
    <t>₹39,990</t>
  </si>
  <si>
    <t>8,399</t>
  </si>
  <si>
    <t>B0BBVKRP7B</t>
  </si>
  <si>
    <t>SHREENOVA ID116 Plus Bluetooth Fitness Smart Watch for Men Women and Kids Activity Tracker (Black)</t>
  </si>
  <si>
    <t>₹281</t>
  </si>
  <si>
    <t>B09NY7W8YD</t>
  </si>
  <si>
    <t>POCO C31 (Shadow Gray, 64 GB) (4 GB RAM)</t>
  </si>
  <si>
    <t>₹7,998</t>
  </si>
  <si>
    <t>B0BMM7R92G</t>
  </si>
  <si>
    <t>Noise_Colorfit Smart Watch Charger 2 Pin USB Fast Charger Magnetic Charging Cable Adapter (Smart Watch Charger 2 pin)</t>
  </si>
  <si>
    <t>B08M66K48D</t>
  </si>
  <si>
    <t>POPIO Tempered Glass Screen Protector Compatible for iPhone 12 / iPhone 12 Pro with Case Friendly Edge to Edge Coverage and Easy Installation kit, Pack of 1</t>
  </si>
  <si>
    <t>4,674</t>
  </si>
  <si>
    <t>B09RFB2SJQ</t>
  </si>
  <si>
    <t>10WeRun Id-116 Bluetooth Smartwatch Wireless Fitness Band for Boys, Girls, Men, Women &amp; Kids | Sports Gym Watch for All Smart Phones I Heart Rate and spo2 Monitor</t>
  </si>
  <si>
    <t>B0B82YGCF6</t>
  </si>
  <si>
    <t>Tokdis MX-1 Pro Bluetooth Calling Smartwatch - 1.69” LCD Display, Multiple Watch Faces, Sleep Monitor, Heart &amp; SpO2 Monitoring, Multiple Sports Modes, Water Resistant</t>
  </si>
  <si>
    <t>₹3,499</t>
  </si>
  <si>
    <t>B08HF4W2CT</t>
  </si>
  <si>
    <t>URBN 20000 mAh lithium_polymer Power Bank with 12 Watt Fast Charging, Camo</t>
  </si>
  <si>
    <t>36,384</t>
  </si>
  <si>
    <t>B08BCKN299</t>
  </si>
  <si>
    <t>Sounce Gold Plated 3.5 mm Headphone Splitter for Computer 2 Male to 1 Female 3.5mm Headphone Mic Audio Y Splitter Cable Smartphone Headset to PC Adapter – (Black,20cm)</t>
  </si>
  <si>
    <t>Electronics|Headphones,Earbuds&amp;Accessories|Adapters</t>
  </si>
  <si>
    <t>₹120</t>
  </si>
  <si>
    <t>6,491</t>
  </si>
  <si>
    <t>B0B2X35B1K</t>
  </si>
  <si>
    <t>Noise ColorFit Ultra 2 Buzz 1.78" AMOLED Bluetooth Calling Watch with 368*448px Always On Display, Premium Metallic Finish, 100+ Watch Faces, 100+ Sports Modes, Health Suite (Jet Black)</t>
  </si>
  <si>
    <t>10,229</t>
  </si>
  <si>
    <t>B09QS9CWLV</t>
  </si>
  <si>
    <t>B0B1NX6JTN</t>
  </si>
  <si>
    <t>Spigen Ultra Hybrid Back Cover Case Compatible with iPhone 14 Pro max (TPU + Poly Carbonate | Crystal Clear)</t>
  </si>
  <si>
    <t>1,801</t>
  </si>
  <si>
    <t>B078G6ZF5Z</t>
  </si>
  <si>
    <t>Oraimo 18W USB &amp; Type-C Dual Output Super Fast Charger Wall Adapter PE2.0&amp;Quick Charge 3.0 &amp; Power Delivery 3.0 Compatible for iPhone 13/13 Mini/13 Pro Max/12/12 Pro Max, iPad Mini/Pro, Pixel, Galaxy, Airpods Pro</t>
  </si>
  <si>
    <t>B0BBW521YC</t>
  </si>
  <si>
    <t>LAPSTER 12pcs Spiral Cable Protectors for Charger, Wires, Data Charger Cable Protector for Computers, Cell Phones etc.(Grey)</t>
  </si>
  <si>
    <t>Electronics|Mobiles&amp;Accessories|MobileAccessories|Décor|PhoneCharms</t>
  </si>
  <si>
    <t>B09HSKYMB3</t>
  </si>
  <si>
    <t>MI REDMI 9i Sport (Carbon Black, 64 GB) (4 GB RAM)</t>
  </si>
  <si>
    <t>₹7,915</t>
  </si>
  <si>
    <t>B09YV42QHZ</t>
  </si>
  <si>
    <t>Fire-Boltt Ninja 3 Smartwatch Full Touch 1.69 " &amp; 60 Sports Modes with IP68, Sp02 Tracking, Over 100 Cloud based watch faces ( Green )</t>
  </si>
  <si>
    <t>B09BF8JBWX</t>
  </si>
  <si>
    <t>Lava A1 Josh 21(Blue Silver) -Dual Sim,Call Blink Notification,Military Grade Certified with 4 Day Battery Backup, Keypad Mobile</t>
  </si>
  <si>
    <t>₹1,055</t>
  </si>
  <si>
    <t>16%</t>
  </si>
  <si>
    <t>2,352</t>
  </si>
  <si>
    <t>B0B5YBGCKD</t>
  </si>
  <si>
    <t>POPIO Tempered Glass Compatible for iPhone 13 / iPhone 13 Pro/iPhone 14 (Transparent) Edge to Edge Full Screen Coverage with Installation Kit, Pack of 2</t>
  </si>
  <si>
    <t>₹150</t>
  </si>
  <si>
    <t>B09MY4W73Q</t>
  </si>
  <si>
    <t>Amozo Ultra Hybrid Camera and Drop Protection Back Cover Case for iPhone 13 (Polycarbonate| Back Transparent - Sides Black)</t>
  </si>
  <si>
    <t>₹474</t>
  </si>
  <si>
    <t>B09T37CKQ5</t>
  </si>
  <si>
    <t>FLiX Usb Charger,Flix (Beetel) Bolt 2.4 Dual Poart,5V/2.4A/12W Usb Wall Charger Fast Charging,Adapter For Android/Iphone 11/Xs/Xs Max/Xr/X/8/7/6/Plus,Ipad Pro/Air 2/Mini 3/4,Samsung S4/S5 &amp; More-Black</t>
  </si>
  <si>
    <t>B09GFPN6TP</t>
  </si>
  <si>
    <t>Redmi 9A Sport (Coral Green, 3GB RAM, 32GB Storage) | 2GHz Octa-core Helio G25 Processor | 5000 mAh Battery</t>
  </si>
  <si>
    <t>B0B298D54H</t>
  </si>
  <si>
    <t>Prolet Classic Bumper Case Cover for Samsung Galaxy Watch 4 44mm TPU Plated Full Screen Protector (Black)</t>
  </si>
  <si>
    <t>₹265</t>
  </si>
  <si>
    <t>B08VB57558</t>
  </si>
  <si>
    <t>Samsung Galaxy S20 FE 5G (Cloud Navy, 8GB RAM, 128GB Storage) with No Cost EMI &amp; Additional Exchange Offers</t>
  </si>
  <si>
    <t>₹37,990</t>
  </si>
  <si>
    <t>₹74,999</t>
  </si>
  <si>
    <t>27,790</t>
  </si>
  <si>
    <t>B0B9BXKBC7</t>
  </si>
  <si>
    <t>WeCool S5 Long Selfie Stick, with Large Reinforced Tripod Stand up to 61 Inch / 156 Cms, Ultra Long Multi Function Bluetooth Selfie Stick with 1/4 Screw Compatible with Gopro, Camera, and Ring Light</t>
  </si>
  <si>
    <t>B09NY6TRXG</t>
  </si>
  <si>
    <t>POCO C31 (Royal Blue, 64 GB) (4 GB RAM)</t>
  </si>
  <si>
    <t>B09NVPJ3P4</t>
  </si>
  <si>
    <t>Noise ColorFit Pulse Grand Smart Watch with 1.69"(4.29cm) HD Display, 60 Sports Modes, 150 Watch Faces, Fast Charge, Spo2, Stress, Sleep, Heart Rate Monitoring &amp; IP68 Waterproof (Electric Blue)</t>
  </si>
  <si>
    <t>B0B3NDPCS9</t>
  </si>
  <si>
    <t>17,161</t>
  </si>
  <si>
    <t>B09VGKFM7Y</t>
  </si>
  <si>
    <t>Amazon Basics 2 Amp USB Wall Charger &amp; Micro USB Cable (White)</t>
  </si>
  <si>
    <t>B07QCWY5XV</t>
  </si>
  <si>
    <t>Mobilife Bluetooth Extendable Selfie Stick with Tripod Stand and Wireless Remote,3-in-1 Multifunctional Selfie Stick Tripod for iPhone Samsung Mi Realme Oppo Vivo Google More,Black</t>
  </si>
  <si>
    <t>14,560</t>
  </si>
  <si>
    <t>B098QXR9X2</t>
  </si>
  <si>
    <t>Ambrane 27000mAh Power Bank, 20W Fast Charging, Triple Output, Type C PD (Input &amp; Output), Quick Charge, Li-Polymer, Multi-Layer Protection for iPhone, Smartphones &amp; Other Devices (Stylo Pro, Black)</t>
  </si>
  <si>
    <t>3,156</t>
  </si>
  <si>
    <t>B07H1S7XW8</t>
  </si>
  <si>
    <t>STRIFF Wall Mount Phone Holder Wall Mount with Adhesive Strips, Charging Holder Compatible with iPhone, Smartphone and Mini Tablet (Pack of 1) (White)</t>
  </si>
  <si>
    <t>Electronics|Mobiles&amp;Accessories|MobileAccessories|Mounts|Shower&amp;WallMounts</t>
  </si>
  <si>
    <t>9,340</t>
  </si>
  <si>
    <t>B0BNXFDTZ2</t>
  </si>
  <si>
    <t>Fire-Boltt Tank 1.85" Bluetooth Calling Smart Watch, 123 Sports Mode, 8 UI Interactions, Built in Speaker &amp; Mic, 7 Days Battery &amp; Fire-Boltt Health Suite</t>
  </si>
  <si>
    <t>B088ZFJY82</t>
  </si>
  <si>
    <t>Elv Aluminium Adjustable Mobile Phone Foldable Holder Tabletop Stand Dock Mount for All Smartphones, Tabs, Kindle, iPad (Moonlight Silver)</t>
  </si>
  <si>
    <t>₹314</t>
  </si>
  <si>
    <t>B0B4F4QZ1H</t>
  </si>
  <si>
    <t>Samsung Galaxy M13 5G (Stardust Brown, 6GB, 128GB Storage) | 5000mAh Battery | Upto 12GB RAM with RAM Plus</t>
  </si>
  <si>
    <t>B09BCNQ9R2</t>
  </si>
  <si>
    <t>DYAZO USB 3.0 Type C Female to USB A Male Connector/Converter/Adapter Compatible for Samsung Galaxy Note s 20 10 Plus Ultra,Google Pixel 4 5 3 2 &amp; Other Type-c Devices</t>
  </si>
  <si>
    <t>4,971</t>
  </si>
  <si>
    <t>B0B9BD2YL4</t>
  </si>
  <si>
    <t>KINGONE Wireless Charging Pencil (2nd Generation) for iPad with Magnetic and Tilt Sensitive, Palm Rejection, Compatible with Apple iPad Pro 11 inch 1/2/3/4, iPad Pro 12.9 Inch 3/4/5/6, iPad Air 4/5, mini6</t>
  </si>
  <si>
    <t>1,526</t>
  </si>
  <si>
    <t>B071Z8M4KX</t>
  </si>
  <si>
    <t>boAt BassHeads 100 in-Ear Wired Headphones with Mic (Black)</t>
  </si>
  <si>
    <t>₹365</t>
  </si>
  <si>
    <t>3,63,711</t>
  </si>
  <si>
    <t>B09N3ZNHTY</t>
  </si>
  <si>
    <t>boAt Airdopes 141 Bluetooth Truly Wireless in Ear Earbuds with mic, 42H Playtime, Beast Mode(Low Latency Upto 80ms) for Gaming, ENx Tech, ASAP Charge, IWP, IPX4 Water Resistance (Bold Black)</t>
  </si>
  <si>
    <t>₹4,490</t>
  </si>
  <si>
    <t>1,36,954</t>
  </si>
  <si>
    <t>B005FYNT3G</t>
  </si>
  <si>
    <t>SanDisk Cruzer Blade 32GB USB Flash Drive</t>
  </si>
  <si>
    <t>Computers&amp;Accessories|ExternalDevices&amp;DataStorage|PenDrives</t>
  </si>
  <si>
    <t>₹289</t>
  </si>
  <si>
    <t>2,53,105</t>
  </si>
  <si>
    <t>B01J0XWYKQ</t>
  </si>
  <si>
    <t>Logitech B170 Wireless Mouse, 2.4 GHz with USB Nano Receiver, Optical Tracking, 12-Months Battery Life, Ambidextrous, PC/Mac/Laptop - Black</t>
  </si>
  <si>
    <t>Computers&amp;Accessories|Accessories&amp;Peripherals|Keyboards,Mice&amp;InputDevices|Mice</t>
  </si>
  <si>
    <t>₹895</t>
  </si>
  <si>
    <t>61,314</t>
  </si>
  <si>
    <t>B09CTRPSJR</t>
  </si>
  <si>
    <t>Storio Kids Toys LCD Writing Tablet 8.5Inch E-Note Pad Best Birthday Gift for Girls Boys, Multicolor (SC1667)</t>
  </si>
  <si>
    <t>Computers&amp;Accessories|Accessories&amp;Peripherals|Keyboards,Mice&amp;InputDevices|GraphicTablets</t>
  </si>
  <si>
    <t>₹217</t>
  </si>
  <si>
    <t>₹237</t>
  </si>
  <si>
    <t>8%</t>
  </si>
  <si>
    <t>7,354</t>
  </si>
  <si>
    <t>B08JQN8DGZ</t>
  </si>
  <si>
    <t>boAt Airdopes 121v2 in-Ear True Wireless Earbuds with Upto 14 Hours Playback, 8MM Drivers, Battery Indicators, Lightweight Earbuds &amp; Multifunction Controls (Active Black, with Mic)</t>
  </si>
  <si>
    <t>1,80,998</t>
  </si>
  <si>
    <t>B0B72BSW7K</t>
  </si>
  <si>
    <t>SKE Bed Study Table Portable Wood Multifunction Laptop-Table Lapdesk for Children Bed Foldabe Table Work with Tablet Slot &amp; Cup Holder Brown Black</t>
  </si>
  <si>
    <t>Computers&amp;Accessories|Accessories&amp;Peripherals|LaptopAccessories|Lapdesks</t>
  </si>
  <si>
    <t>B08TV2P1N8</t>
  </si>
  <si>
    <t>boAt Rockerz 255 Pro+ in-Ear Bluetooth Neckband with Upto 40 Hours Playback, ASAP  Charge, IPX7, Dual Pairing, BT v5.0, with Mic (Active Black)</t>
  </si>
  <si>
    <t>1,41,841</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</si>
  <si>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</si>
  <si>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</si>
  <si>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</si>
  <si>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24,791</t>
  </si>
  <si>
    <t>B07T5DKR5D</t>
  </si>
  <si>
    <t>ZEBRONICS Zeb-Bro in Ear Wired Earphones with Mic, 3.5mm Audio Jack, 10mm Drivers, Phone/Tablet Compatible(Black)</t>
  </si>
  <si>
    <t>21,764</t>
  </si>
  <si>
    <t>B07PR1CL3S</t>
  </si>
  <si>
    <t>boAt Rockerz 450 Bluetooth On Ear Headphones with Mic, Upto 15 Hours Playback, 40MM Drivers, Padded Ear Cushions, Integrated Controls and Dual Modes(Luscious Black)</t>
  </si>
  <si>
    <t>₹1,220</t>
  </si>
  <si>
    <t>1,07,151</t>
  </si>
  <si>
    <t>B07JQKQ91F</t>
  </si>
  <si>
    <t>JBL C50HI, Wired in Ear Headphones with Mic, One Button Multi-Function Remote, Lightweight &amp; Comfortable fit (Black)</t>
  </si>
  <si>
    <t>92,995</t>
  </si>
  <si>
    <t>B08W56G1K9</t>
  </si>
  <si>
    <t>LAPSTER Spiral Charger Spiral Charger Cable Protectors for Wires Data Cable Saver Charging Cord Protective Cable Cover Set of 3 (12 Pieces)</t>
  </si>
  <si>
    <t>8,751</t>
  </si>
  <si>
    <t>B01L8ZNWN2</t>
  </si>
  <si>
    <t>HP v236w USB 2.0 64GB Pen Drive, Metal</t>
  </si>
  <si>
    <t>64,273</t>
  </si>
  <si>
    <t>B009VCGPSY</t>
  </si>
  <si>
    <t>HP X1000 Wired USB Mouse with 3 Handy Buttons, Fast-Moving Scroll Wheel and Optical Sensor works on most Surfaces (H2C21AA, Black/Grey)</t>
  </si>
  <si>
    <t>54,315</t>
  </si>
  <si>
    <t>B0B296NTFV</t>
  </si>
  <si>
    <t>Portronics Toad 23 Wireless Optical Mouse with 2.4GHz, USB Nano Dongle, Optical Orientation, Click Wheel, Adjustable DPI(Black)</t>
  </si>
  <si>
    <t>1,597</t>
  </si>
  <si>
    <t>B07TCN5VR9</t>
  </si>
  <si>
    <t>Boult Audio BassBuds X1 in-Ear Wired Earphones with 10mm Extra Bass Driver and HD Sound with mic(Black)</t>
  </si>
  <si>
    <t>77,027</t>
  </si>
  <si>
    <t>B00ZYLMQH0</t>
  </si>
  <si>
    <t>Dell KB216 Wired Multimedia USB Keyboard with Super Quite Plunger Keys with Spill-Resistant – Black</t>
  </si>
  <si>
    <t>Computers&amp;Accessories|Accessories&amp;Peripherals|Keyboards,Mice&amp;InputDevices|Keyboards</t>
  </si>
  <si>
    <t>28,829</t>
  </si>
  <si>
    <t>B01HJI0FS2</t>
  </si>
  <si>
    <t>Dell MS116 1000Dpi USB Wired Optical Mouse, Led Tracking, Scrolling Wheel, Plug and Play.</t>
  </si>
  <si>
    <t>33,176</t>
  </si>
  <si>
    <t>B076B8G5D8</t>
  </si>
  <si>
    <t>Boya ByM1 Auxiliary Omnidirectional Lavalier Condenser Microphone with 20ft Audio Cable (Black)</t>
  </si>
  <si>
    <t>MusicalInstruments|Microphones|Condenser</t>
  </si>
  <si>
    <t>₹1,995</t>
  </si>
  <si>
    <t>68,664</t>
  </si>
  <si>
    <t>B014SZO90Y</t>
  </si>
  <si>
    <t>Duracell Ultra Alkaline AA Battery, 8 Pcs</t>
  </si>
  <si>
    <t>Electronics|GeneralPurposeBatteries&amp;BatteryChargers|DisposableBatteries</t>
  </si>
  <si>
    <t>₹266</t>
  </si>
  <si>
    <t>₹315</t>
  </si>
  <si>
    <t>28,030</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</si>
  <si>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</si>
  <si>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</si>
  <si>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</si>
  <si>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₹50</t>
  </si>
  <si>
    <t>5,792</t>
  </si>
  <si>
    <t>B00N1U9AJS</t>
  </si>
  <si>
    <t>3M Scotch Double Sided Heavy Duty Tape(1m holds 4.5Kgs) for indoor hanging applications (Photo frames, Mirrors, Key Holders, Car Interiors, Extension Boards, Wall decoration, etc)(L: 3m, W: 24mm)</t>
  </si>
  <si>
    <t>Home&amp;Kitchen|CraftMaterials|Scrapbooking|Tape</t>
  </si>
  <si>
    <t>₹130</t>
  </si>
  <si>
    <t>₹165</t>
  </si>
  <si>
    <t>14,778</t>
  </si>
  <si>
    <t>B07KY3FNQP</t>
  </si>
  <si>
    <t>boAt Bassheads 152 in Ear Wired Earphones with Mic(Active Black)</t>
  </si>
  <si>
    <t>₹1,290</t>
  </si>
  <si>
    <t>91,770</t>
  </si>
  <si>
    <t>B07QZ3CZ48</t>
  </si>
  <si>
    <t>boAt BassHeads 122 Wired Earphones with Heavy Bass, Integrated Controls and Mic (Gun Metal)</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</si>
  <si>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</si>
  <si>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</si>
  <si>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</si>
  <si>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₹2,498</t>
  </si>
  <si>
    <t>33,717</t>
  </si>
  <si>
    <t>B08ZJDWTJ1</t>
  </si>
  <si>
    <t>Seagate Expansion 1TB External HDD - USB 3.0 for Windows and Mac with 3 yr Data Recovery Services, Portable Hard Drive (STKM1000400)</t>
  </si>
  <si>
    <t>Computers&amp;Accessories|ExternalDevices&amp;DataStorage|ExternalHardDisks</t>
  </si>
  <si>
    <t>₹4,098</t>
  </si>
  <si>
    <t>50,810</t>
  </si>
  <si>
    <t>B08FTFXNNB</t>
  </si>
  <si>
    <t>HP w100 480P 30 FPS Digital Webcam with Built-in Mic, Plug and Play Setup, Wide-Angle View for Video Calling on Skype, Zoom, Microsoft Teams and Other Apps (Black)</t>
  </si>
  <si>
    <t>Electronics|Cameras&amp;Photography|VideoCameras</t>
  </si>
  <si>
    <t>3,369</t>
  </si>
  <si>
    <t>B08YDFX7Y1</t>
  </si>
  <si>
    <t>ZEBRONICS Zeb-Dash Plus 2.4GHz High Precision Wireless Mouse with up to 1600 DPI, Power Saving Mode, Nano Receiver and Plug &amp; Play Usage - USB</t>
  </si>
  <si>
    <t>11,827</t>
  </si>
  <si>
    <t>B087FXHB6J</t>
  </si>
  <si>
    <t>Zebronics Zeb-Companion 107 USB Wireless Keyboard and Mouse Set with Nano Receiver (Black)</t>
  </si>
  <si>
    <t>15,295</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</si>
  <si>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</si>
  <si>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</si>
  <si>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</si>
  <si>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27,139</t>
  </si>
  <si>
    <t>B0B31BYXQQ</t>
  </si>
  <si>
    <t>Boult Audio Airbass Z20 True Wireless, 40H Battery Life, Zen ENC Mic, Type-C Lightning Boult Fast Charging (10Mins=100Mins), BoomX Tech Bass, ENC, IPX5 in Ear Earbuds with mic (Green)</t>
  </si>
  <si>
    <t>₹5,499</t>
  </si>
  <si>
    <t>9,504</t>
  </si>
  <si>
    <t>B07SLMR1K6</t>
  </si>
  <si>
    <t>SanDisk Ultra Flair 64GB USB 3.0 Pen Drive, Multicolor</t>
  </si>
  <si>
    <t>₹519</t>
  </si>
  <si>
    <t>₹1,350</t>
  </si>
  <si>
    <t>30,058</t>
  </si>
  <si>
    <t>B092X94QNQ</t>
  </si>
  <si>
    <t>boAt Rockerz 330 in-Ear Bluetooth Neckband with Upto 30 Hours Playtime, ASAP  Charge, Signature Sound, Dual Pairing &amp; IPX5 with Mic (Active Black)</t>
  </si>
  <si>
    <t>1,09,864</t>
  </si>
  <si>
    <t>B0846D5CBP</t>
  </si>
  <si>
    <t>Casio FX-991ES Plus-2nd Edition Scientific Calculator, Black</t>
  </si>
  <si>
    <t>OfficeProducts|OfficeElectronics|Calculators|Scientific</t>
  </si>
  <si>
    <t>₹1,295</t>
  </si>
  <si>
    <t>5,760</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</si>
  <si>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</si>
  <si>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</si>
  <si>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</si>
  <si>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₹1,889</t>
  </si>
  <si>
    <t>49,551</t>
  </si>
  <si>
    <t>B08H9Z3XQW</t>
  </si>
  <si>
    <t>boAt Bassheads 242 in Ear Wired Earphones with Mic(Blue)</t>
  </si>
  <si>
    <t>₹455</t>
  </si>
  <si>
    <t>1,61,677</t>
  </si>
  <si>
    <t>B08LPJZSSW</t>
  </si>
  <si>
    <t>DIGITEK® (DTR 260 GT) Gorilla Tripod/Mini 33 cm (13 Inch) Tripod for Mobile Phone with Phone Mount &amp; Remote, Flexible Gorilla Stand for DSLR &amp; Action Cameras</t>
  </si>
  <si>
    <t>Electronics|Cameras&amp;Photography|Accessories|Tripods&amp;Monopods|TripodLegs</t>
  </si>
  <si>
    <t>21,372</t>
  </si>
  <si>
    <t>B08CYPB15D</t>
  </si>
  <si>
    <t>HP 805 Black Original Ink Cartridge</t>
  </si>
  <si>
    <t>Computers&amp;Accessories|Printers,Inks&amp;Accessories|Inks,Toners&amp;Cartridges|InkjetInkCartridges</t>
  </si>
  <si>
    <t>₹717</t>
  </si>
  <si>
    <t>₹761</t>
  </si>
  <si>
    <t>7,199</t>
  </si>
  <si>
    <t>B00MFPCY5C</t>
  </si>
  <si>
    <t>GIZGA essentials Universal Silicone Keyboard Protector Skin for 15.6-inches Laptop (5 x 6 x 3 inches)</t>
  </si>
  <si>
    <t>Computers&amp;Accessories|Accessories&amp;Peripherals|Keyboards,Mice&amp;InputDevices|Keyboard&amp;MiceAccessories|DustCovers</t>
  </si>
  <si>
    <t>₹39</t>
  </si>
  <si>
    <t>15,233</t>
  </si>
  <si>
    <t>B07JJFSG2B</t>
  </si>
  <si>
    <t>SanDisk Ultra 128 GB USB 3.0 Pen Drive (Black)</t>
  </si>
  <si>
    <t>₹889</t>
  </si>
  <si>
    <t>₹2,500</t>
  </si>
  <si>
    <t>55,747</t>
  </si>
  <si>
    <t>B09NR6G588</t>
  </si>
  <si>
    <t>Boult Audio ZCharge Bluetooth Wireless in Ear Earphones with Mic, 40H Playtime and Super Fast Charging, Environmental Noise Cancellation for Pro+ Calling and IPX5 Water Resistant (Black)</t>
  </si>
  <si>
    <t>14,961</t>
  </si>
  <si>
    <t>B07JPX9CR7</t>
  </si>
  <si>
    <t>Dell WM118 Wireless Mouse, 2.4 Ghz with USB Nano Receiver, Optical Tracking, 12-Months Battery Life, Ambidextrous, Pc/Mac/Laptop - Black.</t>
  </si>
  <si>
    <t>9,275</t>
  </si>
  <si>
    <t>B08D11DZ2W</t>
  </si>
  <si>
    <t>Boult Audio AirBass PowerBuds with Inbuilt Powerbank, 120H Total Playtime, IPX7 Fully Waterproof, Lightning Boult Type-C Fast Charging, Low Latency Gaming, TWS Earbuds with Pro+ Calling Mic (Black)</t>
  </si>
  <si>
    <t>28,324</t>
  </si>
  <si>
    <t>B07Q7561HD</t>
  </si>
  <si>
    <t>Eveready 1015 Carbon Zinc AA Battery - 10 Pieces</t>
  </si>
  <si>
    <t>₹180</t>
  </si>
  <si>
    <t>B0819HZPXL</t>
  </si>
  <si>
    <t>Zebronics Zeb-Transformer-M Optical USB Gaming Mouse with LED Effect(Black)</t>
  </si>
  <si>
    <t>Computers&amp;Accessories|Accessories&amp;Peripherals|PCGamingPeripherals|GamingMice</t>
  </si>
  <si>
    <t>18,139</t>
  </si>
  <si>
    <t>B00LXTFMRS</t>
  </si>
  <si>
    <t>PIDILITE Fevicryl Acrylic Colours Sunflower Kit (10 Colors x 15 ml) DIY Paint, Rich Pigment, Non-Craking Paint for Canvas, Wood, Leather, Earthenware, Metal, Diwali Gifts for Diwali</t>
  </si>
  <si>
    <t>Home&amp;Kitchen|CraftMaterials|PaintingMaterials|Paints</t>
  </si>
  <si>
    <t>₹191</t>
  </si>
  <si>
    <t>7,203</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</si>
  <si>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</si>
  <si>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</si>
  <si>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</si>
  <si>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</si>
  <si>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</si>
  <si>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</si>
  <si>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13,568</t>
  </si>
  <si>
    <t>B0B1F6GQPS</t>
  </si>
  <si>
    <t>Boult Audio FXCharge with ENC, 32H Playtime, 5min=7H Type C Fast Charging, Zen ENC, 14.2 mm BoomX Rich Bass, IPX5, Bluetooth Wireless in Ear Earphones Neckband with mic (Black)</t>
  </si>
  <si>
    <t>3,390</t>
  </si>
  <si>
    <t>B07LG59NPV</t>
  </si>
  <si>
    <t>Boult Audio Probass Curve Bluetooth Wireless in Ear Earphones with Mic with Ipx5 Water Resistant, 12H Battery Life &amp; Extra Bass (Black)</t>
  </si>
  <si>
    <t>1,03,052</t>
  </si>
  <si>
    <t>B00AXHBBXU</t>
  </si>
  <si>
    <t>Casio FX-82MS 2nd Gen Non-Programmable Scientific Calculator, 240 Functions and 2-line Display, Black</t>
  </si>
  <si>
    <t>₹522</t>
  </si>
  <si>
    <t>₹550</t>
  </si>
  <si>
    <t>12,179</t>
  </si>
  <si>
    <t>B08MCD9JFY</t>
  </si>
  <si>
    <t>Tygot 10 Inches Big LED Ring Light for Camera, Phone tiktok YouTube Video Shooting and Makeup, 10" inch Ring Light with 7 Feet Long Foldable and Lightweight Tripod Stand</t>
  </si>
  <si>
    <t>Electronics|Cameras&amp;Photography|Flashes|Macro&amp;RinglightFlashes</t>
  </si>
  <si>
    <t>12,958</t>
  </si>
  <si>
    <t>B083RCTXLL</t>
  </si>
  <si>
    <t>HP X200 Wireless Mouse with 2.4 GHz Wireless connectivity, Adjustable DPI up to 1600, ambidextrous Design, and 18-Month Long Battery Life. 3-Years Warranty (6VY95AA)</t>
  </si>
  <si>
    <t>₹681</t>
  </si>
  <si>
    <t>8,258</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</si>
  <si>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</si>
  <si>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</si>
  <si>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</si>
  <si>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₹3,490</t>
  </si>
  <si>
    <t>11,716</t>
  </si>
  <si>
    <t>B07GVR9TG7</t>
  </si>
  <si>
    <t>TP-Link Archer AC1200 Archer C6 Wi-Fi Speed Up to 867 Mbps/5 GHz + 400 Mbps/2.4 GHz, 5 Gigabit Ports, 4 External Antennas, MU-MIMO, Dual Band, WiFi Coverage with Access Point Mode, Black</t>
  </si>
  <si>
    <t>Computers&amp;Accessories|NetworkingDevices|Routers</t>
  </si>
  <si>
    <t>35,024</t>
  </si>
  <si>
    <t>B0856HY85J</t>
  </si>
  <si>
    <t>boAt Rockerz 550 Over Ear Bluetooth Headphones with Upto 20 Hours Playback, 50MM Drivers, Soft Padded Ear Cushions and Physical Noise Isolation, Without Mic (Black)</t>
  </si>
  <si>
    <t>Electronics|Headphones,Earbuds&amp;Accessories|Headphones|Over-Ear</t>
  </si>
  <si>
    <t>55,192</t>
  </si>
  <si>
    <t>B07CD2BN46</t>
  </si>
  <si>
    <t>Xiaomi Mi Wired in Ear Earphones with Mic Basic with Ultra Deep Bass &amp; Aluminum Alloy Sound Chamber (Black)</t>
  </si>
  <si>
    <t>₹429</t>
  </si>
  <si>
    <t>1,19,466</t>
  </si>
  <si>
    <t>B07PLHTTB4</t>
  </si>
  <si>
    <t>Zodo 8. 5 inch LCD E-Writer Electronic Writing Pad/Tablet Drawing Board (Paperless Memo Digital Tablet)</t>
  </si>
  <si>
    <t>₹100</t>
  </si>
  <si>
    <t>9,638</t>
  </si>
  <si>
    <t>B077T3BG5L</t>
  </si>
  <si>
    <t>Zebronics ZEB-KM2100 Multimedia USB Keyboard Comes with 114 Keys Including 12 Dedicated Multimedia Keys &amp; with Rupee Key</t>
  </si>
  <si>
    <t>33,735</t>
  </si>
  <si>
    <t>B079Y6JZC8</t>
  </si>
  <si>
    <t>ZEBRONICS Zeb-Comfort Wired USB Mouse, 3-Button, 1000 DPI Optical Sensor, Plug &amp; Play, for Windows/Mac, Black</t>
  </si>
  <si>
    <t>3,044</t>
  </si>
  <si>
    <t>B0856HNMR7</t>
  </si>
  <si>
    <t>boAt Rockerz 370 On Ear Bluetooth Headphones with Upto 12 Hours Playtime, Cozy Padded Earcups and Bluetooth v5.0, with Mic (Buoyant Black)</t>
  </si>
  <si>
    <t>33,584</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</si>
  <si>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</si>
  <si>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</si>
  <si>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</si>
  <si>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₹1,049</t>
  </si>
  <si>
    <t>1,779</t>
  </si>
  <si>
    <t>B00LVMTA2A</t>
  </si>
  <si>
    <t>Panasonic CR-2032/5BE Lithium Coin Battery - Pack of 5</t>
  </si>
  <si>
    <t>Electronics|GeneralPurposeBatteries&amp;BatteryChargers</t>
  </si>
  <si>
    <t>₹250</t>
  </si>
  <si>
    <t>26,556</t>
  </si>
  <si>
    <t>B07TR5HSR9</t>
  </si>
  <si>
    <t>MemeHo® Smart Standard Multi-Purpose Laptop Table with Dock Stand/Study Table/Bed Table/Foldable and Portable/Ergonomic &amp; Rounded Edges/Non-Slip Legs/Engineered Wood with Cup Holder (Black)</t>
  </si>
  <si>
    <t>₹656</t>
  </si>
  <si>
    <t>25,903</t>
  </si>
  <si>
    <t>B0819ZZK5K</t>
  </si>
  <si>
    <t>SanDisk Ultra Dual Drive Go USB Type C Pendrive for Mobile (Black, 128 GB, 5Y - SDDDC3-128G-I35)</t>
  </si>
  <si>
    <t>₹1,109</t>
  </si>
  <si>
    <t>₹2,800</t>
  </si>
  <si>
    <t>53,464</t>
  </si>
  <si>
    <t>B08QJJCY2Q</t>
  </si>
  <si>
    <t>Tizum Mouse Pad/ Computer Mouse Mat with Anti-Slip Rubber Base | Smooth Mouse Control | Spill-Resistant Surface for Laptop, Notebook, MacBook, Gaming, Laser/ Optical Mouse, 9.4”x 7.9”, Multicolored</t>
  </si>
  <si>
    <t>₹169</t>
  </si>
  <si>
    <t>5,176</t>
  </si>
  <si>
    <t>B07L5L4GTB</t>
  </si>
  <si>
    <t>Epson 003 65 ml for EcoTank L1110/L3100/L3101/L3110/L3115/L3116/L3150/L3151/L3152/L3156/L5190 Black Ink Bottle</t>
  </si>
  <si>
    <t>₹404</t>
  </si>
  <si>
    <t>8,614</t>
  </si>
  <si>
    <t>B07L8KNP5F</t>
  </si>
  <si>
    <t>ZEBRONICS Zeb-Thunder Bluetooth Wireless Over Ear Headphone FM, mSD, 9 hrs Playback with Mic (Black)</t>
  </si>
  <si>
    <t>60,026</t>
  </si>
  <si>
    <t>B08CF4SCNP</t>
  </si>
  <si>
    <t>Quantum QHM-7406 Full-Sized Keyboard with (₹) Rupee Symbol, Hotkeys and 3-pieces LED function for Desktop/Laptop/Smart TV Spill-Resistant Wired USB Keyboard with 10 million keystrokes lifespan (Black)</t>
  </si>
  <si>
    <t>3,066</t>
  </si>
  <si>
    <t>B09XX51X2G</t>
  </si>
  <si>
    <t>STRIFF Laptop Tabletop Stand, Fold-Up, Adjustable, Ventilated, Portable Holder for Desk, Aluminum Foldable Laptop Ergonomic Compatibility with up to 15.6-inch Laptop, All Mac, Tab, and Mobile (Silver)</t>
  </si>
  <si>
    <t>2,102</t>
  </si>
  <si>
    <t>B01M72LILF</t>
  </si>
  <si>
    <t>Logitech M221 Wireless Mouse, Silent Buttons, 2.4 GHz with USB Mini Receiver, 1000 DPI Optical Tracking, 18-Month Battery Life, Ambidextrous PC / Mac / Laptop - Charcoal Grey</t>
  </si>
  <si>
    <t>34,852</t>
  </si>
  <si>
    <t>B00LZLQ624</t>
  </si>
  <si>
    <t>Classmate Soft Cover 6 Subject Spiral Binding Notebook, Single Line, 300 Pages</t>
  </si>
  <si>
    <t>OfficeProducts|OfficePaperProducts|Paper|Stationery|Notebooks,WritingPads&amp;Diaries|WireboundNotebooks</t>
  </si>
  <si>
    <t>₹157</t>
  </si>
  <si>
    <t>₹160</t>
  </si>
  <si>
    <t>2%</t>
  </si>
  <si>
    <t>8,618</t>
  </si>
  <si>
    <t>B09GB5B4BK</t>
  </si>
  <si>
    <t>HP 150 Wireless USB Mouse with Ergonomic and ambidextrous Design, 1600 DPI Optical Tracking, 2.4 GHz Wireless connectivity, Dual-Function Scroll Wheel and 12 Month Long Battery Life. 3-Years Warranty.</t>
  </si>
  <si>
    <t>4,018</t>
  </si>
  <si>
    <t>B015ZXUDD0</t>
  </si>
  <si>
    <t>Duracell Rechargeable AA 1300mAh Batteries, 4Pcs</t>
  </si>
  <si>
    <t>Electronics|GeneralPurposeBatteries&amp;BatteryChargers|RechargeableBatteries</t>
  </si>
  <si>
    <t>₹479</t>
  </si>
  <si>
    <t>11,687</t>
  </si>
  <si>
    <t>B09PL79D2X</t>
  </si>
  <si>
    <t>boAt Airdopes 181 in-Ear True Wireless Earbuds with ENx  Tech, Beast  Mode(Low Latency Upto 60ms) for Gaming, with Mic, ASAP  Charge, 20H Playtime, Bluetooth v5.2, IPX4 &amp; IWP (Cool Grey)</t>
  </si>
  <si>
    <t>₹1,598</t>
  </si>
  <si>
    <t>11,015</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</si>
  <si>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</si>
  <si>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</si>
  <si>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</si>
  <si>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95,116</t>
  </si>
  <si>
    <t>B084PJSSQ1</t>
  </si>
  <si>
    <t>SanDisk Ultra Dual Drive Luxe USB Type C Flash Drive (Silver, 128 GB, 5Y - SDDDC4-128G-I35)</t>
  </si>
  <si>
    <t>₹3,000</t>
  </si>
  <si>
    <t>23,022</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</si>
  <si>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</si>
  <si>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</si>
  <si>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</si>
  <si>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₹294</t>
  </si>
  <si>
    <t>94%</t>
  </si>
  <si>
    <t>4,426</t>
  </si>
  <si>
    <t>B08CYNJ5KY</t>
  </si>
  <si>
    <t>HP 682 Black Original Ink Cartridge</t>
  </si>
  <si>
    <t>₹828</t>
  </si>
  <si>
    <t>₹861</t>
  </si>
  <si>
    <t>4,567</t>
  </si>
  <si>
    <t>B00Y4ORQ46</t>
  </si>
  <si>
    <t>Logitech H111 Wired On Ear Headphones With Mic Black</t>
  </si>
  <si>
    <t>₹745</t>
  </si>
  <si>
    <t>13,797</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</si>
  <si>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</si>
  <si>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</si>
  <si>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</si>
  <si>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₹1,549</t>
  </si>
  <si>
    <t>₹2,495</t>
  </si>
  <si>
    <t>15,137</t>
  </si>
  <si>
    <t>B00A0VCJPI</t>
  </si>
  <si>
    <t>TP-Link TL-WA850RE Single_Band 300Mbps RJ45 Wireless Range Extender, Broadband/Wi-Fi Extender, Wi-Fi Booster/Hotspot with 1 Ethernet Port, Plug and Play, Built-in Access Point Mode, White</t>
  </si>
  <si>
    <t>₹1,469</t>
  </si>
  <si>
    <t>1,56,638</t>
  </si>
  <si>
    <t>B00UGZWM2I</t>
  </si>
  <si>
    <t>COI Note Pad/Memo Book with Sticky Notes &amp; Clip Holder with Pen for Gifting</t>
  </si>
  <si>
    <t>OfficeProducts|OfficePaperProducts|Paper|Stationery|Notebooks,WritingPads&amp;Diaries|Notepads&amp;MemoBooks</t>
  </si>
  <si>
    <t>₹198</t>
  </si>
  <si>
    <t>9,344</t>
  </si>
  <si>
    <t>B00R1P3B4O</t>
  </si>
  <si>
    <t>Fujifilm Instax Mini Single Pack 10 Sheets Instant Film for Fuji Instant Cameras</t>
  </si>
  <si>
    <t>Electronics|Cameras&amp;Photography|Accessories|Film</t>
  </si>
  <si>
    <t>4,875</t>
  </si>
  <si>
    <t>B09DG9VNWB</t>
  </si>
  <si>
    <t>Samsung Galaxy Watch4 Bluetooth(4.4 cm, Black, Compatible with Android only)</t>
  </si>
  <si>
    <t>₹12,000</t>
  </si>
  <si>
    <t>4,744</t>
  </si>
  <si>
    <t>B09Y5MP7C4</t>
  </si>
  <si>
    <t>Noise Buds Vs104 Bluetooth Truly Wireless in Ear Earbuds with Mic, 30-Hours of Playtime, Instacharge, 13Mm Driver and Hyper Sync (Charcoal Black)</t>
  </si>
  <si>
    <t>12,452</t>
  </si>
  <si>
    <t>B01DJJVFPC</t>
  </si>
  <si>
    <t>Duracell Ultra Alkaline AAA Battery, 8 Pcs</t>
  </si>
  <si>
    <t>17,810</t>
  </si>
  <si>
    <t>B07DFYJRQV</t>
  </si>
  <si>
    <t>JBL C200SI, Premium in Ear Wired Earphones with Mic, Signature Sound, One Button Multi-Function Remote, Angled Earbuds for Comfort fit (Blue)</t>
  </si>
  <si>
    <t>53,648</t>
  </si>
  <si>
    <t>B08L879JSN</t>
  </si>
  <si>
    <t>Acer EK220Q 21.5 Inch (54.61 cm) Full HD (1920x1080) VA Panel LCD Monitor with LED Back Light I 250 Nits I HDMI, VGA Ports I Eye Care Features Like Bluelight Shield, Flickerless &amp; Comfy View (Black)</t>
  </si>
  <si>
    <t>Computers&amp;Accessories|Monitors</t>
  </si>
  <si>
    <t>₹6,299</t>
  </si>
  <si>
    <t>₹13,750</t>
  </si>
  <si>
    <t>2,014</t>
  </si>
  <si>
    <t>B08TDJNM3G</t>
  </si>
  <si>
    <t>E-COSMOS 5V 1.2W Portable Flexible USB LED Light (Colors May Vary, Small) - Set of 2 Pieces</t>
  </si>
  <si>
    <t>Computers&amp;Accessories|Accessories&amp;Peripherals|USBGadgets|Lamps</t>
  </si>
  <si>
    <t>5,958</t>
  </si>
  <si>
    <t>B06XSK3XL6</t>
  </si>
  <si>
    <t>boAt Dual Port Rapid Car Charger (Qualcomm Certified) with Quick Charge 3.0 + Free Micro USB Cable - (Black)</t>
  </si>
  <si>
    <t>₹571</t>
  </si>
  <si>
    <t>38,221</t>
  </si>
  <si>
    <t>B07YNTJ8ZM</t>
  </si>
  <si>
    <t>Zebronics ZEB-COUNTY 3W Wireless Bluetooth Portable Speaker With Supporting Carry Handle, USB, SD Card, AUX, FM &amp; Call Function. (Green)</t>
  </si>
  <si>
    <t>64,705</t>
  </si>
  <si>
    <t>B07KR5P3YD</t>
  </si>
  <si>
    <t>Zebronics Wired Keyboard and Mouse Combo with 104 Keys and a USB Mouse with 1200 DPI - JUDWAA 750</t>
  </si>
  <si>
    <t>₹448</t>
  </si>
  <si>
    <t>17,348</t>
  </si>
  <si>
    <t>B08FB2LNSZ</t>
  </si>
  <si>
    <t>JBL Tune 215BT, 16 Hrs Playtime with Quick Charge, in Ear Bluetooth Wireless Earphones with Mic, 12.5mm Premium Earbuds with Pure Bass, BT 5.0, Dual Pairing, Type C &amp; Voice Assistant Support (Black)</t>
  </si>
  <si>
    <t>87,798</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</si>
  <si>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</si>
  <si>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</si>
  <si>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</si>
  <si>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24,432</t>
  </si>
  <si>
    <t>B01N6LU1VF</t>
  </si>
  <si>
    <t>SanDisk Ultra Dual 64 GB USB 3.0 OTG Pen Drive (Black)</t>
  </si>
  <si>
    <t>₹579</t>
  </si>
  <si>
    <t>1,89,104</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</si>
  <si>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</si>
  <si>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</si>
  <si>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</si>
  <si>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₹3,299</t>
  </si>
  <si>
    <t>93,112</t>
  </si>
  <si>
    <t>B086WMSCN3</t>
  </si>
  <si>
    <t>boAt Airdopes 171 in Ear Bluetooth True Wireless Earbuds with Upto 13 Hours Battery, IPX4, Bluetooth v5.0, Dual Tone Finish with Mic (Mysterious Blue)</t>
  </si>
  <si>
    <t>47,521</t>
  </si>
  <si>
    <t>B003B00484</t>
  </si>
  <si>
    <t>Duracell Plus AAA Rechargeable Batteries (750 mAh) Pack of 4</t>
  </si>
  <si>
    <t>27,201</t>
  </si>
  <si>
    <t>B003L62T7W</t>
  </si>
  <si>
    <t>Logitech B100 Wired USB Mouse, 3 yr Warranty, 800 DPI Optical Tracking, Ambidextrous PC/Mac/Laptop - Black</t>
  </si>
  <si>
    <t>₹375</t>
  </si>
  <si>
    <t>31,534</t>
  </si>
  <si>
    <t>B09P18XVW6</t>
  </si>
  <si>
    <t>Noise Pulse Buzz 1.69" Bluetooth Calling Smart Watch with Call Function, 150 Watch Faces, 60 Sports Modes, Spo2 &amp; Heart Rate Monitoring, Calling Smart Watch for Men &amp; Women - Jet Black</t>
  </si>
  <si>
    <t>B00LZLPYHW</t>
  </si>
  <si>
    <t>Classmate 2100117 Soft Cover 6 Subject Spiral Binding Notebook, Single Line, 300 Pages</t>
  </si>
  <si>
    <t>₹137</t>
  </si>
  <si>
    <t>6,537</t>
  </si>
  <si>
    <t>B00NNQMYNE</t>
  </si>
  <si>
    <t>AirCase Rugged Hard Drive Case for 2.5-inch Western Digital, Seagate, Toshiba, Portable Storage Shell for Gadget Hard Disk USB Cable Power Bank Mobile Charger Earphone, Waterproof (Black)</t>
  </si>
  <si>
    <t>21,010</t>
  </si>
  <si>
    <t>B0B217Z5VK</t>
  </si>
  <si>
    <t>Noise Buds VS402 Truly Wireless in Ear Earbuds, 35-Hours of Playtime, Instacharge, Quad Mic with ENC, Hyper Sync, Low Latency, 10mm Driver, Bluetooth v5.3 and Breathing LED Lights (Neon Black)</t>
  </si>
  <si>
    <t>3,517</t>
  </si>
  <si>
    <t>B07B88KQZ8</t>
  </si>
  <si>
    <t>JBL Go 2, Wireless Portable Bluetooth Speaker with Mic, JBL Signature Sound, Vibrant Color Options with IPX7 Waterproof &amp; AUX (Blue)</t>
  </si>
  <si>
    <t>63,899</t>
  </si>
  <si>
    <t>B07Z3K96FR</t>
  </si>
  <si>
    <t>Robustrion Tempered Glass Screen Protector for iPad 10.2 inch 9th Gen Generation 2021 8th Gen 2020 7th Gen 2019</t>
  </si>
  <si>
    <t>Computers&amp;Accessories|Accessories&amp;Peripherals|TabletAccessories|ScreenProtectors</t>
  </si>
  <si>
    <t>5,730</t>
  </si>
  <si>
    <t>B0756CLQWL</t>
  </si>
  <si>
    <t>Redgear Pro Wireless Gamepad with 2.4GHz Wireless Technology, Integrated Dual Intensity Motor, Illuminated Keys for PC(Compatible with Windows 7/8/8.1/10 only)</t>
  </si>
  <si>
    <t>Computers&amp;Accessories|Accessories&amp;Peripherals|PCGamingPeripherals|Gamepads</t>
  </si>
  <si>
    <t>25,488</t>
  </si>
  <si>
    <t>B004IO5BMQ</t>
  </si>
  <si>
    <t>Logitech M235 Wireless Mouse, 1000 DPI Optical Tracking, 12 Month Life Battery, Compatible with Windows, Mac, Chromebook/PC/Laptop</t>
  </si>
  <si>
    <t>54,405</t>
  </si>
  <si>
    <t>B01HGCLUH6</t>
  </si>
  <si>
    <t>TP-link N300 WiFi Wireless Router TL-WR845N | 300Mbps Wi-Fi Speed | Three 5dBi high gain Antennas | IPv6 Compatible | AP/RE/WISP Mode | Parental Control | Guest Network</t>
  </si>
  <si>
    <t>1,22,478</t>
  </si>
  <si>
    <t>B01N4EV2TL</t>
  </si>
  <si>
    <t>Logitech MK240 Nano Wireless USB Keyboard and Mouse Set, 12 Function Keys 2.4GHz Wireless, 1000DPI, Spill-Resistant Design, PC/Mac, Black/Chartreuse Yellow</t>
  </si>
  <si>
    <t>₹1,495</t>
  </si>
  <si>
    <t>7,241</t>
  </si>
  <si>
    <t>B08MZQBFLN</t>
  </si>
  <si>
    <t>Callas Multipurpose Foldable Laptop Table with Cup Holder | Drawer | Mac Holder | Table Holder Study Table, Breakfast Table, Foldable and Portable/Ergonomic &amp; Rounded Edges/Non-Slip Legs (WA-27-Black)</t>
  </si>
  <si>
    <t>20,457</t>
  </si>
  <si>
    <t>B0752LL57V</t>
  </si>
  <si>
    <t>Casio MJ-12D 150 Steps Check and Correct Desktop Calculator</t>
  </si>
  <si>
    <t>OfficeProducts|OfficeElectronics|Calculators|Basic</t>
  </si>
  <si>
    <t>₹440</t>
  </si>
  <si>
    <t>8,610</t>
  </si>
  <si>
    <t>B09Z28BQZT</t>
  </si>
  <si>
    <t>Amazon Basics Multipurpose Foldable Laptop Table with Cup Holder, Brown</t>
  </si>
  <si>
    <t>1,087</t>
  </si>
  <si>
    <t>B094DQWV9B</t>
  </si>
  <si>
    <t>Kanget [2 Pack] Type C Female to USB A Male Charger | Charging Cable Adapter Converter compatible for iPhone 14, 13, 12,11 Pro Max/Mini/XR/XS/X/SE, Samsung S20 ultra/S21/S10/S8/S9/MacBook Pro iPad (Grey)</t>
  </si>
  <si>
    <t>1,540</t>
  </si>
  <si>
    <t>B0BBMPH39N</t>
  </si>
  <si>
    <t>Amazon Basics Magic Slate 8.5-inch LCD Writing Tablet with Stylus Pen, for Drawing, Playing, Noting by Kids &amp; Adults, Black</t>
  </si>
  <si>
    <t>B097JQ1J5G</t>
  </si>
  <si>
    <t>Zebronics ZEB-90HB USB Hub, 4 Ports, Pocket Sized, Plug &amp; Play, for Laptop &amp; Computers</t>
  </si>
  <si>
    <t>Computers&amp;Accessories|Accessories&amp;Peripherals|USBHubs</t>
  </si>
  <si>
    <t>9,385</t>
  </si>
  <si>
    <t>B07YY1BY5B</t>
  </si>
  <si>
    <t>Noise ColorFit Pro 2 Full Touch Control Smart Watch with 35g Weight &amp; Upgraded LCD Display,IP68 Waterproof,Heart Rate Monitor,Sleep &amp; Step Tracker,Call &amp; Message Alerts &amp; Long Battery Life (Jet Black)</t>
  </si>
  <si>
    <t>B08VRMK55F</t>
  </si>
  <si>
    <t>Zebronics Zeb Buds C2 in Ear Type C Wired Earphones with Mic, Braided 1.2 Metre Cable, Metallic Design, 10mm Drivers, in Line Mic &amp; Volume Controller (Blue)</t>
  </si>
  <si>
    <t>3,454</t>
  </si>
  <si>
    <t>B08CHZ3ZQ7</t>
  </si>
  <si>
    <t>Redgear A-15 Wired Gaming Mouse with Upto 6400 DPI, RGB &amp; Driver Customization for PC(Black)</t>
  </si>
  <si>
    <t>15,790</t>
  </si>
  <si>
    <t>B08SCCG9D4</t>
  </si>
  <si>
    <t>JBL Commercial CSLM20B Auxiliary Omnidirectional Lavalier Microphone with Battery for Content Creation, Voiceover/Dubbing, Recording (Black,Small)</t>
  </si>
  <si>
    <t>Computers&amp;Accessories|Accessories&amp;Peripherals|Audio&amp;VideoAccessories|PCMicrophones</t>
  </si>
  <si>
    <t>₹2,000</t>
  </si>
  <si>
    <t>14,969</t>
  </si>
  <si>
    <t>B0972BQ2RS</t>
  </si>
  <si>
    <t>Fire-Boltt India's No 1 Smartwatch Brand Ring Bluetooth Calling with SpO2 &amp; 1.7” Metal Body with Blood Oxygen Monitoring, Continuous Heart Rate, Full Touch &amp; Multiple Watch Faces</t>
  </si>
  <si>
    <t>42,139</t>
  </si>
  <si>
    <t>B00ZRBWPA0</t>
  </si>
  <si>
    <t>Eveready Red 1012 AAA Batteries - Pack of 10</t>
  </si>
  <si>
    <t>12%</t>
  </si>
  <si>
    <t>B0B2DD66GS</t>
  </si>
  <si>
    <t>SanDisk Extreme microSD UHS I Card 128GB for 4K Video on Smartphones,Action Cams 190MB/s Read,90MB/s Write</t>
  </si>
  <si>
    <t>₹1,329</t>
  </si>
  <si>
    <t>₹2,900</t>
  </si>
  <si>
    <t>19,624</t>
  </si>
  <si>
    <t>B09M869Z5V</t>
  </si>
  <si>
    <t>Portronics MPORT 31C 4-in-1 USB Hub (Type C to 4 USB-A Ports) with Fast Data Transfer</t>
  </si>
  <si>
    <t>₹570</t>
  </si>
  <si>
    <t>3,201</t>
  </si>
  <si>
    <t>B07W6VWZ8C</t>
  </si>
  <si>
    <t>Infinity (JBL Fuze Pint, Wireless Ultra Portable Mini Speaker with Mic, Deep Bass, Dual Equalizer, Bluetooth 5.0 with Voice Assistant Support for Mobiles (Black)</t>
  </si>
  <si>
    <t>Electronics|HomeAudio|Speakers|OutdoorSpeakers</t>
  </si>
  <si>
    <t>30,469</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</si>
  <si>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</si>
  <si>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</si>
  <si>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</si>
  <si>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9,940</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</si>
  <si>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</si>
  <si>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</si>
  <si>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</si>
  <si>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7,758</t>
  </si>
  <si>
    <t>B0759QMF85</t>
  </si>
  <si>
    <t>TP-Link AC750 Dual Band Wireless Cable Router, 4 10/100 LAN + 10/100 WAN Ports, Support Guest Network and Parental Control, 750Mbps Speed Wi-Fi, 3 Antennas (Archer C20) Blue, 2.4 GHz</t>
  </si>
  <si>
    <t>₹1,529</t>
  </si>
  <si>
    <t>68,409</t>
  </si>
  <si>
    <t>B00LM4X0KU</t>
  </si>
  <si>
    <t>Parker Quink Ink Bottle, Blue</t>
  </si>
  <si>
    <t>OfficeProducts|OfficePaperProducts|Paper|Stationery|Pens,Pencils&amp;WritingSupplies|Pens&amp;Refills|BottledInk</t>
  </si>
  <si>
    <t>3,095</t>
  </si>
  <si>
    <t>B08PFSZ7FH</t>
  </si>
  <si>
    <t>STRIFF Laptop Stand Adjustable Laptop Computer Stand Multi-Angle Stand Phone Stand Portable Foldable Laptop Riser Notebook Holder Stand Compatible for 9 to 15.6” Laptops Black(Black)</t>
  </si>
  <si>
    <t>B012MQS060</t>
  </si>
  <si>
    <t>Logitech MK215 Wireless Keyboard and Mouse Combo for Windows, 2.4 GHz Wireless, Compact Design, 2-Year Battery Life(Keyboard),5 Month Battery Life(Mouse) PC/Laptop- Black</t>
  </si>
  <si>
    <t>₹1,795</t>
  </si>
  <si>
    <t>25,771</t>
  </si>
  <si>
    <t>B01MF8MB65</t>
  </si>
  <si>
    <t>boAt Bassheads 225 in Ear Wired Earphones with Mic(Blue)</t>
  </si>
  <si>
    <t>2,73,189</t>
  </si>
  <si>
    <t>B00LHZWD0C</t>
  </si>
  <si>
    <t>Luxor 5 Subject Single Ruled Notebook - A4, 70 GSM, 300 pages</t>
  </si>
  <si>
    <t>OfficeProducts|OfficePaperProducts|Paper|Stationery|Notebooks,WritingPads&amp;Diaries|CompositionNotebooks</t>
  </si>
  <si>
    <t>3,785</t>
  </si>
  <si>
    <t>B08QDPB1SL</t>
  </si>
  <si>
    <t>Duracell Chhota Power AA Battery Set of 10 Pcs</t>
  </si>
  <si>
    <t>₹190</t>
  </si>
  <si>
    <t>₹220</t>
  </si>
  <si>
    <t>2,866</t>
  </si>
  <si>
    <t>B07BRKK9JQ</t>
  </si>
  <si>
    <t>Zebronics Zeb-Transformer Gaming Keyboard and Mouse Combo (USB, Braided Cable)</t>
  </si>
  <si>
    <t>27,223</t>
  </si>
  <si>
    <t>B01EZ0X3L8</t>
  </si>
  <si>
    <t>SanDisk Ultra 64 GB USB Pen Drives (SDDDC2-064G-I35, Black, Silver)</t>
  </si>
  <si>
    <t>₹729</t>
  </si>
  <si>
    <t>₹1,650</t>
  </si>
  <si>
    <t>82,356</t>
  </si>
  <si>
    <t>B00LM4W1N2</t>
  </si>
  <si>
    <t>Parker Classic Gold Gold Trim Ball Pen</t>
  </si>
  <si>
    <t>OfficeProducts|OfficePaperProducts|Paper|Stationery|Pens,Pencils&amp;WritingSupplies|Pens&amp;Refills|RetractableBallpointPens</t>
  </si>
  <si>
    <t>₹480</t>
  </si>
  <si>
    <t>5,719</t>
  </si>
  <si>
    <t>B08YD264ZS</t>
  </si>
  <si>
    <t>Tarkan Portable Folding Laptop Desk for Bed, Lapdesk with Handle, Drawer, Cup &amp; Mobile/Tablet Holder for Study, Eating, Work (Black)</t>
  </si>
  <si>
    <t>1,690</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</si>
  <si>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</si>
  <si>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</si>
  <si>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</si>
  <si>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₹238</t>
  </si>
  <si>
    <t>8,372</t>
  </si>
  <si>
    <t>B07V82W5CN</t>
  </si>
  <si>
    <t>HP USB Wireless Spill Resistance Keyboard and Mouse Set with 10m Working Range 2.4G Wireless Technology / 3 Years Warranty (4SC12PA), Black</t>
  </si>
  <si>
    <t>₹1,349</t>
  </si>
  <si>
    <t>₹2,198</t>
  </si>
  <si>
    <t>7,113</t>
  </si>
  <si>
    <t>B08HD7JQHX</t>
  </si>
  <si>
    <t>HUMBLE Dynamic Lapel Collar Mic Voice Recording Filter Microphone for Singing Youtube SmartPhones, Black</t>
  </si>
  <si>
    <t>2,804</t>
  </si>
  <si>
    <t>B0B31FR4Y2</t>
  </si>
  <si>
    <t>Boult Audio Omega with 30dB ANC+ ENC, 32H Playtime, 45ms Latency Gaming Mode, Quad Mic Zen ENC, 3 Equalizer Modes, ANC, Type-C Fast Charging, IPX5 True Wireless in Ear Bluetooth Earbuds (Black)</t>
  </si>
  <si>
    <t>1,986</t>
  </si>
  <si>
    <t>B09Y14JLP3</t>
  </si>
  <si>
    <t>STRIFF UPH2W Multi Angle Tablet/Mobile Stand. Holder for iPhone, Android, Samsung, OnePlus, Xiaomi. Portable,Foldable Stand.Perfect for Bed,Office, Home,Gift and Desktop (White)</t>
  </si>
  <si>
    <t>B09ZHCJDP1</t>
  </si>
  <si>
    <t>Amazon Basics Wireless Mouse | 2.4 GHz Connection, 1600 DPI | Type - C Adapter | Upto 12 Months of Battery Life | Ambidextrous Design | Suitable for PC/Mac/Laptop</t>
  </si>
  <si>
    <t>B08C4Z69LN</t>
  </si>
  <si>
    <t>Crucial RAM 8GB DDR4 3200MHz CL22 (or 2933MHz or 2666MHz) Laptop Memory CT8G4SFRA32A</t>
  </si>
  <si>
    <t>Computers&amp;Accessories|Components|Memory</t>
  </si>
  <si>
    <t>₹1,792</t>
  </si>
  <si>
    <t>26,194</t>
  </si>
  <si>
    <t>B016XVRKZM</t>
  </si>
  <si>
    <t>APC Back-UPS BX600C-IN 600VA / 360W, 230V, UPS System, an Ideal Power Backup &amp; Protection for Home Office, Desktop PC &amp; Home Electronics</t>
  </si>
  <si>
    <t>Computers&amp;Accessories|Accessories&amp;Peripherals|UninterruptedPowerSupplies</t>
  </si>
  <si>
    <t>₹4,100</t>
  </si>
  <si>
    <t>15,783</t>
  </si>
  <si>
    <t>B00LHZW3XY</t>
  </si>
  <si>
    <t>Luxor 5 Subject Single Ruled Notebook - A5 Size, 70 GSM, 300 Pages</t>
  </si>
  <si>
    <t>₹125</t>
  </si>
  <si>
    <t>8,053</t>
  </si>
  <si>
    <t>B098JYT4SY</t>
  </si>
  <si>
    <t>Zebronics Zeb-Jaguar Wireless Mouse, 2.4GHz with USB Nano Receiver, High Precision Optical Tracking, 4 Buttons, Plug &amp; Play, Ambidextrous, for PC/Mac/Laptop (Black+Grey)</t>
  </si>
  <si>
    <t>₹1,190</t>
  </si>
  <si>
    <t>2,809</t>
  </si>
  <si>
    <t>B08CFCK6CW</t>
  </si>
  <si>
    <t>Boult Audio Truebuds with 30H Playtime, IPX7 Waterproof, Lightning Boult™ Type C Fast Charging (10 Min=100Mins), BoomX™ Tech Rich Bass, Pro+ Calling HD Mic, Touch Controls in Ear Earbuds TWS (Grey)</t>
  </si>
  <si>
    <t>25,910</t>
  </si>
  <si>
    <t>B09P564ZTJ</t>
  </si>
  <si>
    <t>Wembley LCD Writing Pad/Tab | Writing, Drawing, Reusable, Portable Pad with Colorful Letters | 9 Inch Graphic Tablet (Assorted)</t>
  </si>
  <si>
    <t>1,173</t>
  </si>
  <si>
    <t>B07MSLTW8Z</t>
  </si>
  <si>
    <t>Gizga Essentials Multi-Purpose Portable &amp; Foldable Wooden Desk for Bed Tray, Laptop Table, Study Table (Black)</t>
  </si>
  <si>
    <t>6,422</t>
  </si>
  <si>
    <t>B09N6TTHT6</t>
  </si>
  <si>
    <t>E-COSMOS Plug in LED Night Light Mini USB LED Light Flexible USB LED Ambient Light Mini USB LED Light, LED Portable car Bulb, Indoor, Outdoor, Reading, Sleep (4 pcs)</t>
  </si>
  <si>
    <t>B098R25TGC</t>
  </si>
  <si>
    <t>Noise Buds VS201 V2 in-Ear Truly Wireless Earbuds with Dual Equalizer | with Mic | Total 14-Hour Playtime | Full Touch Control | IPX5 Water Resistance and Bluetooth v5.1 (Olive Green)</t>
  </si>
  <si>
    <t>14,629</t>
  </si>
  <si>
    <t>B0B2PQL5N3</t>
  </si>
  <si>
    <t>Lapster Gel Mouse pad with Wrist Rest , Gaming Mouse Pad with Lycra Cloth Nonslip for Laptop , Computer, , Home &amp; Office (Black)</t>
  </si>
  <si>
    <t>1,528</t>
  </si>
  <si>
    <t>B07DKZCZ89</t>
  </si>
  <si>
    <t>Gizga Essentials Earphone Carrying Case, Multi-Purpose Pocket Storage Travel Organizer for Earphones, Headset, Pen Drives, SD Cards, Shock-Proof Ballistic Nylon, Soft Fabric, Mesh Pocket, Green</t>
  </si>
  <si>
    <t>Electronics|Headphones,Earbuds&amp;Accessories|Cases</t>
  </si>
  <si>
    <t>15,032</t>
  </si>
  <si>
    <t>B08GYG6T12</t>
  </si>
  <si>
    <t>SanDisk Ultra SDHC UHS-I Card 32GB 120MB/s R for DSLR Cameras, for Full HD Recording, 10Y Warranty</t>
  </si>
  <si>
    <t>Electronics|Accessories|MemoryCards|SecureDigitalCards</t>
  </si>
  <si>
    <t>69,585</t>
  </si>
  <si>
    <t>B09BN2NPBD</t>
  </si>
  <si>
    <t>DIGITEK®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</si>
  <si>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</si>
  <si>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₹3,495</t>
  </si>
  <si>
    <t>14,371</t>
  </si>
  <si>
    <t>B00J4YG0PC</t>
  </si>
  <si>
    <t>Classmate Long Notebook - 140 Pages, Single Line, 297mm x 210mm (Pack of 12)</t>
  </si>
  <si>
    <t>₹561</t>
  </si>
  <si>
    <t>₹720</t>
  </si>
  <si>
    <t>3,182</t>
  </si>
  <si>
    <t>B073BRXPZX</t>
  </si>
  <si>
    <t>Lenovo 300 Wired Plug &amp; Play USB Mouse, High Resolution 1600 DPI Optical Sensor, 3-Button Design with clickable Scroll Wheel, Ambidextrous, Ergonomic Mouse for Comfortable All-Day Grip (GX30M39704)</t>
  </si>
  <si>
    <t>₹590</t>
  </si>
  <si>
    <t>25,886</t>
  </si>
  <si>
    <t>B08LHTJTBB</t>
  </si>
  <si>
    <t>Dyazo 6 Angles Adjustable Aluminum Ergonomic Foldable Portable Tabletop Laptop/Desktop Riser Stand Holder Compatible for MacBook, HP, Dell, Lenovo &amp; All Other Notebook (Silver)</t>
  </si>
  <si>
    <t>4,736</t>
  </si>
  <si>
    <t>B07VTFN6HM</t>
  </si>
  <si>
    <t>Western Digital WD 2TB My Passport Portable Hard Disk Drive, USB 3.0 with  Automatic Backup, 256 Bit AES Hardware Encryption,Password Protection,Compatible with Windows and Mac, External HDD-Black</t>
  </si>
  <si>
    <t>₹5,599</t>
  </si>
  <si>
    <t>₹7,350</t>
  </si>
  <si>
    <t>73,005</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</si>
  <si>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</si>
  <si>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</si>
  <si>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</si>
  <si>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₹2,595</t>
  </si>
  <si>
    <t>20,398</t>
  </si>
  <si>
    <t>B09M8888DM</t>
  </si>
  <si>
    <t>Portronics MPORT 31 4 Ports USB Hub (USB A to 4 USB-A Ports 4 in 1 Connector USB HUB(Grey)</t>
  </si>
  <si>
    <t>2,125</t>
  </si>
  <si>
    <t>B07Z1YVP72</t>
  </si>
  <si>
    <t>AirCase Protective Laptop Bag Sleeve fits Upto 15.6" Laptop/ MacBook, Wrinkle Free, Padded, Waterproof Light Neoprene case Cover Pouch, for Men &amp; Women, Black- 6 Months Warranty</t>
  </si>
  <si>
    <t>11,330</t>
  </si>
  <si>
    <t>B082FTPRSK</t>
  </si>
  <si>
    <t>Zinq Five Fan Cooling Pad and Laptop Stand with Dual Height Adjustment and Dual USB Port Extension (Black)</t>
  </si>
  <si>
    <t>Computers&amp;Accessories|Accessories&amp;Peripherals|LaptopAccessories|CoolingPads</t>
  </si>
  <si>
    <t>27,441</t>
  </si>
  <si>
    <t>B09RF2QXGX</t>
  </si>
  <si>
    <t>Gizga Essentials Webcam Cover, Privacy Protector Webcam Cover Slide, Compatible with Laptop, Desktop, PC, Smartphone, Protect Your Privacy and Security, Strong Adhesive, Set of 3, Black</t>
  </si>
  <si>
    <t>₹69</t>
  </si>
  <si>
    <t>B01KK0HU3Y</t>
  </si>
  <si>
    <t>HP Z3700 Wireless Optical Mouse with USB Receiver and 2.4GHz Wireless Connection/ 1200DPI / 16 Months Long Battery Life /Ambidextrous and Slim Design (Modern Gold)</t>
  </si>
  <si>
    <t>23,174</t>
  </si>
  <si>
    <t>B07JF9B592</t>
  </si>
  <si>
    <t>MAONO AU-400 Lavalier Auxiliary Omnidirectional Microphone (Black)</t>
  </si>
  <si>
    <t>₹478</t>
  </si>
  <si>
    <t>20,218</t>
  </si>
  <si>
    <t>B086394NY5</t>
  </si>
  <si>
    <t>TABLE MAGIC Multipurpose Laptop Table Mat Finish Top Work at Home Study Table (TM Regular- Black) (Alloy Steel)</t>
  </si>
  <si>
    <t>Computers&amp;Accessories|Accessories&amp;Peripherals|LaptopAccessories</t>
  </si>
  <si>
    <t>₹2,490</t>
  </si>
  <si>
    <t>11,074</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</si>
  <si>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</si>
  <si>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</si>
  <si>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</si>
  <si>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25,607</t>
  </si>
  <si>
    <t>B07NC12T2R</t>
  </si>
  <si>
    <t>boAt Stone 650 10W Bluetooth Speaker with Upto 7 Hours Playback, IPX5 and Integrated Controls (Blue)</t>
  </si>
  <si>
    <t>₹4,990</t>
  </si>
  <si>
    <t>41,226</t>
  </si>
  <si>
    <t>B07WKBD37W</t>
  </si>
  <si>
    <t>ESnipe Mart Worldwide Travel Adapter with Build in Dual USB Charger Ports with 125V 6A, 250V Protected Electrical Plug for Laptops, Cameras (White)</t>
  </si>
  <si>
    <t>HomeImprovement|Electrical|Adapters&amp;Multi-Outlets</t>
  </si>
  <si>
    <t>₹425</t>
  </si>
  <si>
    <t>B08JMC1988</t>
  </si>
  <si>
    <t>boAt Stone 180 5W Bluetooth Speaker with Upto 10 Hours Playback, 1.75" Driver, IPX7 &amp; TWS Feature(Black)</t>
  </si>
  <si>
    <t>18,331</t>
  </si>
  <si>
    <t>B09GFN8WZL</t>
  </si>
  <si>
    <t>Portronics Ruffpad 8.5M Multicolor LCD Writing Pad with Screen 21.5cm (8.5-inch) for Drawing, Playing, Handwriting Gifts for Kids &amp; Adults, India's first notepad to save and share your child's first creatives via Ruffpad app on your Smartphone(Black)</t>
  </si>
  <si>
    <t>₹378</t>
  </si>
  <si>
    <t>B095X38CJS</t>
  </si>
  <si>
    <t>BRUSTRO Copytinta Coloured Craft Paper A4 Size 80 GSM Mixed Bright Colour 40 Sheets Pack (10 cols X 4 Sheets) Double Side Color for Office Printing, Art and Craft.</t>
  </si>
  <si>
    <t>OfficeProducts|OfficePaperProducts|Paper|Copy&amp;PrintingPaper|ColouredPaper</t>
  </si>
  <si>
    <t>B07ZKD8T1Q</t>
  </si>
  <si>
    <t>Cuzor 12V Mini ups for WiFi Router | Power Backup up to 4 Hours | Replaceable Battery | Ups for Wi-Fi Router and Modem | Ups for Router up to 2A | ups for uninterrupted wi-fi</t>
  </si>
  <si>
    <t>8,656</t>
  </si>
  <si>
    <t>B07G3YNLJB</t>
  </si>
  <si>
    <t>Crucial BX500 240GB 3D NAND SATA 6.35 cm (2.5-inch) SSD (CT240BX500SSD1)</t>
  </si>
  <si>
    <t>Computers&amp;Accessories|Components|InternalSolidStateDrives</t>
  </si>
  <si>
    <t>₹1,815</t>
  </si>
  <si>
    <t>92,925</t>
  </si>
  <si>
    <t>B00P93X2H6</t>
  </si>
  <si>
    <t>Classmate Pulse Spiral Notebook - 240 mm x 180 mm, Soft Cover, 200 Pages, Unruled</t>
  </si>
  <si>
    <t>₹67</t>
  </si>
  <si>
    <t>₹75</t>
  </si>
  <si>
    <t>B0798PJPCL</t>
  </si>
  <si>
    <t>Portronics My buddy plus Adjustable Laptop cooling Table (Brown)</t>
  </si>
  <si>
    <t>17,394</t>
  </si>
  <si>
    <t>B09GFWJDY1</t>
  </si>
  <si>
    <t>ZEBRONICS Zeb-Evolve Wireless in Ear Neckband Earphone with Supporting Bluetooth v5.0, Voice Assistant, Rapid Charge, Call Function &amp; Magnetic Earpiece, with mic (Metallic Blue)</t>
  </si>
  <si>
    <t>9,169</t>
  </si>
  <si>
    <t>B09MZ6WZ6V</t>
  </si>
  <si>
    <t>INOVERA World Map Extended Anti Slip Rubber Gaming Stitched Mouse Pad Desk Mat for Computer Laptop (Black, 900L x 400B x 2H mm)</t>
  </si>
  <si>
    <t>1,030</t>
  </si>
  <si>
    <t>B094QZLJQ6</t>
  </si>
  <si>
    <t>Seagate One Touch 2TB External HDD with Password Protection – Black, for Windows and Mac, with 3 yr Data Recovery Services, and 4 Months Adobe CC Photography (STKY2000400)</t>
  </si>
  <si>
    <t>₹5,799</t>
  </si>
  <si>
    <t>50,273</t>
  </si>
  <si>
    <t>B07L3NDN24</t>
  </si>
  <si>
    <t>ZEBRONICS Zeb-Fame 5watts 2.0 Multi Media Speakers with AUX, USB and Volume Control (Black)</t>
  </si>
  <si>
    <t>Electronics|HomeAudio|Speakers|MultimediaSpeakerSystems</t>
  </si>
  <si>
    <t>6,742</t>
  </si>
  <si>
    <t>B08WD18LJZ</t>
  </si>
  <si>
    <t>TVARA LCD Writing Tablet 8.5 Inch E-Note Pad LCD Writing Tablet, Kids Drawing Pad 8.5 Inch Doodle Board, Toddler Boy and Girl Learning Gift for 3 4 5 6 Years Old, Black</t>
  </si>
  <si>
    <t>1,208</t>
  </si>
  <si>
    <t>B06XDKWLJH</t>
  </si>
  <si>
    <t>Western Digital WD 1.5TB Elements Portable Hard Disk Drive, USB 3.0, Compatible with PC, PS4 and Xbox, External HDD (WDBU6Y0015BBK-WESN)</t>
  </si>
  <si>
    <t>₹4,449</t>
  </si>
  <si>
    <t>₹5,734</t>
  </si>
  <si>
    <t>25,006</t>
  </si>
  <si>
    <t>B01J1CFO5I</t>
  </si>
  <si>
    <t>Redgear MP35 Speed-Type Gaming Mousepad (Black/Red)</t>
  </si>
  <si>
    <t>33,434</t>
  </si>
  <si>
    <t>B07J2NGB69</t>
  </si>
  <si>
    <t>Lenovo 400 Wireless Mouse, 1200DPI Optical Sensor, 2.4GHz Wireless Nano USB, 3-Button (Left,Right,Scroll) Upto 8M Left/Right &amp; 100K Scroll clicks &amp; 1yr Battery, Ambidextrous, Ergonomic GY50R91293</t>
  </si>
  <si>
    <t>₹629</t>
  </si>
  <si>
    <t>₹1,390</t>
  </si>
  <si>
    <t>6,301</t>
  </si>
  <si>
    <t>B00MUTWLW4</t>
  </si>
  <si>
    <t>Logitech K480 Wireless Multi-Device Keyboard for Windows, macOS, iPadOS, Android or Chrome OS, Bluetooth, Compact, Compatible with PC, Mac, Laptop, Smartphone, Tablet - Black</t>
  </si>
  <si>
    <t>₹3,295</t>
  </si>
  <si>
    <t>22,618</t>
  </si>
  <si>
    <t>B017NC2IPM</t>
  </si>
  <si>
    <t>RESONATE RouterUPS CRU12V2A | Zero Drop | UPS for WiFi Router | Mini UPS | Up to 4 Hours PowerBackup | Battery Replacement Program | Router UPS Compatible with 12V &lt;2A Routers, FTTH, Modem, Set Top Box, Alexa, Mini Camera</t>
  </si>
  <si>
    <t>₹2,911</t>
  </si>
  <si>
    <t>20,342</t>
  </si>
  <si>
    <t>B00N1U7JXM</t>
  </si>
  <si>
    <t>3M Post-it Sticky Note Cube, 200 Sheets (4 Colors x 50 Sheets) | 3" x 3" Size | For notes, reminders, study, school and organizing</t>
  </si>
  <si>
    <t>₹90</t>
  </si>
  <si>
    <t>₹175</t>
  </si>
  <si>
    <t>7,429</t>
  </si>
  <si>
    <t>B08HQL67D6</t>
  </si>
  <si>
    <t>OFIXO Multi-Purpose Laptop Table/Study Table/Bed Table/Foldable and Portable Wooden/Writing Desk (Wooden)</t>
  </si>
  <si>
    <t>26,423</t>
  </si>
  <si>
    <t>B09RKFBCV7</t>
  </si>
  <si>
    <t>Fire-Boltt Ninja Calling 1.69" Bluetooth Calling Smart Watch, Dial Pad, Speaker, AI Voice Assistant with 450 NITS Peak Brightness, Wrist Gaming &amp; 100+ Watch Faces with SpO2, HR, Multiple Sports Mode</t>
  </si>
  <si>
    <t>31,305</t>
  </si>
  <si>
    <t>B08KHM9VBJ</t>
  </si>
  <si>
    <t>Airtel AMF-311WW Data Card (Black), 4g Hotspot Support with 2300 Mah Battery</t>
  </si>
  <si>
    <t>Computers&amp;Accessories|NetworkingDevices|DataCards&amp;Dongles</t>
  </si>
  <si>
    <t>₹3,250</t>
  </si>
  <si>
    <t>11,213</t>
  </si>
  <si>
    <t>B01IOZUHRS</t>
  </si>
  <si>
    <t>Gizga Essentials Laptop Power Cable Cord- 3 Pin Adapter Isi Certified(1 Meter/3.3 Feet)</t>
  </si>
  <si>
    <t>Computers&amp;Accessories|Accessories&amp;Peripherals|LaptopAccessories|LaptopChargers&amp;PowerSupplies</t>
  </si>
  <si>
    <t>10,174</t>
  </si>
  <si>
    <t>B00CEQEGPI</t>
  </si>
  <si>
    <t>Logitech MK270r USB Wireless Keyboard and Mouse Set for Windows, 2.4 GHz Wireless, Spill-resistant Design, 8 Multimedia &amp; Shortcut Keys, 2-Year Battery Life, PC/Laptop- Black</t>
  </si>
  <si>
    <t>₹1,345</t>
  </si>
  <si>
    <t>₹2,295</t>
  </si>
  <si>
    <t>17,413</t>
  </si>
  <si>
    <t>B08B6XWQ1C</t>
  </si>
  <si>
    <t>DIGITEK® (DTR-200MT) (18 CM) Portable &amp; Flexible Mini Tripod with Mobile Holder &amp; 360 Degree Ball Head, For Smart Phones, Compact Cameras, GoPro, Maximum Operating Height: 7.87 Inch, Maximum Load Upto: 1 kgs</t>
  </si>
  <si>
    <t>6,676</t>
  </si>
  <si>
    <t>B01DGVKBC6</t>
  </si>
  <si>
    <t>FEDUS Cat6 Ethernet Cable, 10 Meter High Speed 550MHZ / 10 Gigabit Speed UTP LAN Cable, Network Cable Internet Cable RJ45 Cable LAN Wire, Patch Computer Cord Gigabit Category 6 Wires for Modem, Router</t>
  </si>
  <si>
    <t>₹287</t>
  </si>
  <si>
    <t>8,076</t>
  </si>
  <si>
    <t>B08JD36C6H</t>
  </si>
  <si>
    <t>Kingston DataTraveler Exodia DTX/32 GB Pen Drive USB 3.2 Gen 1 (Multicolor)</t>
  </si>
  <si>
    <t>₹450</t>
  </si>
  <si>
    <t>18,656</t>
  </si>
  <si>
    <t>B00E3DVQFS</t>
  </si>
  <si>
    <t>Duracell Rechargeable AA 2500mAh Batteries, 4 Pcs</t>
  </si>
  <si>
    <t>₹879</t>
  </si>
  <si>
    <t>31,599</t>
  </si>
  <si>
    <t>B00BN5SNF0</t>
  </si>
  <si>
    <t>ENVIE® (AA10004PLNi-CD) AA Rechargeable Batteries, Low Self Discharge, AA 1000mAh Ni-CD (Pack of 4)</t>
  </si>
  <si>
    <t>13,971</t>
  </si>
  <si>
    <t>B09SGGRKV8</t>
  </si>
  <si>
    <t>ZEBRONICS Zeb-Buds 30 3.5Mm Stereo Wired in Ear Earphones with Mic for Calling, Volume Control, Multifunction Button, 14Mm Drivers, Stylish Eartip,1.2 Meter Durable Cable and Lightweight Design(Red)</t>
  </si>
  <si>
    <t>2,492</t>
  </si>
  <si>
    <t>B084BR3QX8</t>
  </si>
  <si>
    <t>LAPSTER Accessories Power Cable Cord 2 Pin Laptop Adapter and Tape Recorder 1.5M</t>
  </si>
  <si>
    <t>2,523</t>
  </si>
  <si>
    <t>B09VC2D2WG</t>
  </si>
  <si>
    <t>Portronics Ruffpad 12E Re-Writable LCD Writing Pad with 30.4cm (12 inch) Writing Area, Single Tap Erase, Smart Lock, Long Battery Life, India's first notepad to save and share your child's first creatives via Ruffpad app on your Smartphone(Black)</t>
  </si>
  <si>
    <t>₹469</t>
  </si>
  <si>
    <t>B09163Q5CD</t>
  </si>
  <si>
    <t>Verilux® USB C Hub Multiport Adapter- 6 in 1 Portable Aluminum Type C Hub with 4K HDMI Output, USB 2.0/3.0 Ports, SD/Micro SD Card Reader Compatible for MacBook Pro 2016-2020, MacBook Air 2018-2020, Type-C Devices</t>
  </si>
  <si>
    <t>₹1,187</t>
  </si>
  <si>
    <t>₹1,929</t>
  </si>
  <si>
    <t>1,662</t>
  </si>
  <si>
    <t>B08K9PX15C</t>
  </si>
  <si>
    <t>Zebronics Zeb Wonderbar 10 USB Powered 2.0 Computer Speaker with RGB Lights</t>
  </si>
  <si>
    <t>Computers&amp;Accessories|Accessories&amp;Peripherals|Audio&amp;VideoAccessories|PCSpeakers</t>
  </si>
  <si>
    <t>7,352</t>
  </si>
  <si>
    <t>B083RD1J99</t>
  </si>
  <si>
    <t>HP Wired Mouse 100 with 1600 DPI Optical Sensor, USB Plug-and -Play,ambidextrous Design, Built-in Scrolling and 3 Handy Buttons. 3-Years Warranty (6VY96AA)</t>
  </si>
  <si>
    <t>₹328</t>
  </si>
  <si>
    <t>3,441</t>
  </si>
  <si>
    <t>B09Z7YGV3R</t>
  </si>
  <si>
    <t>Anjaney Enterprise Smart Multipurpose Foldable Laptop Table with Cup Holder, Study Table, Bed Table, Breakfast Table, Foldable and Portable/Ergonomic &amp; Rounded Edges/Non-Slip (Black)</t>
  </si>
  <si>
    <t>B00N3XLDW0</t>
  </si>
  <si>
    <t>ENVIE ECR-20 Charger for AA &amp; AAA Rechargeable Batteries</t>
  </si>
  <si>
    <t>Electronics|Cameras&amp;Photography|Accessories|Batteries&amp;Chargers|BatteryChargers</t>
  </si>
  <si>
    <t>₹400</t>
  </si>
  <si>
    <t>40,895</t>
  </si>
  <si>
    <t>B07Z53L5QL</t>
  </si>
  <si>
    <t>ProElite Faux Leather Smart Flip Case Cover for Apple iPad 10.2" 9th Gen (2021) / 8th Gen / 7th Gen with Stylus Pen, Black</t>
  </si>
  <si>
    <t>Computers&amp;Accessories|Accessories&amp;Peripherals|TabletAccessories|Bags,Cases&amp;Sleeves|Cases</t>
  </si>
  <si>
    <t>11,006</t>
  </si>
  <si>
    <t>B00P93X0VO</t>
  </si>
  <si>
    <t>Classmate Pulse 6 Subject Notebook - Unruled, 300 Pages, Spiral Binding, 240mm*180mm</t>
  </si>
  <si>
    <t>₹114</t>
  </si>
  <si>
    <t>8,938</t>
  </si>
  <si>
    <t>B07SBGFDX9</t>
  </si>
  <si>
    <t>Pentonic Multicolor Ball Point Pen, Pack of 10</t>
  </si>
  <si>
    <t>OfficeProducts|OfficePaperProducts|Paper|Stationery|Pens,Pencils&amp;WritingSupplies|Pens&amp;Refills|StickBallpointPens</t>
  </si>
  <si>
    <t>4,308</t>
  </si>
  <si>
    <t>B07X2L5Z8C</t>
  </si>
  <si>
    <t>Logitech Pebble M350 Wireless Mouse with Bluetooth or USB - Silent, Slim Computer Mouse with Quiet Click for Laptop, Notebook, PC and Mac - Graphite</t>
  </si>
  <si>
    <t>10,652</t>
  </si>
  <si>
    <t>B00VA7YYUO</t>
  </si>
  <si>
    <t>Apsara Platinum Pencils Value Pack - Pack of 20</t>
  </si>
  <si>
    <t>Home&amp;Kitchen|CraftMaterials|DrawingMaterials|DrawingMedia|Pencils|WoodenPencils</t>
  </si>
  <si>
    <t>5,036</t>
  </si>
  <si>
    <t>B07L9FW9GF</t>
  </si>
  <si>
    <t>Zebronics Zeb-Power Wired USB Mouse, 3-Button, 1200 DPI Optical Sensor, Plug &amp; Play, for Windows/Mac</t>
  </si>
  <si>
    <t>5,057</t>
  </si>
  <si>
    <t>B08D64C9FN</t>
  </si>
  <si>
    <t>Ant Esports GM320 RGB Optical Wired Gaming Mouse | 8 Programmable Buttons | 12800 DPI</t>
  </si>
  <si>
    <t>₹575</t>
  </si>
  <si>
    <t>8,537</t>
  </si>
  <si>
    <t>B00LOD70SC</t>
  </si>
  <si>
    <t>Pilot V7 Liquid Ink Roller Ball Pen (2 Blue + 1 Black)</t>
  </si>
  <si>
    <t>₹178</t>
  </si>
  <si>
    <t>2,450</t>
  </si>
  <si>
    <t>B09X76VL5L</t>
  </si>
  <si>
    <t>boAt Airdopes 191G True Wireless Earbuds with ENx™ Tech Equipped Quad Mics, Beast™ Mode(Low Latency- 65ms) for Gaming, 2x6mm Dual Drivers, 30H Playtime, IPX5, IWP™, Appealing Case LEDs(Sport Blue)</t>
  </si>
  <si>
    <t>B091JF2TFD</t>
  </si>
  <si>
    <t>Boult Audio BassBuds Oak in-Ear Wired Earphones with 10mm Extra Bass Driver and HD Sound with mic(Brown)</t>
  </si>
  <si>
    <t>B07S7DCJKS</t>
  </si>
  <si>
    <t>IT2M Designer Mouse Pad for Laptop/Computer (9.2 X 7.6 Inches, 12788)</t>
  </si>
  <si>
    <t>9,998</t>
  </si>
  <si>
    <t>B09NC2TY11</t>
  </si>
  <si>
    <t>Noise ColorFit Ultra Buzz Bluetooth Calling Smart Watch with 1.75" HD Display, 320x385 px Resolution, 100 Sports Modes, Stock Market Info Smartwatch for Men &amp; Women (Olive Green)</t>
  </si>
  <si>
    <t>5,852</t>
  </si>
  <si>
    <t>B0BDS8MY8J</t>
  </si>
  <si>
    <t>Lapster Caddy for ssd and HDD, Optical Bay 2nd Hard Drive Caddy, Caddy 9.5mm for Laptop</t>
  </si>
  <si>
    <t>Computers&amp;Accessories|Components|InternalHardDrives</t>
  </si>
  <si>
    <t>B09X7DY7Q4</t>
  </si>
  <si>
    <t>SanDisk Extreme SD UHS I 64GB Card for 4K Video for DSLR and Mirrorless Cameras 170MB/s Read &amp; 80MB/s Write</t>
  </si>
  <si>
    <t>₹939</t>
  </si>
  <si>
    <t>2,05,052</t>
  </si>
  <si>
    <t>B09YV575RK</t>
  </si>
  <si>
    <t>Fire-Boltt Ring Pro Bluetooth Calling, 1.75” 320*385px High Res, IP68 &amp; SpO2 Monitoring, Pin Code Locking Functionality &amp; Split Screen Access, Built in Mic &amp; Speaker for HD Calls, Black, Free Size</t>
  </si>
  <si>
    <t>9,090</t>
  </si>
  <si>
    <t>B08LW31NQ6</t>
  </si>
  <si>
    <t>Lenovo 600 Bluetooth 5.0 Silent Mouse: Compact, Portable, Dongle-Free Multi-Device connectivity with Microsoft Swift Pair | 3-Level Adjustable DPI up to 2400 | Battery Life: up to 1 yr</t>
  </si>
  <si>
    <t>₹1,439</t>
  </si>
  <si>
    <t>₹2,890</t>
  </si>
  <si>
    <t>4,099</t>
  </si>
  <si>
    <t>B09ND94ZRG</t>
  </si>
  <si>
    <t>Boult Audio Airbass Propods X TWS Bluetooth Truly Wireless in Ear Earbuds with Mic, 32H Playtime, Fast Charging Type-C, Ipx5 Water Resistant, Touch Controls and Voice Assistant (Red)</t>
  </si>
  <si>
    <t>12,966</t>
  </si>
  <si>
    <t>B00P93X6EK</t>
  </si>
  <si>
    <t>Classmate Soft Cover 6 Subject Spiral Binding Notebook, Unruled, 300 Pages</t>
  </si>
  <si>
    <t>4,428</t>
  </si>
  <si>
    <t>B0994GP1CX</t>
  </si>
  <si>
    <t>LS LAPSTER Quality Assured Universal Silicone 15.6" Keyboard Protector Skin|| Keyboard Dust Cover|| Keyboard Skin for 15.6" Laptop| 15.6" Keyguard| (3.93 x 11.81 x 0.39 inches)</t>
  </si>
  <si>
    <t>5,692</t>
  </si>
  <si>
    <t>B07H8W9PB6</t>
  </si>
  <si>
    <t>KLAM LCD Writing Tablet Screenwriting Toys Board Smart Digital E-Note Pad 8.5 Inch Light Weight Magic Slate for Drawing Playing Noting by Kids and Adults Best Birthday Gift Girls Boys, Multicolor</t>
  </si>
  <si>
    <t>B09NNHFSSF</t>
  </si>
  <si>
    <t>CP PLUS 2MP Full HD Smart Wi-fi CCTV Security Camera | 360° with Pan Tilt | Two Way Talk | Cloud Monitor | Motion Detect | Night Vision | Supports SD Card (Up to 128 GB) | Alexa &amp; Ok Google | CP-E21A</t>
  </si>
  <si>
    <t>₹4,700</t>
  </si>
  <si>
    <t>1,880</t>
  </si>
  <si>
    <t>B08D9NDZ1Y</t>
  </si>
  <si>
    <t>HP Deskjet 2331 Colour Printer, Scanner and Copier for Home/Small Office, Compact Size, Reliable, Easy Set-Up Through Smart App On Your Pc Connected Through USB, Ideal for Home.</t>
  </si>
  <si>
    <t>Computers&amp;Accessories|Printers,Inks&amp;Accessories|Printers</t>
  </si>
  <si>
    <t>₹4,332.96</t>
  </si>
  <si>
    <t>21,762</t>
  </si>
  <si>
    <t>B0085IATT6</t>
  </si>
  <si>
    <t>D-Link DIR-615 Wi-fi Ethernet-N300 Single_band 300Mbps Router, Mobile App Support, Router | AP | Repeater | Client Modes(Black)</t>
  </si>
  <si>
    <t>22,375</t>
  </si>
  <si>
    <t>B08WJ86PV2</t>
  </si>
  <si>
    <t>RPM Euro Games Gaming Mousepad Speed Type Extended Large (Size - 800 mm x 300 mm x 3 mm)</t>
  </si>
  <si>
    <t>₹990</t>
  </si>
  <si>
    <t>2,453</t>
  </si>
  <si>
    <t>B078HRR1XV</t>
  </si>
  <si>
    <t>Wacom One by CTL-472/K0-CX Digital Drawing Graphics Pen Tablet (Red &amp; Black) Small (6-inch x 3.5-inch)(15x8cm) | Battery Free Cordless Pen with 2048 Pressure Level</t>
  </si>
  <si>
    <t>₹3,303</t>
  </si>
  <si>
    <t>13,544</t>
  </si>
  <si>
    <t>B09P22HXH6</t>
  </si>
  <si>
    <t>Lenovo 300 FHD Webcam with Full Stereo Dual Built-in mics | FHD 1080P 2.1 Megapixel CMOS Camera |Privacy Shutter | Ultra-Wide 95 Lens | 360 Rotation | Flexible Mount, Plug-n-Play | Cloud Grey</t>
  </si>
  <si>
    <t>₹1,890</t>
  </si>
  <si>
    <t>₹5,490</t>
  </si>
  <si>
    <t>10,976</t>
  </si>
  <si>
    <t>B00LM4X3XE</t>
  </si>
  <si>
    <t>Parker Quink Ink Bottle (Black)</t>
  </si>
  <si>
    <t>3,061</t>
  </si>
  <si>
    <t>B09YLFHFDW</t>
  </si>
  <si>
    <t>Sony WI-C100 Wireless Headphones with Customizable Equalizer for Deep Bass &amp; 25 Hrs Battery, DSEE-Upscale, Splash Proof, 360RA, Fast Pair, in-Ear Bluetooth Headset with mic for Phone Calls (Black)</t>
  </si>
  <si>
    <t>₹2,790</t>
  </si>
  <si>
    <t>2,272</t>
  </si>
  <si>
    <t>B07YWS9SP9</t>
  </si>
  <si>
    <t>Zebronics, ZEB-NC3300 USB Powered Laptop Cooling Pad with Dual Fan, Dual USB Port and Blue LED Lights</t>
  </si>
  <si>
    <t>7,601</t>
  </si>
  <si>
    <t>B08WLY8V9S</t>
  </si>
  <si>
    <t>Tukzer Gel Mouse Pad Wrist Rest Memory-Foam Ergonomic Mousepad| Cushion Wrist Support &amp; Pain Relief| Suitable for Gaming, Computer, Laptop, Home &amp; Office Non-Slip Rubber Base (Blue)</t>
  </si>
  <si>
    <t>4,219</t>
  </si>
  <si>
    <t>B0873L7J6X</t>
  </si>
  <si>
    <t>Infinity (JBL Glide 510, 72 Hrs Playtime with Quick Charge, Wireless On Ear Headphone with Mic, Deep Bass, Dual Equalizer, Bluetooth 5.0 with Voice Assistant Support (Black)</t>
  </si>
  <si>
    <t>42,775</t>
  </si>
  <si>
    <t>B07YNHCW6N</t>
  </si>
  <si>
    <t>Robustrion Smart Trifold Hard Back Flip Stand Case Cover for Apple iPad 10.2 Cover iPad 9th Generation Cover 2021 8th Gen 2020 7th Gen 2019 Generation Case - Black</t>
  </si>
  <si>
    <t>5,556</t>
  </si>
  <si>
    <t>B01MQ2A86A</t>
  </si>
  <si>
    <t>Logitech M331 Silent Plus Wireless Mouse, 2.4GHz with USB Nano Receiver, 1000 DPI Optical Tracking, 3 Buttons, 24 Month Life Battery, PC/Mac/Laptop - Black</t>
  </si>
  <si>
    <t>₹1,645</t>
  </si>
  <si>
    <t>12,375</t>
  </si>
  <si>
    <t>B00KIE28X0</t>
  </si>
  <si>
    <t>Camel Artist Acrylic Color Box - 9ml Tubes, 12 Shades</t>
  </si>
  <si>
    <t>₹310</t>
  </si>
  <si>
    <t>5,882</t>
  </si>
  <si>
    <t>B0BHYJ8CVF</t>
  </si>
  <si>
    <t>Portronics Key2 Combo Multimedia USB Wireless Keyboard and Mouse Set with 2.4 GHz Wireless Technology, Soft &amp; Silent Button, Compact Size (Grey)</t>
  </si>
  <si>
    <t>10,443</t>
  </si>
  <si>
    <t>B0BCVJ3PVP</t>
  </si>
  <si>
    <t>SupCares Laptop Stand 7 Height Adjustable, Aluminium, Ventilated, Foldable, Portable Laptop Holder for Desk &amp; Table Mount Upto 15.6 inch Laptop with Carry Pouch (Silver)</t>
  </si>
  <si>
    <t>B0B2931FCV</t>
  </si>
  <si>
    <t>ZEBRONICS Zeb-Sound Bomb N1 True Wireless in Ear Earbuds with Mic ENC, Gaming Mode (up to 50ms), up to 18H Playback, BT V5.2, Fidget Case, Voice Assistant, Splash Proof, Type C (Midnight Black)</t>
  </si>
  <si>
    <t>₹4,199</t>
  </si>
  <si>
    <t>1,913</t>
  </si>
  <si>
    <t>B09TMZ1MF8</t>
  </si>
  <si>
    <t>Western Digital WD Green SATA 240GB Internal SSD Solid State Drive - SATA 6Gb/s 2.5 inches - WDS240G3G0A</t>
  </si>
  <si>
    <t>₹1,709</t>
  </si>
  <si>
    <t>₹4,000</t>
  </si>
  <si>
    <t>3,029</t>
  </si>
  <si>
    <t>B07VV37FT4</t>
  </si>
  <si>
    <t>Classmate Octane Neon- 25 Blue Gel Pens | Smooth Writing Pens| Water-proof Ink For Smudge-free Writing| Preferred By Students For Exam &amp; Class Notes| Study At Home Essential</t>
  </si>
  <si>
    <t>2,628</t>
  </si>
  <si>
    <t>B07JB2Y4SR</t>
  </si>
  <si>
    <t>Classmate Octane Colour Burst-Multicolour Gel Pens (Pack of 10) | Gold &amp; Silver Glitter Sparkle Pens|10 colour ink shades for art lovers and kids|Fun at home essentials</t>
  </si>
  <si>
    <t>Home&amp;Kitchen|CraftMaterials|DrawingMaterials|DrawingMedia|Pens</t>
  </si>
  <si>
    <t>10,718</t>
  </si>
  <si>
    <t>B08KRMK9LZ</t>
  </si>
  <si>
    <t>Tukzer Stylus Pen, iPad Pencil with Palm Rejection Tilt Sensor| 2nd Gen for 2018-2022 iPad 6/7/8/9th Gen; iPad 10.2", Pro 12.9/11", Mini 6/5th, Air 5/4/3rd, Precise for Writing/Drawing (3 Spare Tips)</t>
  </si>
  <si>
    <t>₹2,025</t>
  </si>
  <si>
    <t>6,233</t>
  </si>
  <si>
    <t>B08LT9BMPP</t>
  </si>
  <si>
    <t>Logitech G102 USB Light Sync Gaming Mouse with Customizable RGB Lighting, 6 Programmable Buttons, Gaming Grade Sensor, 8K DPI Tracking, 16.8mn Color, Light Weight - Black</t>
  </si>
  <si>
    <t>10,541</t>
  </si>
  <si>
    <t>B0814ZY6FP</t>
  </si>
  <si>
    <t>Zebronics ZEB-VITA Wireless Bluetooth 10W Portable Bar Speaker With Supporting USB, SD Card, AUX, FM, TWS &amp; Call Function</t>
  </si>
  <si>
    <t>10,751</t>
  </si>
  <si>
    <t>B09F3PDDRF</t>
  </si>
  <si>
    <t>Lapster USB 3.0 sata Cable for 2.5 inch SSD and HDD , USB 3.0 to SATA III Hard Driver Adapter , sata to USB Cable-(Blue)</t>
  </si>
  <si>
    <t>Computers&amp;Accessories|Accessories&amp;Peripherals|Cables&amp;Accessories|Cables|SATACables</t>
  </si>
  <si>
    <t>B07X963JNS</t>
  </si>
  <si>
    <t>URBN 10000 mAh Lithium Power Bank UPR10K with 12 Watt Fast Charging, Blue</t>
  </si>
  <si>
    <t>B09LD3116F</t>
  </si>
  <si>
    <t>Qubo Smart Cam 360 from Hero Group | Made in India | 2MP 1080p Full HD | CCTV Wi-Fi Camera | 360 Degree Coverage| Two Way Talk | Mobile App Connectivity | Night Vision | Cloud &amp; SD Card Recording</t>
  </si>
  <si>
    <t>3,606</t>
  </si>
  <si>
    <t>B08Y5QJTVK</t>
  </si>
  <si>
    <t>Duracell CR2025 3V Lithium Coin Battery, 5 pcs, 2025 Coin Button Cell Battery, DL2025</t>
  </si>
  <si>
    <t>₹116</t>
  </si>
  <si>
    <t>₹200</t>
  </si>
  <si>
    <t>B00LY1FN1K</t>
  </si>
  <si>
    <t>Camel Fabrica Acrylic Ultra Color - 15ml each, 10 Shades</t>
  </si>
  <si>
    <t>10,170</t>
  </si>
  <si>
    <t>B07DJ5KYDZ</t>
  </si>
  <si>
    <t>Lenovo GX20L29764 65W Laptop Adapter/Charger with Power Cord for Select Models of Lenovo (Round pin) (Black)</t>
  </si>
  <si>
    <t>₹2,796</t>
  </si>
  <si>
    <t>4,598</t>
  </si>
  <si>
    <t>B009LJ2BXA</t>
  </si>
  <si>
    <t>Hp Wired On Ear Headphones With Mic With 3.5 Mm Drivers, In-Built Noise Cancelling, Foldable And Adjustable For Laptop/Pc/Office/Home/ 1 Year Warranty (B4B09Pa)</t>
  </si>
  <si>
    <t>Computers&amp;Accessories|Accessories&amp;Peripherals|Audio&amp;VideoAccessories|PCHeadsets</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</si>
  <si>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</si>
  <si>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</si>
  <si>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</si>
  <si>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₹2,649</t>
  </si>
  <si>
    <t>1,271</t>
  </si>
  <si>
    <t>B07SY4C3TD</t>
  </si>
  <si>
    <t>HP GT 53 XL Cartridge Ink</t>
  </si>
  <si>
    <t>₹596</t>
  </si>
  <si>
    <t>₹723</t>
  </si>
  <si>
    <t>3,219</t>
  </si>
  <si>
    <t>B094JB13XL</t>
  </si>
  <si>
    <t>Noise ColorFit Ultra Smart Watch with 1.75" HD Display, Aluminium Alloy Body, 60 Sports Modes, Spo2, Lightweight, Stock Market Info, Calls &amp; SMS Reply (Space Blue)</t>
  </si>
  <si>
    <t>B08CRRQK6Z</t>
  </si>
  <si>
    <t>Zebronics Zeb-JUKEBAR 3900, 80W Multimedia soundbar with subwoofer Supporting Bluetooth, HDMI(ARC), Coaxial Input, AUX, USB &amp; Remote Control (Black)</t>
  </si>
  <si>
    <t>Electronics|HomeAudio|Speakers|SoundbarSpeakers</t>
  </si>
  <si>
    <t>4,541</t>
  </si>
  <si>
    <t>B08MTLLSL8</t>
  </si>
  <si>
    <t>boAt Bassheads 102 Wired in Ear Earphones with Mic (Mint Green)</t>
  </si>
  <si>
    <t>76,042</t>
  </si>
  <si>
    <t>B08Y57TPDM</t>
  </si>
  <si>
    <t>Duracell CR2016 3V Lithium Coin Battery, 5 pcs, 2016 Coin Button Cell Battery, DL2016</t>
  </si>
  <si>
    <t>B09CYTJV3N</t>
  </si>
  <si>
    <t>MI 360° Home Security Wireless Camera 2K Pro with Bluetooth Gateway BLE 4.2 l Dual Band Wi-fi Connection l 3 Million 1296p| Full Color in Low-Light | AI Human Detection, White</t>
  </si>
  <si>
    <t>44,696</t>
  </si>
  <si>
    <t>B07GLNJC25</t>
  </si>
  <si>
    <t>ZEBRONICS Zeb-100HB 4 Ports USB Hub for Laptop, PC Computers, Plug &amp; Play, Backward Compatible - Black</t>
  </si>
  <si>
    <t>₹330</t>
  </si>
  <si>
    <t>8,566</t>
  </si>
  <si>
    <t>B08FY4FG5X</t>
  </si>
  <si>
    <t>Boult Audio Bass Buds Q2 Lightweight Stereo Wired Over Ear Headphones Set with Mic with Deep Bass, Comfortable Ear Cushions, &amp; Long Cord (Black)</t>
  </si>
  <si>
    <t>13,049</t>
  </si>
  <si>
    <t>B07TMCXRFV</t>
  </si>
  <si>
    <t>ESR Screen Protector Compatible with iPad Pro 11 Inch (2022/2021/2020/2018) and iPad Air 5/4 (2022/2020, 10.9 Inch), Tempered-Glass Film with Alignment Frame, Scratch Resistant, HD Clarity, 2 Pack</t>
  </si>
  <si>
    <t>₹1,234</t>
  </si>
  <si>
    <t>16,680</t>
  </si>
  <si>
    <t>B00LZPQVMK</t>
  </si>
  <si>
    <t>Parker Vector Standard Chrome Trim Ball Pen (Ink - Black)</t>
  </si>
  <si>
    <t>₹272</t>
  </si>
  <si>
    <t>3,686</t>
  </si>
  <si>
    <t>B08X77LM8C</t>
  </si>
  <si>
    <t>Silicone Rubber Earbuds Tips, Eartips, Earpads, Earplugs, for Replacement in Earphones and Bluetooth Medium Size (10 Pcs Black)</t>
  </si>
  <si>
    <t>Electronics|Headphones,Earbuds&amp;Accessories|Earpads</t>
  </si>
  <si>
    <t>B01EJ5MM5M</t>
  </si>
  <si>
    <t>Canon PIXMA MG2577s All-in-One Inkjet Colour Printer with 1 Additional Colour Cartridge</t>
  </si>
  <si>
    <t>Computers&amp;Accessories|Printers,Inks&amp;Accessories|Printers|InkjetPrinters</t>
  </si>
  <si>
    <t>₹3,498</t>
  </si>
  <si>
    <t>₹3,875</t>
  </si>
  <si>
    <t>12,185</t>
  </si>
  <si>
    <t>B08J82K4GX</t>
  </si>
  <si>
    <t>Samsung 24-inch(60.46cm) FHD Monitor, IPS, 75 Hz, Bezel Less Design, AMD FreeSync, Flicker Free, HDMI, D-sub, (LF24T350FHWXXL, Dark Blue Gray)</t>
  </si>
  <si>
    <t>₹10,099</t>
  </si>
  <si>
    <t>₹19,110</t>
  </si>
  <si>
    <t>2,623</t>
  </si>
  <si>
    <t>B07Z1Z77ZZ</t>
  </si>
  <si>
    <t>AirCase Protective Laptop Bag Sleeve fits Upto 14.1" Laptop/ MacBook, Wrinkle Free, Padded, Waterproof Light Neoprene case Cover Pouch, for Men &amp; Women, Black- 6 Months Warranty</t>
  </si>
  <si>
    <t>9,701</t>
  </si>
  <si>
    <t>B00DJ5N9VK</t>
  </si>
  <si>
    <t>Faber-Castell Connector Pen Set - Pack of 25 (Assorted)</t>
  </si>
  <si>
    <t>Toys&amp;Games|Arts&amp;Crafts|Drawing&amp;PaintingSupplies|ColouringPens&amp;Markers</t>
  </si>
  <si>
    <t>15,867</t>
  </si>
  <si>
    <t>B08FGNPQ9X</t>
  </si>
  <si>
    <t>Zinq UPS for Router, Mini UPS for 12V WiFi Router Broadband Modem with Upto 4 Hours Power Backup, Upto 2Amp, Works with Existing Adapter, Also Works with Set-top Box, Smart Camera, CCTV (Black)</t>
  </si>
  <si>
    <t>10,725</t>
  </si>
  <si>
    <t>B07NTKGW45</t>
  </si>
  <si>
    <t>SaleOn™ Portable Storage Organizer Bag for Earphone USB Cable Power Bank Mobile Charger Digital Gadget Hard Disk, Water Resistance Material - Dark Grey</t>
  </si>
  <si>
    <t>₹397</t>
  </si>
  <si>
    <t>3,025</t>
  </si>
  <si>
    <t>B08J4PL1Z3</t>
  </si>
  <si>
    <t>RPM Euro Games Laptop/PC Controller Wired for Windows - 7, 8, 8.1, 10 and XP, Ps3(Upgraded with XYAB Buttons)</t>
  </si>
  <si>
    <t>5,736</t>
  </si>
  <si>
    <t>B07XJWTYM2</t>
  </si>
  <si>
    <t>realme Buds Wireless in Ear Bluetooth Earphones with mic, 11.2mm Bass Boost Driver, Magnetic Fast Pair, Fast Charging and 12 Hrs Playtime (Yellow)</t>
  </si>
  <si>
    <t>₹1,679</t>
  </si>
  <si>
    <t>72,563</t>
  </si>
  <si>
    <t>B09939XJX8</t>
  </si>
  <si>
    <t>TVARA LCD Writing Tablet, 8.5" Inch Colorful Toddler Doodle Board Drawing Tablet, Erasable Reusable Electronic Drawing Pads, Educational and Learning Tool for 3-6 Years Old Boy and Girls Mix Colors</t>
  </si>
  <si>
    <t>₹354</t>
  </si>
  <si>
    <t>1,026</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</si>
  <si>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</si>
  <si>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</si>
  <si>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</si>
  <si>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2,043</t>
  </si>
  <si>
    <t>B08CTQP51L</t>
  </si>
  <si>
    <t>Robustrion [Anti-Scratch] &amp; [Smudge Proof] [S Pen Compatible] Premium Tempered Glass Screen Protector for Samsung Tab S6 Lite 10.4 inch SM-P610/615 [Bubble Free]</t>
  </si>
  <si>
    <t>4,149</t>
  </si>
  <si>
    <t>B0BG62HMDJ</t>
  </si>
  <si>
    <t>Cablet 2.5 Inch SATA USB 3.0 HDD/SSD Portable External Enclosure for 7mm and 9.5mm, Tool-Free Design, Supports UASP Max 6TB</t>
  </si>
  <si>
    <t>₹775</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</si>
  <si>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</si>
  <si>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</si>
  <si>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</si>
  <si>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₹10,389</t>
  </si>
  <si>
    <t>₹32,000</t>
  </si>
  <si>
    <t>41,398</t>
  </si>
  <si>
    <t>B08SBH499M</t>
  </si>
  <si>
    <t>ZEBRONICS Zeb-Warrior II 10 watts 2.0 Multimedia Speaker with RGB Lights, USB Powered, AUX Input, Volume Control Pod for PC, Laptops, Desktop</t>
  </si>
  <si>
    <t>₹1,300</t>
  </si>
  <si>
    <t>5,195</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</si>
  <si>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</si>
  <si>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</si>
  <si>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</si>
  <si>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B0B5GJRTHB</t>
  </si>
  <si>
    <t>Wecool Moonwalk M1 ENC True Wireless in Ear Earbuds with Mic, Titanium Drivers for Rich Bass Experience, 40+ Hours Play Time, Type C Fast Charging, Low Latency, BT 5.3, IPX5, Deep Bass (Black)</t>
  </si>
  <si>
    <t>2,284</t>
  </si>
  <si>
    <t>B09GBBJV72</t>
  </si>
  <si>
    <t>HP 330 Wireless Black Keyboard and Mouse Set with Numeric Keypad, 2.4GHz Wireless Connection and 1600 DPI, USB Receiver, LED Indicators , Black(2V9E6AA)</t>
  </si>
  <si>
    <t>₹1,409</t>
  </si>
  <si>
    <t>B07P434WJY</t>
  </si>
  <si>
    <t>RC PRINT GI 790 Ink Refill for Canon G1000, G1010, G1100, G2000, G2002, G2010, G2012, G2100, G3000, G3010, G3012, G3100, G4000, G4010</t>
  </si>
  <si>
    <t>Computers&amp;Accessories|Printers,Inks&amp;Accessories|Inks,Toners&amp;Cartridges|InkjetInkRefills&amp;Kits</t>
  </si>
  <si>
    <t>1,367</t>
  </si>
  <si>
    <t>B07T9FV9YP</t>
  </si>
  <si>
    <t>Redgear Cloak Wired RGB Wired Over Ear Gaming Headphones with Mic for PC</t>
  </si>
  <si>
    <t>13,199</t>
  </si>
  <si>
    <t>B08WKFSN84</t>
  </si>
  <si>
    <t>Wayona Type C To Type C 65W/3.25A Nylon Braided Fast Charging Cable Compatible For Laptop, Macbook, Samsung Galaxy M33 M53 M51 S20 Ultra, A71, A53, A51, Ipad Pro 2018 (1M, Grey)</t>
  </si>
  <si>
    <t>B09TBCVJS3</t>
  </si>
  <si>
    <t>Amazfit GTS2 Mini (New Version) Smart Watch with Always-on AMOLED Display, Alexa Built-in, SpO2, 14 Days' Battery Life, 68 Sports Modes, GPS, HR, Sleep &amp; Stress Monitoring (Meteor Black)</t>
  </si>
  <si>
    <t>₹5,998</t>
  </si>
  <si>
    <t>30,355</t>
  </si>
  <si>
    <t>B08TR61BVK</t>
  </si>
  <si>
    <t>Tabelito® Polyester Foam, Nylon Hybrid laptopss Bag Sleeve Case Cover Pouch for laptopss Apple/Dell/Lenovo/ Asus/ Hp/Samsung/Mi/MacBook/Ultrabook/Thinkpad/Ideapad/Surfacepro (15.6 inches /39.6cm, Blue) laptopsss</t>
  </si>
  <si>
    <t>2,868</t>
  </si>
  <si>
    <t>B0B2CPVXHX</t>
  </si>
  <si>
    <t>Robustrion Anti-Scratch &amp; Smudge Proof Tempered Glass Screen Protector for Xiaomi Mi Pad 5 11 inch</t>
  </si>
  <si>
    <t>B08XNL93PL</t>
  </si>
  <si>
    <t>Portronics Ruffpad 15 Re-Writable LCD Screen 38.1cm (15-inch) Writing Pad for Drawing, Playing, Handwriting Gifts for Kids &amp; Adults (Grey)</t>
  </si>
  <si>
    <t>OfficeProducts|OfficePaperProducts|Paper|Stationery|Notebooks,WritingPads&amp;Diaries</t>
  </si>
  <si>
    <t>3,530</t>
  </si>
  <si>
    <t>B088GXTJM3</t>
  </si>
  <si>
    <t>DIGITEK®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</si>
  <si>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</si>
  <si>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6,183</t>
  </si>
  <si>
    <t>B099S26HWG</t>
  </si>
  <si>
    <t>Classmate Pulse 1 Subject Notebook - 240mm x 180mm , Soft Cover, 180 Pages, Single Line, Pack of 4</t>
  </si>
  <si>
    <t>₹300</t>
  </si>
  <si>
    <t>B08461VC1Z</t>
  </si>
  <si>
    <t>Scarters Mouse Pad, Desk Mat Extended for Work from Home/Office/Gaming | Vegan PU Leather | Anti-Skid, Anti-Slip, Reversible Splash-Proof – Deskspread ~ Navy Blue &amp; Yellow</t>
  </si>
  <si>
    <t>7,317</t>
  </si>
  <si>
    <t>B00K32PEW4</t>
  </si>
  <si>
    <t>Casio MJ-120D 150 Steps Check and Correct Desktop Calculator with Tax Keys, Black</t>
  </si>
  <si>
    <t>OfficeProducts|OfficeElectronics|Calculators|Financial&amp;Business</t>
  </si>
  <si>
    <t>₹535</t>
  </si>
  <si>
    <t>B07LFWP97N</t>
  </si>
  <si>
    <t>Gizga Essentials Laptop Bag Sleeve Case Cover Pouch with Handle for 14.1 Inch Laptop for Men &amp; Women, Padded Laptop Compartment, Premium Zipper Closure, Water Repellent Nylon Fabric, Grey</t>
  </si>
  <si>
    <t>1,092</t>
  </si>
  <si>
    <t>B0746N6WML</t>
  </si>
  <si>
    <t>Parker Vector Camouflage Gift Set - Roller Ball Pen &amp; Parker Logo Keychain (Black Body, Blue Ink), 2 Piece Set</t>
  </si>
  <si>
    <t>₹341</t>
  </si>
  <si>
    <t>2,493</t>
  </si>
  <si>
    <t>B07W9KYT62</t>
  </si>
  <si>
    <t>TP-Link AC1200 Archer A6 Smart WiFi, 5GHz Gigabit Dual Band MU-MIMO Wireless Internet Router, Long Range Coverage by 4 Antennas, Qualcomm Chipset</t>
  </si>
  <si>
    <t>12,679</t>
  </si>
  <si>
    <t>B08D9MNH4B</t>
  </si>
  <si>
    <t>HP Deskjet 2723 AIO Printer, Copy, Scan, WiFi, Bluetooth, USB, Simple Setup Smart App, Ideal for Home.</t>
  </si>
  <si>
    <t>₹5,899</t>
  </si>
  <si>
    <t>₹7,005</t>
  </si>
  <si>
    <t>4,199</t>
  </si>
  <si>
    <t>B09MKG4ZCM</t>
  </si>
  <si>
    <t>Xiaomi Mi 4A Dual_Band Ethernet 1200Mbps Speed Router| 2.4GHz &amp; 5GHz Frequency|128MB RAM | DualCore 4 Thread CPU|4 Omni Directional Antenna|Mi Wi-Fi app-Parental Control &amp; Anti Hacking|Repeater, White</t>
  </si>
  <si>
    <t>₹1,565</t>
  </si>
  <si>
    <t>11,113</t>
  </si>
  <si>
    <t>B07RZZ1QSW</t>
  </si>
  <si>
    <t>SLOVIC® Tripod Mount Adapter| Tripod Mobile Holder|Tripod Phone Mount(Made in India)| Smartphone Clip Clipper 360 Degree for Taking Magic Video Shots &amp; Pictures.</t>
  </si>
  <si>
    <t>₹326</t>
  </si>
  <si>
    <t>10,773</t>
  </si>
  <si>
    <t>B07222HQKP</t>
  </si>
  <si>
    <t>Orico 2.5"(6.3cm) USB 3.0 HDD Enclosure Case Cover for SATA SSD HDD | SATA SSD HDD Enclosure High Speed USB 3.0 | Tool Free Installation | Black</t>
  </si>
  <si>
    <t>₹657</t>
  </si>
  <si>
    <t>13,944</t>
  </si>
  <si>
    <t>B00NFD0ETQ</t>
  </si>
  <si>
    <t>Logitech G402 Hyperion Fury USB Wired Gaming Mouse, 4,000 DPI, Lightweight, 8 Programmable Buttons, Compatible for PC/Mac - Black</t>
  </si>
  <si>
    <t>₹2,895</t>
  </si>
  <si>
    <t>10,760</t>
  </si>
  <si>
    <t>B075DB1F13</t>
  </si>
  <si>
    <t>Panasonic Eneloop BQ-CC55N Advanced, Smart and Quick Charger for AA &amp; AAA Rechargeable Batteries, White</t>
  </si>
  <si>
    <t>25,996</t>
  </si>
  <si>
    <t>B0148NPH9I</t>
  </si>
  <si>
    <t>Logitech K380 Wireless Multi-Device Keyboard for Windows, Apple iOS, Apple TV Android or Chrome, Bluetooth, Compact Space-Saving Design, PC/Mac/Laptop/Smartphone/Tablet (Dark Grey)</t>
  </si>
  <si>
    <t>₹2,640</t>
  </si>
  <si>
    <t>₹3,195</t>
  </si>
  <si>
    <t>16,146</t>
  </si>
  <si>
    <t>B01JOFKL0A</t>
  </si>
  <si>
    <t>Canon PIXMA E477 All-in-One Wireless Ink Efficient Colour Printer (White/Blue)</t>
  </si>
  <si>
    <t>₹6,355</t>
  </si>
  <si>
    <t>8,280</t>
  </si>
  <si>
    <t>B079S811J3</t>
  </si>
  <si>
    <t>Redgear Cosmo 7,1 Usb Gaming Wired Over Ear Headphones With Mic With Virtual Surround Sound,50Mm Driver, Rgb Leds &amp; Remote Control(Black)</t>
  </si>
  <si>
    <t>14,237</t>
  </si>
  <si>
    <t>B0083T231O</t>
  </si>
  <si>
    <t>Belkin Essential Series 4-Socket Surge Protector Universal Socket with 5ft Heavy Duty Cable (Grey)</t>
  </si>
  <si>
    <t>Electronics|PowerAccessories|SurgeProtectors</t>
  </si>
  <si>
    <t>20,668</t>
  </si>
  <si>
    <t>B086PXQ2R4</t>
  </si>
  <si>
    <t>Classmate Long Book - Unruled, 160 Pages, 314 mm x 194 mm - Pack Of 3</t>
  </si>
  <si>
    <t>1,674</t>
  </si>
  <si>
    <t>B07L1N3TJX</t>
  </si>
  <si>
    <t>Artis AR-45W-MG2 45 Watts MG2 Laptop Adapter/Charger Compatible with MB Air 13” &amp; MB Air 11” (14.5 V, 3.1 A) Connector: MG2 (T Tip Connector)</t>
  </si>
  <si>
    <t>7,689</t>
  </si>
  <si>
    <t>B07YFWVRCM</t>
  </si>
  <si>
    <t>Imou 360° 1080P Full HD Security Camera, Human Detection, Motion Tracking, 2-Way Audio, Night Vision, Dome Camera with WiFi &amp; Ethernet Connection, Alexa Google Assistant, Up to 256GB SD Card Support</t>
  </si>
  <si>
    <t>₹7,500</t>
  </si>
  <si>
    <t>5,554</t>
  </si>
  <si>
    <t>B08TDJ5BVF</t>
  </si>
  <si>
    <t>E-COSMOS 5V 1.2W Portable Flexible USB LED Light (Colours May Vary, Small, EC-POF1)</t>
  </si>
  <si>
    <t>3,344</t>
  </si>
  <si>
    <t>B09XXZXQC1</t>
  </si>
  <si>
    <t>Xiaomi Pad 5| Qualcomm Snapdragon 860| 120Hz Refresh Rate| 6GB, 128GB| 2.5K+ Display (10.95-inch/27.81cm)|1 Billion Colours| Dolby Vision Atmos| Quad Speakers| Wi-Fi| Gray</t>
  </si>
  <si>
    <t>Computers&amp;Accessories|Tablets</t>
  </si>
  <si>
    <t>2,886</t>
  </si>
  <si>
    <t>B083T5G5PM</t>
  </si>
  <si>
    <t>Sennheiser CX 80S in-Ear Wired Headphones with in-line One-Button Smart Remote with Microphone Black</t>
  </si>
  <si>
    <t>98,250</t>
  </si>
  <si>
    <t>B0BHVPTM2C</t>
  </si>
  <si>
    <t>HB Plus Folding Height Adjustable Aluminum Foldable Portable Adjustment Desktop Laptop Holder Riser Stand</t>
  </si>
  <si>
    <t>₹398</t>
  </si>
  <si>
    <t>₹1,949</t>
  </si>
  <si>
    <t>B01NBX5RSB</t>
  </si>
  <si>
    <t>HP 65W AC Laptops Charger Adapter 4.5mm for HP Pavilion Black (Without Power Cable)</t>
  </si>
  <si>
    <t>₹770</t>
  </si>
  <si>
    <t>₹1,547</t>
  </si>
  <si>
    <t>2,585</t>
  </si>
  <si>
    <t>B08MWJTST6</t>
  </si>
  <si>
    <t>Tukzer Fully Foldable Tabletop Desktop Tablet Mobile Stand Holder - Angle &amp; Height Adjustable for Desk, Cradle, Dock, Compatible with Smartphones &amp; Tablets (White)</t>
  </si>
  <si>
    <t>5,072</t>
  </si>
  <si>
    <t>B07R99NBVB</t>
  </si>
  <si>
    <t>Gizga Essentials Cable Organiser, Cord Management System for PC, TV, Home Theater, Speaker &amp; Cables, Reusable Cable Organizer for Desk, WFH Accessories, Organizer Tape Roll, Reusable Cable Ties Strap</t>
  </si>
  <si>
    <t>HomeImprovement|Electrical|CordManagement</t>
  </si>
  <si>
    <t>5,985</t>
  </si>
  <si>
    <t>B00LY12TH6</t>
  </si>
  <si>
    <t>Camel Oil Pastel with Reusable Plastic Box - 50 Shades</t>
  </si>
  <si>
    <t>Home&amp;Kitchen|CraftMaterials|PaintingMaterials</t>
  </si>
  <si>
    <t>9,427</t>
  </si>
  <si>
    <t>B08497Z1MQ</t>
  </si>
  <si>
    <t>HP M270 Backlit USB Wired Gaming Mouse with 6 Buttons, 4-Speed Customizable 2400 DPI, Ergonomic Design, Breathing LED Lighting, Metal Scroll Wheel, Lightweighted / 3 Years Warranty (7ZZ87AA), Black</t>
  </si>
  <si>
    <t>2,301</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</si>
  <si>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</si>
  <si>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</si>
  <si>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</si>
  <si>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₹1,150</t>
  </si>
  <si>
    <t>2,535</t>
  </si>
  <si>
    <t>B09Q3M3WLJ</t>
  </si>
  <si>
    <t>Robustrion [Anti-Scratch] &amp; [Smudge Proof] [Bubble Free] Premium Tempered Glass Screen Protector Guard for Samsung Galaxy Tab A8 10.5 inch [SM-X200/X205/X207] 2022</t>
  </si>
  <si>
    <t>B09B9SPC7F</t>
  </si>
  <si>
    <t>PC SQUARE Laptop Tabletop Stand/ Computer Tablet Stand 6 Angles Adjustable Aluminum Ergonomic Foldable Portable Desktop Holder Compatible with MacBook, HP, Dell, Lenovo &amp; All Other Notebook (Silver)</t>
  </si>
  <si>
    <t>2,740</t>
  </si>
  <si>
    <t>B099SD8PRP</t>
  </si>
  <si>
    <t>Lenovo 130 Wireless Compact Mouse, 1K DPI Optical sensor, 2.4GHz Wireless NanoUSB, 10m range, 3button(left,right,scroll) upto 3M left/right clicks, 10 month battery, Ambidextrous, Ergonomic GY51C12380</t>
  </si>
  <si>
    <t>₹1,090</t>
  </si>
  <si>
    <t>3,482</t>
  </si>
  <si>
    <t>B00S2SEV7K</t>
  </si>
  <si>
    <t>Pilot Frixion Clicker Roller Pen (Blue), (9000019529)</t>
  </si>
  <si>
    <t>OfficeProducts|OfficePaperProducts|Paper|Stationery|Pens,Pencils&amp;WritingSupplies|Pens&amp;Refills|LiquidInkRollerballPens</t>
  </si>
  <si>
    <t>6,199</t>
  </si>
  <si>
    <t>B08WKCTFF3</t>
  </si>
  <si>
    <t>ZEBRONICS Aluminium Alloy Laptop Stand, Compatible with 9-15.6 inch Laptops, 7 Angles Adjustable, Anti Slip Silicon Rubber Pads, Foldable, Velvet Pouch Inside, Zeb-NS2000 (Dark Grey)</t>
  </si>
  <si>
    <t>1,667</t>
  </si>
  <si>
    <t>B08498D67S</t>
  </si>
  <si>
    <t>HP K500F Backlit Membrane Wired Gaming Keyboard with Mixed Color Lighting, Metal Panel with Logo Lighting, 26 Anti-Ghosting Keys, and Windows Lock Key / 3 Years Warranty(7ZZ97AA)</t>
  </si>
  <si>
    <t>4,723</t>
  </si>
  <si>
    <t>B00C3GBCIS</t>
  </si>
  <si>
    <t>GIZGA Club-laptop Neoprene Reversible for 15.6-inches Laptop Sleeve - Black-Red</t>
  </si>
  <si>
    <t>22,860</t>
  </si>
  <si>
    <t>B00URH5E34</t>
  </si>
  <si>
    <t>Inventis 5V 1.2W Portable Flexible USB LED Light Lamp (Colors may vary)</t>
  </si>
  <si>
    <t>13,572</t>
  </si>
  <si>
    <t>B00EYW1U68</t>
  </si>
  <si>
    <t>TP-Link TL-WA855RE 300 Mbps Wi-Fi Range Extender (White)</t>
  </si>
  <si>
    <t>₹3,599</t>
  </si>
  <si>
    <t>16,182</t>
  </si>
  <si>
    <t>B08SMJT55F</t>
  </si>
  <si>
    <t>boAt Stone 250 Portable Wireless Speaker with 5W RMS Immersive Audio, RGB LEDs, Up to 8HRS Playtime, IPX7 Water Resistance, Multi-Compatibility Modes(Black)</t>
  </si>
  <si>
    <t>2,908</t>
  </si>
  <si>
    <t>B08Y7MXFMK</t>
  </si>
  <si>
    <t>Offbeat® - DASH 2.4GHz Wireless + Bluetooth 5.1 Mouse, Multi-Device Dual Mode Slim Rechargeable Silent Click Buttons Wireless Bluetooth Mouse, 3 Adjustable DPI, Works on 2 devices at the same time with a switch button for Windows/Mac/Android/Ipad/Smart TV</t>
  </si>
  <si>
    <t>2,375</t>
  </si>
  <si>
    <t>B086Q3QMFS</t>
  </si>
  <si>
    <t>Classmate Drawing Book - Unruled, 40 Pages, 210 mm x 297 mm - Pack Of 4</t>
  </si>
  <si>
    <t>4,951</t>
  </si>
  <si>
    <t>B08498H13H</t>
  </si>
  <si>
    <t>HP GK320 Wired Full Size RGB Backlight Mechanical Gaming Keyboard, 4 LED Indicators, Mechanical Switches, Double Injection Key Caps, and Windows Lock Key(4QN01AA)</t>
  </si>
  <si>
    <t>B07LFQLKFZ</t>
  </si>
  <si>
    <t>Parker Moments Vector Timecheck Gold Trim Roller Ball Pen (Black)</t>
  </si>
  <si>
    <t>₹420</t>
  </si>
  <si>
    <t>1,926</t>
  </si>
  <si>
    <t>B00LY17RHI</t>
  </si>
  <si>
    <t>Camlin Elegante Fountain Pen - Black/Blue/Red</t>
  </si>
  <si>
    <t>OfficeProducts|OfficePaperProducts|Paper|Stationery|Pens,Pencils&amp;WritingSupplies|Pens&amp;Refills|FountainPens</t>
  </si>
  <si>
    <t>4,798</t>
  </si>
  <si>
    <t>B07W14CHV8</t>
  </si>
  <si>
    <t>CARECASE® Optical Bay 2nd Hard Drive Caddy, 9.5 mm CD/DVD Drive Slot for SSD and HDD</t>
  </si>
  <si>
    <t>Computers&amp;Accessories|Accessories&amp;Peripherals|HardDriveAccessories|Caddies</t>
  </si>
  <si>
    <t>7,333</t>
  </si>
  <si>
    <t>B09F5Z694W</t>
  </si>
  <si>
    <t>Canon E4570 All-in-One Wi-Fi Ink Efficient Colour Printer with FAX/ADF/Duplex Printing (Black)- Smart Speaker Compatible, Standard</t>
  </si>
  <si>
    <t>₹8,349</t>
  </si>
  <si>
    <t>₹9,625</t>
  </si>
  <si>
    <t>3,652</t>
  </si>
  <si>
    <t>B0B25LQQPC</t>
  </si>
  <si>
    <t>Crucial P3 500GB PCIe 3.0 3D NAND NVMe M.2 SSD, up to 3500MB/s - CT500P3SSD8</t>
  </si>
  <si>
    <t>₹3,307</t>
  </si>
  <si>
    <t>₹6,100</t>
  </si>
  <si>
    <t>2,515</t>
  </si>
  <si>
    <t>B01LYLJ99X</t>
  </si>
  <si>
    <t>HP v222w 64GB USB 2.0 Pen Drive (Silver)</t>
  </si>
  <si>
    <t>4,959</t>
  </si>
  <si>
    <t>B014SZPBM4</t>
  </si>
  <si>
    <t>Duracell Ultra Alkaline D Battery, 2 Pcs</t>
  </si>
  <si>
    <t>₹380</t>
  </si>
  <si>
    <t>2,111</t>
  </si>
  <si>
    <t>B08CZHGHKH</t>
  </si>
  <si>
    <t>BESTOR® LCD Writing Tablet/pad 12 inches | Electronic Writing Scribble Board for Kids | Kids Learning Toy | Portable Ruff for LCD Paperless Memo Digital Tablet Notepad E-Writer/Writing/Drawing Pad Home/School/Office (Black)</t>
  </si>
  <si>
    <t>1,462</t>
  </si>
  <si>
    <t>B0B2RBP83P</t>
  </si>
  <si>
    <t>Lenovo IdeaPad 3 11th Gen Intel Core i3 15.6" FHD Thin &amp; Light Laptop(8GB/512GB SSD/Windows 11/Office 2021/2Yr Warranty/3months Xbox Game Pass/Platinum Grey/1.7Kg), 81X800LGIN</t>
  </si>
  <si>
    <t>Computers&amp;Accessories|Laptops|TraditionalLaptops</t>
  </si>
  <si>
    <t>₹37,247</t>
  </si>
  <si>
    <t>₹59,890</t>
  </si>
  <si>
    <t>B078W65FJ7</t>
  </si>
  <si>
    <t>boAt BassHeads 900 On-Ear Wired Headphones with Mic (White)</t>
  </si>
  <si>
    <t>91,188</t>
  </si>
  <si>
    <t>B08S74GTBT</t>
  </si>
  <si>
    <t>Zebronics Astra 10 Portable Wireless BT v5.0 Speaker, 10W RMS Power, 15* Hours Backup, 2.25" Drive Size, up to 6.4" Mobile Holder Support, Carry Handle, USB, mSD, AUX Input and FM Radio with Antenna</t>
  </si>
  <si>
    <t>B07QMRHWJD</t>
  </si>
  <si>
    <t>SWAPKART Portable Flexible Adjustable Eye Protection USB LED Desk Light Table Lamp for Reading, Working on PC, Laptop, Power Bank, Bedroom ( Multicolour )</t>
  </si>
  <si>
    <t>₹298</t>
  </si>
  <si>
    <t>1,552</t>
  </si>
  <si>
    <t>B07W7Z6DVL</t>
  </si>
  <si>
    <t>Infinity (JBL Fuze 100, Wireless Portable Bluetooth Speaker with Mic, Deep Bass, Dual Equalizer, IPX7 Waterproof, Rugged Fabric Design (Black)</t>
  </si>
  <si>
    <t>25,262</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</si>
  <si>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</si>
  <si>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</si>
  <si>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</si>
  <si>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₹1,245</t>
  </si>
  <si>
    <t>1,23,365</t>
  </si>
  <si>
    <t>B00H47GVGY</t>
  </si>
  <si>
    <t>USHA Quartz Room Heater with Overheating Protection (3002, Ivory, 800 Watts)</t>
  </si>
  <si>
    <t>Home&amp;Kitchen|Heating,Cooling&amp;AirQuality|RoomHeaters|ElectricHeaters</t>
  </si>
  <si>
    <t>₹1,695</t>
  </si>
  <si>
    <t>13,300</t>
  </si>
  <si>
    <t>B07VX71FZP</t>
  </si>
  <si>
    <t>Amazon Brand - Solimo 2000/1000 Watts Room Heater with Adjustable Thermostat (ISI certified, White colour, Ideal for small to medium room/area)</t>
  </si>
  <si>
    <t>Home&amp;Kitchen|Heating,Cooling&amp;AirQuality|RoomHeaters|FanHeaters</t>
  </si>
  <si>
    <t>18,543</t>
  </si>
  <si>
    <t>B07NCKMXVZ</t>
  </si>
  <si>
    <t>StyleHouse Lint Remover for Woolen Clothes, Electric Lint Remover, Best Lint Shaver for Clothes</t>
  </si>
  <si>
    <t>Home&amp;Kitchen|Kitchen&amp;HomeAppliances|Vacuum,Cleaning&amp;Ironing|Irons,Steamers&amp;Accessories|LintShavers</t>
  </si>
  <si>
    <t>3,578</t>
  </si>
  <si>
    <t>B0B61DSF17</t>
  </si>
  <si>
    <t>beatXP Kitchen Scale Multipurpose Portable Electronic Digital Weighing Scale | Weight Machine With Back light LCD Display | White |10 kg | 2 Year Warranty |</t>
  </si>
  <si>
    <t>Home&amp;Kitchen|Kitchen&amp;HomeAppliances|SmallKitchenAppliances|DigitalKitchenScales</t>
  </si>
  <si>
    <t>2,031</t>
  </si>
  <si>
    <t>B07VQGVL68</t>
  </si>
  <si>
    <t>Glun Multipurpose Portable Electronic Digital Weighing Scale Weight Machine (10 Kg - with Back Light)</t>
  </si>
  <si>
    <t>₹293</t>
  </si>
  <si>
    <t>44,994</t>
  </si>
  <si>
    <t>B01LWYDEQ7</t>
  </si>
  <si>
    <t>Pigeon Polypropylene Mini Handy and Compact Chopper with 3 Blades for Effortlessly Chopping Vegetables and Fruits for Your Kitchen (12420, Green, 400 ml)</t>
  </si>
  <si>
    <t>Home&amp;Kitchen|Kitchen&amp;Dining|KitchenTools|ManualChoppers&amp;Chippers|Choppers</t>
  </si>
  <si>
    <t>2,70,563</t>
  </si>
  <si>
    <t>B07VNFP3C2</t>
  </si>
  <si>
    <t>Prestige 1.5 Litre Kettle 1500-watts, Red</t>
  </si>
  <si>
    <t>31,783</t>
  </si>
  <si>
    <t>B00LUGTJGO</t>
  </si>
  <si>
    <t>Bajaj RHX-2 800-Watt Room Heater (White)</t>
  </si>
  <si>
    <t>2,602</t>
  </si>
  <si>
    <t>B01MQZ7J8K</t>
  </si>
  <si>
    <t>Prestige Electric Kettle PKOSS - 1500watts, Steel (1.5Ltr), Black</t>
  </si>
  <si>
    <t>₹1,445</t>
  </si>
  <si>
    <t>63,350</t>
  </si>
  <si>
    <t>B01GFTEV5Y</t>
  </si>
  <si>
    <t>Pigeon by Stovekraft Cruise 1800 watt Induction Cooktop (Black)</t>
  </si>
  <si>
    <t>Home&amp;Kitchen|Kitchen&amp;HomeAppliances|SmallKitchenAppliances|InductionCooktop</t>
  </si>
  <si>
    <t>₹3,193</t>
  </si>
  <si>
    <t>54,032</t>
  </si>
  <si>
    <t>B00NW4UWN6</t>
  </si>
  <si>
    <t>Prestige PKGSS 1.7L 1500W Electric Kettle (Stainless Steel)</t>
  </si>
  <si>
    <t>₹1,043</t>
  </si>
  <si>
    <t>15,592</t>
  </si>
  <si>
    <t>B01NCVJMKX</t>
  </si>
  <si>
    <t>SHOPTOSHOP Electric Lint Remover, Best Lint Shaver for Clothes,Lint Remover for Woolen Clothes ,Lint Remover for Sweaters</t>
  </si>
  <si>
    <t>4,859</t>
  </si>
  <si>
    <t>B00O24PUO6</t>
  </si>
  <si>
    <t>Orpat OEH-1260 2000-Watt Fan Heater (Grey)</t>
  </si>
  <si>
    <t>₹1,464</t>
  </si>
  <si>
    <t>14,120</t>
  </si>
  <si>
    <t>B07GXPDLYQ</t>
  </si>
  <si>
    <t>PRO365 Indo Mocktails/Coffee Foamer/Cappuccino/Lemonade/Milk Frother (6 Months Warranty)</t>
  </si>
  <si>
    <t>Home&amp;Kitchen|Kitchen&amp;HomeAppliances|SmallKitchenAppliances|HandBlenders</t>
  </si>
  <si>
    <t>8,427</t>
  </si>
  <si>
    <t>B01C8P29N0</t>
  </si>
  <si>
    <t>Bajaj DX-6 1000W Dry Iron with Advance Soleplate and Anti-bacterial German Coating Technology, White</t>
  </si>
  <si>
    <t>Home&amp;Kitchen|Kitchen&amp;HomeAppliances|Vacuum,Cleaning&amp;Ironing|Irons,Steamers&amp;Accessories|Irons|DryIrons</t>
  </si>
  <si>
    <t>₹625</t>
  </si>
  <si>
    <t>23,316</t>
  </si>
  <si>
    <t>B08KDBLMQP</t>
  </si>
  <si>
    <t>Croma 500W Mixer Grinder with 3 Stainless Steel Leak-proof Jars, 3 speed &amp; Pulse function, 2 years warranty (CRAK4184, White &amp; Purple)</t>
  </si>
  <si>
    <t>Home&amp;Kitchen|Kitchen&amp;HomeAppliances|SmallKitchenAppliances|MixerGrinders</t>
  </si>
  <si>
    <t>6,530</t>
  </si>
  <si>
    <t>B078JDNZJ8</t>
  </si>
  <si>
    <t>Havells Instanio 3-Litre Instant Geyser (White/Blue)</t>
  </si>
  <si>
    <t>Home&amp;Kitchen|Heating,Cooling&amp;AirQuality|WaterHeaters&amp;Geysers|InstantWaterHeaters</t>
  </si>
  <si>
    <t>₹3,600</t>
  </si>
  <si>
    <t>₹6,190</t>
  </si>
  <si>
    <t>11,924</t>
  </si>
  <si>
    <t>B01M5F614J</t>
  </si>
  <si>
    <t>Morphy Richards OFR Room Heater, 09 Fin 2000 Watts Oil Filled Room Heater , ISI Approved (OFR 9 Grey)</t>
  </si>
  <si>
    <t>Home&amp;Kitchen|Heating,Cooling&amp;AirQuality|RoomHeaters</t>
  </si>
  <si>
    <t>₹6,549</t>
  </si>
  <si>
    <t>2,961</t>
  </si>
  <si>
    <t>B083GKDRKR</t>
  </si>
  <si>
    <t>Havells Aqua Plus 1.2 litre Double Wall Kettle / 304 Stainless Steel Inner Body / Cool touch outer body / Wider mouth/ 2 Year warranty (Black, 1500 Watt)</t>
  </si>
  <si>
    <t>₹1,625</t>
  </si>
  <si>
    <t>₹2,995</t>
  </si>
  <si>
    <t>23,484</t>
  </si>
  <si>
    <t>B097R2V1W8</t>
  </si>
  <si>
    <t>Bajaj Splendora 3 Litre 3KW IWH Instant Water Heater (Geyser), White</t>
  </si>
  <si>
    <t>₹5,890</t>
  </si>
  <si>
    <t>21,783</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</si>
  <si>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</si>
  <si>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</si>
  <si>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</si>
  <si>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14,030</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</si>
  <si>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</si>
  <si>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</si>
  <si>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</si>
  <si>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₹13,150</t>
  </si>
  <si>
    <t>6,398</t>
  </si>
  <si>
    <t>B09X5C9VLK</t>
  </si>
  <si>
    <t>Lifelong LLMG23 Power Pro 500-Watt Mixer Grinder with 3 Jars (Liquidizing, Wet Grinding and Chutney Jar), Stainless Steel blades, 1 Year Warranty (Black)</t>
  </si>
  <si>
    <t>44,050</t>
  </si>
  <si>
    <t>B01C8P29T4</t>
  </si>
  <si>
    <t>Bajaj Majesty DX-11 1000W Dry Iron with Advance Soleplate and Anti-bacterial German Coating Technology, White and Blue</t>
  </si>
  <si>
    <t>₹785</t>
  </si>
  <si>
    <t>24,247</t>
  </si>
  <si>
    <t>B00HVXS7WC</t>
  </si>
  <si>
    <t>Bajaj Rex 500W Mixer Grinder with Nutri-Pro Feature, 3 Jars, White</t>
  </si>
  <si>
    <t>₹3,210</t>
  </si>
  <si>
    <t>41,349</t>
  </si>
  <si>
    <t>B096YCN3SD</t>
  </si>
  <si>
    <t>Lifelong LLEK15 Electric Kettle 1.5L with Stainless Steel Body, Easy and Fast Boiling of Water for Instant Noodles, Soup, Tea etc. (1 Year Warranty, Silver)</t>
  </si>
  <si>
    <t>1,074</t>
  </si>
  <si>
    <t>B09LQH3SD9</t>
  </si>
  <si>
    <t>Lifelong LLQH922 Regalia 800 W (ISI Certified) Quartz Room Heater with 2 Power settings, Overheating Protection, 2 Rod Heater (1 Year Warranty, White)</t>
  </si>
  <si>
    <t>1,163</t>
  </si>
  <si>
    <t>B09KNMLH4Y</t>
  </si>
  <si>
    <t>R B Nova Lint/Fabric Shaver for Cloths, Lint Remover for Woolen Sweaters, Blankets, Jackets/Burr Remover Pill Remover from Carpets, Pack of 1</t>
  </si>
  <si>
    <t>B00ABMASXG</t>
  </si>
  <si>
    <t>Bajaj Immersion Rod Water Heater 1500 Watts, Silver</t>
  </si>
  <si>
    <t>Home&amp;Kitchen|Heating,Cooling&amp;AirQuality|WaterHeaters&amp;Geysers|ImmersionRods</t>
  </si>
  <si>
    <t>36,017</t>
  </si>
  <si>
    <t>B07QDSN9V6</t>
  </si>
  <si>
    <t>INALSA Electric Kettle 1.5 Litre with Stainless Steel Body - Absa|Auto Shut Off &amp; Boil Dry Protection Safety Features| Cordless Base &amp; Cord Winder|Hot Water Kettle |Water Heater Jug</t>
  </si>
  <si>
    <t>₹1,595</t>
  </si>
  <si>
    <t>8,090</t>
  </si>
  <si>
    <t>B00YMJ0OI8</t>
  </si>
  <si>
    <t>Prestige PIC 20 1600 Watt Induction Cooktop with Push button (Black)</t>
  </si>
  <si>
    <t>₹2,148</t>
  </si>
  <si>
    <t>₹3,645</t>
  </si>
  <si>
    <t>31,388</t>
  </si>
  <si>
    <t>B0B8XNPQPN</t>
  </si>
  <si>
    <t>Pigeon Healthifry Digital Air Fryer, 360° High Speed Air Circulation Technology 1200 W with Non-Stick 4.2 L Basket - Green</t>
  </si>
  <si>
    <t>Home&amp;Kitchen|Kitchen&amp;HomeAppliances|SmallKitchenAppliances|DeepFatFryers|AirFryers</t>
  </si>
  <si>
    <t>₹7,950</t>
  </si>
  <si>
    <t>B0814P4L98</t>
  </si>
  <si>
    <t>PrettyKrafts Laundry Basket for clothes with Lid &amp; Handles, Toys Organiser, 75 Ltr Black &amp; Grey</t>
  </si>
  <si>
    <t>Home&amp;Kitchen|HomeStorage&amp;Organization|LaundryOrganization|LaundryBaskets</t>
  </si>
  <si>
    <t>₹351</t>
  </si>
  <si>
    <t>5,380</t>
  </si>
  <si>
    <t>B008QTK47Q</t>
  </si>
  <si>
    <t>Philips GC1905 1440-Watt Steam Iron with Spray (Blue)</t>
  </si>
  <si>
    <t>Home&amp;Kitchen|Kitchen&amp;HomeAppliances|Vacuum,Cleaning&amp;Ironing|Irons,Steamers&amp;Accessories|Irons|SteamIrons</t>
  </si>
  <si>
    <t>₹1,614</t>
  </si>
  <si>
    <t>₹1,745</t>
  </si>
  <si>
    <t>37,974</t>
  </si>
  <si>
    <t>B088ZTJT2R</t>
  </si>
  <si>
    <t>Havells Immersion HB15 1500 Watt (White Blue)</t>
  </si>
  <si>
    <t>17,218</t>
  </si>
  <si>
    <t>B0BK1K598K</t>
  </si>
  <si>
    <t>AGARO LR2007 Lint Remover, Rechargeable, for Woolen Sweaters, Blankets, Jackets, Burr Remover, Pill Remover From Carpets, Curtains</t>
  </si>
  <si>
    <t>₹678</t>
  </si>
  <si>
    <t>B09Y5FZK9N</t>
  </si>
  <si>
    <t>Pigeon 1.5 litre Hot Kettle and Stainless Steel Water Bottle Combo used for boiling Water, Making Tea and Coffee, Instant Noodles, Soup, 1500 Watt with Auto Shut- off Feature - (Silver)</t>
  </si>
  <si>
    <t>₹809</t>
  </si>
  <si>
    <t>₹1,545</t>
  </si>
  <si>
    <t>B09J2SCVQT</t>
  </si>
  <si>
    <t>NutriPro Juicer Mixer Grinder - Smoothie Maker - 500 Watts (3 Jars 2 Blades)</t>
  </si>
  <si>
    <t>Home&amp;Kitchen|Kitchen&amp;HomeAppliances|SmallKitchenAppliances|JuicerMixerGrinders</t>
  </si>
  <si>
    <t>₹1,969</t>
  </si>
  <si>
    <t>₹5,000</t>
  </si>
  <si>
    <t>4,927</t>
  </si>
  <si>
    <t>B00TDD0YM4</t>
  </si>
  <si>
    <t>Philips GC026/30 Fabric Shaver, Lint Remover for Woolen Sweaters, Blankets, Jackets/Burr Remover Pill Remover from Carpets, Curtains (White)</t>
  </si>
  <si>
    <t>3,543</t>
  </si>
  <si>
    <t>B078KRFWQB</t>
  </si>
  <si>
    <t>Havells Cista Room Heater, White, 2000 Watts</t>
  </si>
  <si>
    <t>₹3,945</t>
  </si>
  <si>
    <t>2,732</t>
  </si>
  <si>
    <t>B07SRM58TP</t>
  </si>
  <si>
    <t>AGARO Regal 800 Watts Handheld Vacuum Cleaner, Lightweight &amp; Durable Body, Small/Mini Size ( Black)</t>
  </si>
  <si>
    <t>Home&amp;Kitchen|Kitchen&amp;HomeAppliances|Vacuum,Cleaning&amp;Ironing|Vacuums&amp;FloorCare|Vacuums|HandheldVacuums</t>
  </si>
  <si>
    <t>₹1,665</t>
  </si>
  <si>
    <t>14,368</t>
  </si>
  <si>
    <t>B00EDJJ7FS</t>
  </si>
  <si>
    <t>Philips Viva Collection HD4928/01 2100-Watt Induction Cooktop with Feather Touch Sensor and Crystal Glass Plate (Black)</t>
  </si>
  <si>
    <t>₹3,229</t>
  </si>
  <si>
    <t>₹5,295</t>
  </si>
  <si>
    <t>39,724</t>
  </si>
  <si>
    <t>B0832W3B7Q</t>
  </si>
  <si>
    <t>Pigeon By Stovekraft ABS Plastic Acer Plus Induction Cooktop 1800 Watts With Feather Touch Control - Black</t>
  </si>
  <si>
    <t>₹3,595</t>
  </si>
  <si>
    <t>9,791</t>
  </si>
  <si>
    <t>B07WNK1FFN</t>
  </si>
  <si>
    <t>AGARO Esteem Multi Kettle 1.2 Litre, 600W with 3 Heating Modes &amp; Rapid Boil Technology</t>
  </si>
  <si>
    <t>₹1,260</t>
  </si>
  <si>
    <t>2,891</t>
  </si>
  <si>
    <t>B009P2LK08</t>
  </si>
  <si>
    <t>Bajaj Minor 1000 Watts Radiant Room Heater (Steel, ISI Approved)</t>
  </si>
  <si>
    <t>₹1,129</t>
  </si>
  <si>
    <t>2,446</t>
  </si>
  <si>
    <t>B07DGD4Z4C</t>
  </si>
  <si>
    <t>Butterfly Jet Elite Mixer Grinder, 750W, 4 Jars (Grey)</t>
  </si>
  <si>
    <t>₹5,795</t>
  </si>
  <si>
    <t>25,340</t>
  </si>
  <si>
    <t>B07GMFY9QM</t>
  </si>
  <si>
    <t>SOFLIN Egg Boiler Electric Automatic Off 7 Egg Poacher for Steaming, Cooking, Boiling and Frying (400 Watts, Blue)</t>
  </si>
  <si>
    <t>Home&amp;Kitchen|Kitchen&amp;HomeAppliances|SmallKitchenAppliances|EggBoilers</t>
  </si>
  <si>
    <t>3,096</t>
  </si>
  <si>
    <t>B0BGPN4GGH</t>
  </si>
  <si>
    <t>Lifelong LLQH925 Dyno Quartz Heater 2 Power settings Tip Over Cut-off Switch 800 Watt Silent operation Power Indicator 2 Rod Room Heater (1 Year Warranty, Grey)</t>
  </si>
  <si>
    <t>B0B2DZ5S6R</t>
  </si>
  <si>
    <t>Amazon Basics 1500 W Electric Kettle (Stainless Steel Body, 1.5 L)</t>
  </si>
  <si>
    <t>B07S851WX5</t>
  </si>
  <si>
    <t>Prestige Sandwich Maker PGMFD 01, Black</t>
  </si>
  <si>
    <t>Home&amp;Kitchen|Kitchen&amp;HomeAppliances|SmallKitchenAppliances|SandwichMakers</t>
  </si>
  <si>
    <t>40,106</t>
  </si>
  <si>
    <t>B01MY839VW</t>
  </si>
  <si>
    <t>Orient Electric Fabrijoy DIFJ10BP 1000-Watt Dry Iron, Non-Stick (White and Blue)</t>
  </si>
  <si>
    <t>13,029</t>
  </si>
  <si>
    <t>B09LV1CMGH</t>
  </si>
  <si>
    <t>Lifelong LLFH921 Regalia 2000 W Fan Heater, 3 Air Settings, Room Heater with Overheating Protection, 1 Year Warranty ( White, (ISI Certified, Ideal for small to medium room/area)</t>
  </si>
  <si>
    <t>B01EY310UM</t>
  </si>
  <si>
    <t>Philips GC181 Heavy Weight 1000-Watt Dry Iron, Pack of 1</t>
  </si>
  <si>
    <t>₹1,321</t>
  </si>
  <si>
    <t>15,453</t>
  </si>
  <si>
    <t>B09NL7LBWT</t>
  </si>
  <si>
    <t>Bulfyss USB Rechargeable Lint Remover Fabric Shaver Pet Hair Remover, Effectively and Quickly Remove Fuzz for Clothes, Sweater, Couch, Sofa, Blanket, Curtain, Wool, Cashmere (Grey, 1 Year Warranty)</t>
  </si>
  <si>
    <t>B008YW8M0G</t>
  </si>
  <si>
    <t>Bajaj DX-7 1000W Dry Iron with Advance Soleplate and Anti-bacterial German Coating Technology, White</t>
  </si>
  <si>
    <t>₹875</t>
  </si>
  <si>
    <t>46,647</t>
  </si>
  <si>
    <t>B097R3XH9R</t>
  </si>
  <si>
    <t>Bajaj New Shakti Neo 25L Vertical Storage Water Heater (Geyser 25 Litres) 4 Star BEE Rated Heater For Water Heating with Titanium Armour, Swirl Flow Technology, Glasslined Tank(White), 1 Yr Warranty</t>
  </si>
  <si>
    <t>₹15,270</t>
  </si>
  <si>
    <t>3,233</t>
  </si>
  <si>
    <t>B08TM71L54</t>
  </si>
  <si>
    <t>PHILIPS Handheld Garment Steamer STH3000/20 - Compact &amp; Foldable, Convenient Vertical Steaming, 1000 Watt Quick Heat Up, up to 20g/min, Kills 99.9%* Bacteria (Reno Blue), Small</t>
  </si>
  <si>
    <t>₹3,190</t>
  </si>
  <si>
    <t>₹4,195</t>
  </si>
  <si>
    <t>1,282</t>
  </si>
  <si>
    <t>B0BPBXNQQT</t>
  </si>
  <si>
    <t>Room Heater Warmer Wall-Outlet 400 Watts Electric Handy Room Heater (Room Heaters Home for Bedroom, Reading Books, Work, bathrooms, Rooms, Offices, Home Offices,2022</t>
  </si>
  <si>
    <t>B00W56GLOQ</t>
  </si>
  <si>
    <t>Wonderchef Nutri-blend Mixer, Grinder &amp; Blender | Powerful 400W 22000 RPM motor | Stainless steel Blades | 2 unbreakable jars | 2 Years warranty | Online recipe book by Chef Sanjeev Kapoor | Black</t>
  </si>
  <si>
    <t>26,164</t>
  </si>
  <si>
    <t>B0883KDSXC</t>
  </si>
  <si>
    <t>USHA Armor AR1100WB 1100 W Dry Iron with Black Weilburger Soleplate (Purple)</t>
  </si>
  <si>
    <t>16,166</t>
  </si>
  <si>
    <t>B078V8R9BS</t>
  </si>
  <si>
    <t>Butterfly EKN 1.5-Litre Electric Kettle (Silver with Black)</t>
  </si>
  <si>
    <t>₹1,111</t>
  </si>
  <si>
    <t>35,693</t>
  </si>
  <si>
    <t>B08GSQXLJ2</t>
  </si>
  <si>
    <t>Crompton Arno Neo 15-L 5 Star Rated Storage Water Heater (Geyser) with Advanced 3 Level Safety (Grey)</t>
  </si>
  <si>
    <t>₹6,199</t>
  </si>
  <si>
    <t>₹10,400</t>
  </si>
  <si>
    <t>14,391</t>
  </si>
  <si>
    <t>B01M5B0TPW</t>
  </si>
  <si>
    <t>Borosil Chef Delite BCH20DBB21 300-Watt Chopper (Black)</t>
  </si>
  <si>
    <t>Home&amp;Kitchen|Kitchen&amp;HomeAppliances|SmallKitchenAppliances|MiniFoodProcessors&amp;Choppers</t>
  </si>
  <si>
    <t>₹1,819</t>
  </si>
  <si>
    <t>7,946</t>
  </si>
  <si>
    <t>B082KVTRW8</t>
  </si>
  <si>
    <t>KENT 16055 Amaze Cool Touch Electric Kettle 1.8 L 1500 W | Plastic Outer &amp; Stainless Steel Inside body | Auto shut off Over heating protection | Multipurpose hot water Kettle | 1 Year Warranty</t>
  </si>
  <si>
    <t>1,765</t>
  </si>
  <si>
    <t>B08CFJBZRK</t>
  </si>
  <si>
    <t>Prestige IRIS Plus 750 watt mixer grinder</t>
  </si>
  <si>
    <t>₹3,249</t>
  </si>
  <si>
    <t>₹6,295</t>
  </si>
  <si>
    <t>14,062</t>
  </si>
  <si>
    <t>B07H3WDC4X</t>
  </si>
  <si>
    <t>Simxen Egg Boiler Electric Automatic Off 7 Egg Poacher for Steaming, Cooking Also Boiling and Frying 400 W (Blue, Pink)</t>
  </si>
  <si>
    <t>15,646</t>
  </si>
  <si>
    <t>B09ZTZ9N3Q</t>
  </si>
  <si>
    <t>Amazon Basics 2000/1000 Watt Room Heater with Adjustable Thermostat (ISI certified, White color, Ideal for small to medium room/area)</t>
  </si>
  <si>
    <t>B083P71WKK</t>
  </si>
  <si>
    <t>HealthSense Weight Machine for Kitchen, Kitchen Food Weighing Scale for Health, Fitness, Home Baking &amp; Cooking with Hanging Design, Touch Button, Tare Function &amp; 1 Year Warranty – Chef-Mate KS 40</t>
  </si>
  <si>
    <t>Home&amp;Kitchen|Kitchen&amp;HomeAppliances|SmallKitchenAppliances|DigitalKitchenScales|DigitalScales</t>
  </si>
  <si>
    <t>9,695</t>
  </si>
  <si>
    <t>B097R4D42G</t>
  </si>
  <si>
    <t>Bajaj New Shakti Neo 10L Vertical Storage Water Heater (Geyser 10 Litres) 4 Star BEE Rated Heater For Water Heating with Titanium Armour, Swirl Flow Technology, Glasslined Tank(White), 1 Yr Warranty</t>
  </si>
  <si>
    <t>₹9,650</t>
  </si>
  <si>
    <t>1,772</t>
  </si>
  <si>
    <t>B07MKMFKPG</t>
  </si>
  <si>
    <t>Bosch Pro 1000W Mixer Grinder MGM8842MIN - Black</t>
  </si>
  <si>
    <t>₹10,590</t>
  </si>
  <si>
    <t>11,499</t>
  </si>
  <si>
    <t>B0949FPSFY</t>
  </si>
  <si>
    <t>Bulfyss Stainless Steel Digital Kitchen Weighing Scale &amp; Food Weight Machine for Diet, Nutrition, Health, Fitness, Baking &amp; Cooking (5Kgs, Stainless Steel, 2 Years Warranty)</t>
  </si>
  <si>
    <t>2,162</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</si>
  <si>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</si>
  <si>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</si>
  <si>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</si>
  <si>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19,621</t>
  </si>
  <si>
    <t>B01M0505SJ</t>
  </si>
  <si>
    <t>Orient Electric Apex-FX 1200mm Ultra High Speed 400 RPM Ceiling Fan (Brown)</t>
  </si>
  <si>
    <t>Home&amp;Kitchen|Heating,Cooling&amp;AirQuality|Fans|CeilingFans</t>
  </si>
  <si>
    <t>₹2,485</t>
  </si>
  <si>
    <t>19,998</t>
  </si>
  <si>
    <t>B08D6RCM3Q</t>
  </si>
  <si>
    <t>PrettyKrafts Folding Laundry Basket for Clothes with Lid &amp; Handle, Toys Organiser, 75 Litre, (Pack of 1), Mushroom Print</t>
  </si>
  <si>
    <t>₹355</t>
  </si>
  <si>
    <t>1,051</t>
  </si>
  <si>
    <t>B009P2LITG</t>
  </si>
  <si>
    <t>Bajaj Majesty RX11 2000 Watts Heat Convector Room Heater (White, ISI Approved)</t>
  </si>
  <si>
    <t>₹2,169</t>
  </si>
  <si>
    <t>₹3,279</t>
  </si>
  <si>
    <t>1,716</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</si>
  <si>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</si>
  <si>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</si>
  <si>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</si>
  <si>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32,931</t>
  </si>
  <si>
    <t>B07WGPBXY9</t>
  </si>
  <si>
    <t>Pigeon by Stovekraft Quartz Electric Kettle (14299) 1.7 Litre with Stainless Steel Body, used for boiling Water, making tea and coffee, instant noodles, soup etc. 1500 Watt (Silver)</t>
  </si>
  <si>
    <t>17,424</t>
  </si>
  <si>
    <t>B00KRCBA6E</t>
  </si>
  <si>
    <t>Maharaja Whiteline Lava Neo 1200-Watts Halogen Heater (White and Red)</t>
  </si>
  <si>
    <t>1,889</t>
  </si>
  <si>
    <t>B0B3X2BY3M</t>
  </si>
  <si>
    <t>Crompton Gracee 5-L Instant Water Heater (Geyser)</t>
  </si>
  <si>
    <t>10,324</t>
  </si>
  <si>
    <t>B00F159RIK</t>
  </si>
  <si>
    <t>Bajaj DX-2 600W Dry Iron with Advance Soleplate and Anti-bacterial German Coating Technology, Black</t>
  </si>
  <si>
    <t>5,355</t>
  </si>
  <si>
    <t>B08MV82R99</t>
  </si>
  <si>
    <t>Bajaj Waterproof 1500 Watts Immersion Rod Heater</t>
  </si>
  <si>
    <t>₹653</t>
  </si>
  <si>
    <t>₹1,020</t>
  </si>
  <si>
    <t>3,366</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</si>
  <si>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</si>
  <si>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</si>
  <si>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</si>
  <si>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₹4,789</t>
  </si>
  <si>
    <t>1,017</t>
  </si>
  <si>
    <t>B009P2LK80</t>
  </si>
  <si>
    <t>Bajaj Deluxe 2000 Watts Halogen Room Heater (Steel, ISI Approved), Multicolor</t>
  </si>
  <si>
    <t>Home&amp;Kitchen|Heating,Cooling&amp;AirQuality|RoomHeaters|HalogenHeaters</t>
  </si>
  <si>
    <t>₹1,639</t>
  </si>
  <si>
    <t>B00A7PLVU6</t>
  </si>
  <si>
    <t>Orpat HHB-100E WOB 250-Watt Hand Blender (White)</t>
  </si>
  <si>
    <t>₹753</t>
  </si>
  <si>
    <t>18,462</t>
  </si>
  <si>
    <t>B0B25DJ352</t>
  </si>
  <si>
    <t>GILTON Egg Boiler Electric Automatic Off 7 Egg Poacher for Steaming, Cooking Also Boiling and Frying, Multi Color</t>
  </si>
  <si>
    <t>₹353</t>
  </si>
  <si>
    <t>B013B2WGT6</t>
  </si>
  <si>
    <t>HealthSense Chef-Mate KS 33 Digital Kitchen Weighing Scale &amp; Food Weight Machine for Health, Fitness, Home Baking &amp; Cooking with Free Bowl, 1 Year Warranty &amp; Batteries Included</t>
  </si>
  <si>
    <t>15,276</t>
  </si>
  <si>
    <t>B097RJ867P</t>
  </si>
  <si>
    <t>PHILIPS Digital Air Fryer HD9252/90 with Touch Panel, uses up to 90% less fat, 7 Pre-set Menu, 1400W, 4.1 Liter, with Rapid Air Technology (Black), Large</t>
  </si>
  <si>
    <t>₹8,799</t>
  </si>
  <si>
    <t>₹11,595</t>
  </si>
  <si>
    <t>2,981</t>
  </si>
  <si>
    <t>B091V8HK8Z</t>
  </si>
  <si>
    <t>Milton Go Electro 2.0 Stainless Steel Electric Kettle, 1 Piece, 2 Litres, Silver | Power Indicator | 1500 Watts | Auto Cut-off | Detachable 360 Degree Connector | Boiler for Water</t>
  </si>
  <si>
    <t>₹1,750</t>
  </si>
  <si>
    <t>2,466</t>
  </si>
  <si>
    <t>B071VNHMX2</t>
  </si>
  <si>
    <t>Philips Daily Collection HD2582/00 830-Watt 2-Slice Pop-up Toaster (White)</t>
  </si>
  <si>
    <t>Home&amp;Kitchen|Kitchen&amp;HomeAppliances|SmallKitchenAppliances|Pop-upToasters</t>
  </si>
  <si>
    <t>₹2,095</t>
  </si>
  <si>
    <t>7,949</t>
  </si>
  <si>
    <t>B08MVSGXMY</t>
  </si>
  <si>
    <t>Crompton Insta Comfy 800 Watt Room Heater with 2 Heat Settings(Grey Blue)</t>
  </si>
  <si>
    <t>₹1,498</t>
  </si>
  <si>
    <t>₹2,300</t>
  </si>
  <si>
    <t>B00H0B29DI</t>
  </si>
  <si>
    <t>USHA Heat Convector 812 T 2000-Watt with Instant Heating Feature (Black)</t>
  </si>
  <si>
    <t>Home&amp;Kitchen|Heating,Cooling&amp;AirQuality|RoomHeaters|HeatConvectors</t>
  </si>
  <si>
    <t>1,558</t>
  </si>
  <si>
    <t>B01GZSQJPA</t>
  </si>
  <si>
    <t>Philips HL7756/00 Mixer Grinder, 750W, 3 Jars (Black)</t>
  </si>
  <si>
    <t>₹3,699</t>
  </si>
  <si>
    <t>₹4,295</t>
  </si>
  <si>
    <t>26,543</t>
  </si>
  <si>
    <t>B08VGFX2B6</t>
  </si>
  <si>
    <t>Kuber Industries Waterproof Round Non Wovan Laundry Bag/Hamper|Metalic Printed With Handles|Foldable Bin &amp; 45 Liter Capicity|Size 37 x 37 x 49, Pack of 1 (Beige &amp; Brown)-KUBMART11450</t>
  </si>
  <si>
    <t>₹177</t>
  </si>
  <si>
    <t>3,688</t>
  </si>
  <si>
    <t>B09GYBZPHF</t>
  </si>
  <si>
    <t>Lifelong LLMG93 500 Watt Duos Mixer Grinder, 2 Stainless Steel Jar (Liquidizing and Chutney Jar)| ABS Body, Stainless Steel Blades, 3 Speed Options with Whip (1 Year Warranty, Black)</t>
  </si>
  <si>
    <t>4,383</t>
  </si>
  <si>
    <t>B0B4KPCBSH</t>
  </si>
  <si>
    <t>IKEA Frother for Milk</t>
  </si>
  <si>
    <t>Home&amp;Kitchen|Kitchen&amp;HomeAppliances|Coffee,Tea&amp;Espresso|CoffeeGrinders|ElectricGrinders</t>
  </si>
  <si>
    <t>₹244</t>
  </si>
  <si>
    <t>B09CGLY5CX</t>
  </si>
  <si>
    <t>Crompton Insta Comfort Heater 2000 Watts Heat Convector with Adjustable Thermostats, Hybrid Cyan, Standard (‎ACGRH- INSTACOMFORT)</t>
  </si>
  <si>
    <t>₹1,959</t>
  </si>
  <si>
    <t>B09JN37WBX</t>
  </si>
  <si>
    <t>Lint Remover Woolen Clothes Lint Extractor Battery Lint Removing Machine Bhur Remover</t>
  </si>
  <si>
    <t>₹319</t>
  </si>
  <si>
    <t>B01I1LDZGA</t>
  </si>
  <si>
    <t>Pigeon Kessel Multipurpose Kettle (12173) 1.2 litres with Stainless Steel Body, used for boiling Water and milk, Tea, Coffee, Oats, Noodles, Soup etc. 600 Watt (Black &amp; Silver)</t>
  </si>
  <si>
    <t>₹1,775</t>
  </si>
  <si>
    <t>14,667</t>
  </si>
  <si>
    <t>B0BN2576GQ</t>
  </si>
  <si>
    <t>C (DEVICE) Lint Remover for Woolen Clothes, Electric Lint Remover, Best Lint Shaver for Clothes Pack of 1</t>
  </si>
  <si>
    <t>B06XPYRWV5</t>
  </si>
  <si>
    <t>Pigeon by Stovekraft 2 Slice Auto Pop up Toaster. A Smart Bread Toaster for Your Home (750 Watt) (black)</t>
  </si>
  <si>
    <t>4,244</t>
  </si>
  <si>
    <t>B01N1XVVLC</t>
  </si>
  <si>
    <t>Bajaj OFR Room Heater, 13 Fin 2900 Watts Oil Filled Room Heater with 400W PTC Ceramic Fan Heater, ISI Approved (Majesty 13F Plus Black)</t>
  </si>
  <si>
    <t>₹9,590</t>
  </si>
  <si>
    <t>B00O2R38C4</t>
  </si>
  <si>
    <t>Luminous Vento Deluxe 150 mm Exhaust Fan for Kitchen, Bathroom with Strong Air Suction, Rust Proof Body and Dust Protection Shutters (2-Year Warranty, White)</t>
  </si>
  <si>
    <t>Home&amp;Kitchen|Heating,Cooling&amp;AirQuality|Fans|ExhaustFans</t>
  </si>
  <si>
    <t>12,999</t>
  </si>
  <si>
    <t>B0B2CZTCL2</t>
  </si>
  <si>
    <t>Wipro Vesta 1.8 litre Cool touch electric Kettle with Auto cut off | Double Layer outer body | Triple Protection - Dry Boil, Steam &amp; Over Heat |Stainless Steel Inner Body | (Black, 1500 Watt)</t>
  </si>
  <si>
    <t>B00PVT30YI</t>
  </si>
  <si>
    <t>Kitchen Mart Stainless Steel South Indian Filter Coffee Drip Maker, Madras Kappi, Drip Decotion Maker160ml (2 Cup)</t>
  </si>
  <si>
    <t>Home&amp;Kitchen|Kitchen&amp;HomeAppliances|Coffee,Tea&amp;Espresso|DripCoffeeMachines</t>
  </si>
  <si>
    <t>₹292</t>
  </si>
  <si>
    <t>4,238</t>
  </si>
  <si>
    <t>B00SH18114</t>
  </si>
  <si>
    <t>Ikea 903.391.72 Polypropylene Plastic Solid Bevara Sealing Clip (Multicolour) - 30 Pack, Adjustable</t>
  </si>
  <si>
    <t>2,781</t>
  </si>
  <si>
    <t>B00E9G8KOY</t>
  </si>
  <si>
    <t>HUL Pureit Germkill kit for Classic 23 L water purifier - 1500 L Capacity</t>
  </si>
  <si>
    <t>Home&amp;Kitchen|Kitchen&amp;HomeAppliances|WaterPurifiers&amp;Accessories|WaterPurifierAccessories</t>
  </si>
  <si>
    <t>10,907</t>
  </si>
  <si>
    <t>B00H3H03Q4</t>
  </si>
  <si>
    <t>HUL Pureit Germkill kit for Classic 23 L water purifier - 3000 L Capacity</t>
  </si>
  <si>
    <t>Home&amp;Kitchen|Kitchen&amp;HomeAppliances|WaterPurifiers&amp;Accessories|WaterCartridges</t>
  </si>
  <si>
    <t>₹1,130</t>
  </si>
  <si>
    <t>13,250</t>
  </si>
  <si>
    <t>B0756K5DYZ</t>
  </si>
  <si>
    <t>Prestige Iris 750 Watt Mixer Grinder with 3 Stainless Steel Jar + 1 Juicer Jar (White and Blue)</t>
  </si>
  <si>
    <t>43,070</t>
  </si>
  <si>
    <t>B0188KPKB2</t>
  </si>
  <si>
    <t>Preethi Blue Leaf Diamond MG-214 mixer grinder 750 watt (Blue/White), 3 jars &amp; Flexi Lid, FBT motor with 2yr Guarantee &amp; Lifelong Free Service</t>
  </si>
  <si>
    <t>₹9,455</t>
  </si>
  <si>
    <t>11,828</t>
  </si>
  <si>
    <t>B091KNVNS9</t>
  </si>
  <si>
    <t>Themisto 350 Watts Egg Boiler-Blue</t>
  </si>
  <si>
    <t>1,240</t>
  </si>
  <si>
    <t>B075JJ5NQC</t>
  </si>
  <si>
    <t>Butterfly Smart Mixer Grinder, 750W, 4 Jars (Grey)</t>
  </si>
  <si>
    <t>₹3,199</t>
  </si>
  <si>
    <t>20,869</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</si>
  <si>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</si>
  <si>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</si>
  <si>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</si>
  <si>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B09NTHQRW3</t>
  </si>
  <si>
    <t>InstaCuppa Portable Blender for Smoothie, Milk Shakes, Crushing Ice and Juices, USB Rechargeable Personal Blender Machine for Kitchen with 2000 mAh Rechargeable Battery, 150 Watt Motor, 400 ML</t>
  </si>
  <si>
    <t>1,034</t>
  </si>
  <si>
    <t>B008YW3CYM</t>
  </si>
  <si>
    <t>USHA EI 1602 1000 W Lightweight Dry Iron with Non-Stick Soleplate (Multi-colour)</t>
  </si>
  <si>
    <t>₹616</t>
  </si>
  <si>
    <t>37,126</t>
  </si>
  <si>
    <t>B07QHHCB27</t>
  </si>
  <si>
    <t>KENT 16044 Hand Blender Stainless Steel 400 W | Variable Speed Control | Easy to Clean and Store | Low Noise Operation</t>
  </si>
  <si>
    <t>6,355</t>
  </si>
  <si>
    <t>B0BMFD94VD</t>
  </si>
  <si>
    <t>White Feather Portable Heat Sealer Mini Sealing Machine for Food Storage Vacuum Bag, Chip, Plastic, Snack Bags, Package Home Closer Storage Tool (Multicolor) Random Colour</t>
  </si>
  <si>
    <t>B00HZIOGXW</t>
  </si>
  <si>
    <t>Crompton IHL 152 1500-Watt Immersion Water Heater with Copper Heating Element (Black)</t>
  </si>
  <si>
    <t>₹610</t>
  </si>
  <si>
    <t>₹825</t>
  </si>
  <si>
    <t>13,165</t>
  </si>
  <si>
    <t>B09CKSYBLR</t>
  </si>
  <si>
    <t>InstaCuppa Rechargeable Mini Electric Chopper - Stainless Steel Blades, One Touch Operation, for Mincing Garlic, Ginger, Onion, Vegetable, Meat, Nuts, (White, 250 ML, Pack of 1, 45 Watts)</t>
  </si>
  <si>
    <t>1,646</t>
  </si>
  <si>
    <t>B072J83V9W</t>
  </si>
  <si>
    <t>Philips PowerPro FC9352/01 Compact Bagless Vacuum Cleaner (Blue)</t>
  </si>
  <si>
    <t>₹9,995</t>
  </si>
  <si>
    <t>17,994</t>
  </si>
  <si>
    <t>B09MTLG4TP</t>
  </si>
  <si>
    <t>SAIELLIN Electric Lint Remover for Clothes Fabric Shaver Lint Shaver for Woolen Clothes Blanket Jackets Stainless Steel Blades, Clothes and Furniture Lint Roller for Fabrics Portable Lint Shavers (White Orange)</t>
  </si>
  <si>
    <t>₹453</t>
  </si>
  <si>
    <t>B097XJQZ8H</t>
  </si>
  <si>
    <t>Cookwell Bullet Mixer Grinder (5 Jars, 3 Blades, Silver)</t>
  </si>
  <si>
    <t>₹2,464</t>
  </si>
  <si>
    <t>₹6,000</t>
  </si>
  <si>
    <t>B00935MD1C</t>
  </si>
  <si>
    <t>Prestige PRWO 1.8-2 700-Watts Delight Electric Rice Cooker with 2 Aluminium Cooking Pans - 1.8 Liters, White</t>
  </si>
  <si>
    <t>₹2,719</t>
  </si>
  <si>
    <t>13,406</t>
  </si>
  <si>
    <t>B0BR4F878Q</t>
  </si>
  <si>
    <t>Swiffer Instant Electric Water Heater Faucet Tap Home-Kitchen Instantaneous Water Heater Tank less for Tap, LED Electric Head Water Heaters Tail Gallon Comfort(3000W) ((Pack of 1))</t>
  </si>
  <si>
    <t>53,803</t>
  </si>
  <si>
    <t>B0B3G5XZN5</t>
  </si>
  <si>
    <t>InstaCuppa Portable Blender for Smoothie, Milk Shakes, Crushing Ice and Juices, USB Rechargeable Personal Blender Machine for Kitchen with 4000 mAh Rechargeable Battery, 230 Watt Motor, 500 ML</t>
  </si>
  <si>
    <t>B07WKB69RS</t>
  </si>
  <si>
    <t>Lifelong LLWH106 Flash 3 Litres Instant Water Heater for Home Use, 8 Bar Pressure,Power On/Off Indicator and Advanced Safety, (3000W, ISI Certified, 2 Years Warranty)</t>
  </si>
  <si>
    <t>₹2,088</t>
  </si>
  <si>
    <t>₹5,550</t>
  </si>
  <si>
    <t>5,292</t>
  </si>
  <si>
    <t>B09DL9978Y</t>
  </si>
  <si>
    <t>Hindware Atlantic Compacto 3 Litre Instant water heater with Stainless Steel Tank, Robust Construction, Pressure Relief Valve And I-thermostat Feature (White And Grey)</t>
  </si>
  <si>
    <t>₹4,590</t>
  </si>
  <si>
    <t>B06XMZV7RH</t>
  </si>
  <si>
    <t>ATOM Selves-MH 200 GM Digital Pocket Scale</t>
  </si>
  <si>
    <t>₹308</t>
  </si>
  <si>
    <t>4,584</t>
  </si>
  <si>
    <t>B09WMTJPG7</t>
  </si>
  <si>
    <t>Crompton InstaBliss 3-L Instant Water Heater (Geyser) with Advanced 4 Level Safety</t>
  </si>
  <si>
    <t>₹4,400</t>
  </si>
  <si>
    <t>14,947</t>
  </si>
  <si>
    <t>B09ZK6THRR</t>
  </si>
  <si>
    <t>Croma 1100 W Dry Iron with Weilburger Dual Soleplate Coating (CRSHAH702SIR11, White)</t>
  </si>
  <si>
    <t>1,559</t>
  </si>
  <si>
    <t>B07MP21WJD</t>
  </si>
  <si>
    <t>Lint Roller with 40 Paper Sheets, 22 x 5 cm (Grey)</t>
  </si>
  <si>
    <t>₹245</t>
  </si>
  <si>
    <t>1,660</t>
  </si>
  <si>
    <t>B09XB1R2F3</t>
  </si>
  <si>
    <t>Portable Lint Remover Pet Fur Remover Clothes Fuzz Remover Pet Hairball Quick Epilator Shaver Removing Dust Pet Hair from Clothing Furniture Perfect for Clothing,Furniture,Couch,Carpet (Standard)</t>
  </si>
  <si>
    <t>B08Y5QJXSR</t>
  </si>
  <si>
    <t>atomberg Renesa 1200mm BLDC Motor with Remote 3 Blade Energy Saving Ceiling Fan (Matt Black)</t>
  </si>
  <si>
    <t>₹3,569</t>
  </si>
  <si>
    <t>₹5,190</t>
  </si>
  <si>
    <t>28,629</t>
  </si>
  <si>
    <t>B07WJXCTG9</t>
  </si>
  <si>
    <t>Pigeon by Stovekraft Amaze Plus Electric Kettle (14313) with Stainless Steel Body, 1.8 litre, used for boiling Water, making tea and coffee, instant noodles, soup etc. 1500 Watt (Silver)</t>
  </si>
  <si>
    <t>8,446</t>
  </si>
  <si>
    <t>B09NBZ36F7</t>
  </si>
  <si>
    <t>Usha CookJoy (CJ1600WPC) 1600 Watt Induction cooktop (Black)</t>
  </si>
  <si>
    <t>₹2,089</t>
  </si>
  <si>
    <t>11,199</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</si>
  <si>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</si>
  <si>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</si>
  <si>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</si>
  <si>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₹2,339</t>
  </si>
  <si>
    <t>1,118</t>
  </si>
  <si>
    <t>B0BMTZ4T1D</t>
  </si>
  <si>
    <t>!!1000 Watt/2000-Watt Room Heater!! Fan Heater!!Pure White!!HN-2500!!Made in India!!</t>
  </si>
  <si>
    <t>₹784</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</si>
  <si>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</si>
  <si>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</si>
  <si>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</si>
  <si>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4,353</t>
  </si>
  <si>
    <t>B0BDG6QDYD</t>
  </si>
  <si>
    <t>Activa Heat-Max 2000 Watts Room Heater (White color ) with ABS body</t>
  </si>
  <si>
    <t>B00YQLG7GK</t>
  </si>
  <si>
    <t>PHILIPS HL1655/00 Hand Blender, White Jar 250W</t>
  </si>
  <si>
    <t>14,290</t>
  </si>
  <si>
    <t>B00SMJPA9C</t>
  </si>
  <si>
    <t>Bajaj DX-2 600W Dry Iron with Advance Soleplate and Anti-Bacterial German Coating Technology, Grey</t>
  </si>
  <si>
    <t>₹940</t>
  </si>
  <si>
    <t>3,036</t>
  </si>
  <si>
    <t>B0B9RN5X8B</t>
  </si>
  <si>
    <t>V-Guard Zio Instant Water Geyser | 3 Litre | 3000 W Heating | White-Blue | | 2 Year Warranty</t>
  </si>
  <si>
    <t>1,296</t>
  </si>
  <si>
    <t>B08QW937WV</t>
  </si>
  <si>
    <t>Homeistic Applience™ Instant Electric Water Heater Faucet Tap For Kitchen And Bathroom Sink Digital Water Heating Tap with Shower Head ABS Body- Shock Proof (Pack Of 1. White)</t>
  </si>
  <si>
    <t>₹1,448</t>
  </si>
  <si>
    <t>B0B4PPD89B</t>
  </si>
  <si>
    <t>Kitchenwell 18Pc Plastic Food Snack Bag Pouch Clip Sealer for Keeping Food Fresh for Home, Kitchen, Camping Snack Seal Sealing Bag Clips (Multi-Color) | (Pack of 18)|</t>
  </si>
  <si>
    <t>B08GM5S4CQ</t>
  </si>
  <si>
    <t>Havells Instanio 10 Litre Storage Water Heater with Flexi Pipe and Free installation (White Blue)</t>
  </si>
  <si>
    <t>₹14,290</t>
  </si>
  <si>
    <t>1,771</t>
  </si>
  <si>
    <t>B00NM6MO26</t>
  </si>
  <si>
    <t>Prestige PIC 16.0+ 1900W Induction Cooktop with Soft Touch Push Buttons (Black)</t>
  </si>
  <si>
    <t>₹2,698</t>
  </si>
  <si>
    <t>15,034</t>
  </si>
  <si>
    <t>B083M7WPZD</t>
  </si>
  <si>
    <t>AGARO 33398 Rapid 1000-Watt, 10-Litre Wet &amp; Dry Vacuum Cleaner, with Blower Function (Red &amp; Black)</t>
  </si>
  <si>
    <t>3,242</t>
  </si>
  <si>
    <t>B07GLSKXS1</t>
  </si>
  <si>
    <t>KENT 16026 Electric Kettle Stainless Steel 1.8 L | 1500W | Superfast Boiling | Auto Shut-Off | Boil Dry Protection | 360° Rotating Base | Water Level Indicator</t>
  </si>
  <si>
    <t>₹1,950</t>
  </si>
  <si>
    <t>2,832</t>
  </si>
  <si>
    <t>B09F6KL23R</t>
  </si>
  <si>
    <t>SKYTONE Stainless Steel Electric Meat Grinders with Bowl 700W Heavy for Kitchen Food Chopper, Meat, Vegetables, Onion , Garlic Slicer Dicer, Fruit &amp; Nuts Blender (2L, 700 Watts)</t>
  </si>
  <si>
    <t>₹1,414</t>
  </si>
  <si>
    <t>1,498</t>
  </si>
  <si>
    <t>B094G9L9LT</t>
  </si>
  <si>
    <t>KENT 16088 Vogue Electric Kettle 1.8 Litre 1500 W | Stainless Steel body | Auto shut off over heating protection | 1 Year Warranty</t>
  </si>
  <si>
    <t>B09FZ89DK6</t>
  </si>
  <si>
    <t>Eureka Forbes Supervac 1600 Watts Powerful Suction,bagless Vacuum Cleaner with cyclonic Technology,7 Accessories,1 Year Warranty,Compact,Lightweight &amp; Easy to use (Red)</t>
  </si>
  <si>
    <t>1,191</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</si>
  <si>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</si>
  <si>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</si>
  <si>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</si>
  <si>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₹9,970</t>
  </si>
  <si>
    <t>4,049</t>
  </si>
  <si>
    <t>B07FXLC2G2</t>
  </si>
  <si>
    <t>Tata Swach Bulb 6000-Litre Cartridge, 1 Piece, White, Hollow Fiber Membrane</t>
  </si>
  <si>
    <t>Home&amp;Kitchen|Kitchen&amp;HomeAppliances|WaterPurifiers&amp;Accessories|WaterFilters&amp;Purifiers</t>
  </si>
  <si>
    <t>₹698</t>
  </si>
  <si>
    <t>3,160</t>
  </si>
  <si>
    <t>B01LYU3BZF</t>
  </si>
  <si>
    <t>Havells Ambrose 1200mm Ceiling Fan (Gold Mist Wood)</t>
  </si>
  <si>
    <t>9,650</t>
  </si>
  <si>
    <t>B083RC4WFJ</t>
  </si>
  <si>
    <t>PrettyKrafts Laundry Bag / Basket for Dirty Clothes, Folding Round Laundry Bag,Set of 2, Black Wave</t>
  </si>
  <si>
    <t>Home&amp;Kitchen|HomeStorage&amp;Organization|LaundryOrganization|LaundryBags</t>
  </si>
  <si>
    <t>3,846</t>
  </si>
  <si>
    <t>B09SFRNKSR</t>
  </si>
  <si>
    <t>FABWARE Lint Remover for Clothes - Sticky Lint Roller for Clothes, Furniture, Wool, Coat, Car Seats, Carpet, Fabric, Dust Cleaner, Pet Hair Remover with 1 Handle &amp; 1 Refill Total 60 Sheets &amp; 1 Cover</t>
  </si>
  <si>
    <t>B07NRTCDS5</t>
  </si>
  <si>
    <t>Brayden Fito Atom Rechargeable Smoothie Blender with 2000 mAh Battery and 3.7V Motor with 400ml Tritan Jar (Blue)</t>
  </si>
  <si>
    <t>2,206</t>
  </si>
  <si>
    <t>B07SPVMSC6</t>
  </si>
  <si>
    <t>Bajaj Frore 1200 mm Ceiling Fan (Brown)</t>
  </si>
  <si>
    <t>₹2,660</t>
  </si>
  <si>
    <t>9,349</t>
  </si>
  <si>
    <t>B09H3BXWTK</t>
  </si>
  <si>
    <t>Venus Digital Kitchen Weighing Scale &amp; Food Weight Machine for Health, Fitness, Home Baking &amp; Cooking Scale, 2 Year Warranty &amp; Battery Included (Weighing Scale Without Bowl) Capacity 10 Kg, 1 Gm</t>
  </si>
  <si>
    <t>B0073QGKAS</t>
  </si>
  <si>
    <t>Bajaj ATX 4 750-Watt Pop-up Toaster (White)</t>
  </si>
  <si>
    <t>9,331</t>
  </si>
  <si>
    <t>B08GJ57MKL</t>
  </si>
  <si>
    <t>Coway Professional Air Purifier for Home, Longest Filter Life 8500 Hrs, Green True HEPA Filter, Traps 99.99% Virus &amp; PM 0.1 Particles, Warranty 7 Years (AirMega 150 (AP-1019C))</t>
  </si>
  <si>
    <t>₹14,400</t>
  </si>
  <si>
    <t>₹59,900</t>
  </si>
  <si>
    <t>3,837</t>
  </si>
  <si>
    <t>B009DA69W6</t>
  </si>
  <si>
    <t>KENT Gold Optima Gravity Water Purifier (11016) | UF Technology Based | Non-Electric &amp; Chemical Free | Counter Top | 10L Storage | White</t>
  </si>
  <si>
    <t>11,456</t>
  </si>
  <si>
    <t>B099PR2GQJ</t>
  </si>
  <si>
    <t>HOMEPACK 750W Radiant Room Home Office Heaters For Winter</t>
  </si>
  <si>
    <t>B08G8H8DPL</t>
  </si>
  <si>
    <t>Bajaj Rex 750W Mixer Grinder with Nutri Pro Feature, 4 Jars, White</t>
  </si>
  <si>
    <t>₹6,375</t>
  </si>
  <si>
    <t>4,978</t>
  </si>
  <si>
    <t>B08VGM3YMF</t>
  </si>
  <si>
    <t>Heart Home Waterproof Round Non Wovan Laundry Bag/Hamper|Metalic Printed With Handles|Foldable Bin &amp; 45 Liter Capicity|Size 37 x 37 x 49, Pack of 1 (Grey &amp; Black)-HEARTXY11447</t>
  </si>
  <si>
    <t>1,996</t>
  </si>
  <si>
    <t>B08TTRVWKY</t>
  </si>
  <si>
    <t>MILTON Smart Egg Boiler 360-Watts (Transparent and Silver Grey), Boil Up to 7 Eggs</t>
  </si>
  <si>
    <t>1,811</t>
  </si>
  <si>
    <t>B07T4D9FNY</t>
  </si>
  <si>
    <t>iBELL SEK15L Premium 1.5 Litre Stainless Steel Electric Kettle,1500W Auto Cut-Off Feature,Silver with Black</t>
  </si>
  <si>
    <t>₹664</t>
  </si>
  <si>
    <t>2,198</t>
  </si>
  <si>
    <t>B07RX42D3D</t>
  </si>
  <si>
    <t>Tosaa T2STSR Sandwich Gas Toaster Regular (Black)</t>
  </si>
  <si>
    <t>₹260</t>
  </si>
  <si>
    <t>13,127</t>
  </si>
  <si>
    <t>B08WRKSF9D</t>
  </si>
  <si>
    <t>V-Guard Divino 5 Star Rated 15 Litre Storage Water Heater (Geyser) with Advanced Safety Features, White</t>
  </si>
  <si>
    <t>₹8,500</t>
  </si>
  <si>
    <t>5,865</t>
  </si>
  <si>
    <t>B09R83SFYV</t>
  </si>
  <si>
    <t>Akiara® - Makes life easy Mini Sewing Machine with Table Set | Tailoring Machine | Hand Sewing Machine with extension table, foot pedal, adapter</t>
  </si>
  <si>
    <t>Home&amp;Kitchen|Kitchen&amp;HomeAppliances|SewingMachines&amp;Accessories|Sewing&amp;EmbroideryMachines</t>
  </si>
  <si>
    <t>₹1,484</t>
  </si>
  <si>
    <t>1,067</t>
  </si>
  <si>
    <t>B07989VV5K</t>
  </si>
  <si>
    <t>Usha Steam Pro SI 3713, 1300 W Steam Iron, Powerful steam Output up to 18 g/min, Non-Stick Soleplate (White &amp; Blue)</t>
  </si>
  <si>
    <t>₹1,560</t>
  </si>
  <si>
    <t>4,881</t>
  </si>
  <si>
    <t>B07FL3WRX5</t>
  </si>
  <si>
    <t>Wonderchef Nutri-blend Complete Kitchen Machine | 22000 RPM Mixer Grinder, Blender, Chopper, Juicer | 400W Powerful motor | SS Blades | 4 Unbreakable Jars | 2 Years Warranty | Online Recipe Book By Chef Sanjeev Kapoor | Black</t>
  </si>
  <si>
    <t>₹6,500</t>
  </si>
  <si>
    <t>11,217</t>
  </si>
  <si>
    <t>B0BPCJM7TB</t>
  </si>
  <si>
    <t>WIDEWINGS Electric Handheld Milk Wand Mixer Frother for Latte Coffee Hot Milk, Milk Frother for Coffee, Egg Beater, Hand Blender, Coffee Beater with Stand</t>
  </si>
  <si>
    <t>B08H673XKN</t>
  </si>
  <si>
    <t>Morphy Richards Icon Superb 750W Mixer Grinder, 4 Jars, Silver and Black</t>
  </si>
  <si>
    <t>₹7,795</t>
  </si>
  <si>
    <t>4,664</t>
  </si>
  <si>
    <t>B07DXRGWDJ</t>
  </si>
  <si>
    <t>Philips Handheld Garment Steamer GC360/30 - Vertical &amp; Horizontal Steaming, 1200 Watt, up to 22g/min</t>
  </si>
  <si>
    <t>₹4,280</t>
  </si>
  <si>
    <t>₹5,995</t>
  </si>
  <si>
    <t>2,112</t>
  </si>
  <si>
    <t>B08243SKCK</t>
  </si>
  <si>
    <t>Vedini Transparent Empty Refillable Reusable Fine Mist Spray Bottle for Perfume, Travel with DIY Sticker Set ( 100ml, Pack of 4)</t>
  </si>
  <si>
    <t>Home&amp;Kitchen|HomeStorage&amp;Organization|LaundryOrganization|IroningAccessories|SprayBottles</t>
  </si>
  <si>
    <t>₹189</t>
  </si>
  <si>
    <t>2,737</t>
  </si>
  <si>
    <t>B09SPTNG58</t>
  </si>
  <si>
    <t>Crompton Sea Sapphira 1200 mm Ultra High Speed 3 Blade Ceiling Fan (Lustre Brown, Pack of 1)</t>
  </si>
  <si>
    <t>₹1,449</t>
  </si>
  <si>
    <t>₹2,349</t>
  </si>
  <si>
    <t>9,019</t>
  </si>
  <si>
    <t>B083J64CBB</t>
  </si>
  <si>
    <t>Kuber Industries Waterproof Canvas Laundry Bag/Hamper|Metalic Printed With Handles|Foldable Bin &amp; 45 Liter Capicity|Size 37 x 37 x 46, Pack of 1 (Brown)</t>
  </si>
  <si>
    <t>10,234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</si>
  <si>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</si>
  <si>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</si>
  <si>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</si>
  <si>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</si>
  <si>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</si>
  <si>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B09MT94QLL</t>
  </si>
  <si>
    <t>Havells Glaze 74W Pearl Ivory Gold Ceiling Fan, Sweep: 1200 Mm</t>
  </si>
  <si>
    <t>₹4,775</t>
  </si>
  <si>
    <t>1,353</t>
  </si>
  <si>
    <t>B07NKNBTT3</t>
  </si>
  <si>
    <t>Pick Ur Needs® Lint Remover for Clothes High Range Rechargeable Lint Shaver for All Types of Clothes, Fabrics, Blanket with 1 Extra Blade Multicolor (Rechargeable)</t>
  </si>
  <si>
    <t>₹1,230</t>
  </si>
  <si>
    <t>2,138</t>
  </si>
  <si>
    <t>B09KPXTZXN</t>
  </si>
  <si>
    <t>Rico Japanese Technology Rechargeable Wireless Electric Chopper with Replacement Warranty - Stainless Steel Blades, One Touch Operation, 10 Seconds Chopping, Mincing Vegetable, Meat - 250 ML, 30 Watts</t>
  </si>
  <si>
    <t>1,679</t>
  </si>
  <si>
    <t>B078HG2ZPS</t>
  </si>
  <si>
    <t>Butterfly Smart Wet Grinder, 2L (White) with Coconut Scrapper Attachment, Output - 150 W, Input 260 W</t>
  </si>
  <si>
    <t>Home&amp;Kitchen|Kitchen&amp;HomeAppliances|SmallKitchenAppliances|Mills&amp;Grinders|WetGrinders</t>
  </si>
  <si>
    <t>₹3,657.66</t>
  </si>
  <si>
    <t>₹5,156</t>
  </si>
  <si>
    <t>12,837</t>
  </si>
  <si>
    <t>B07N2MGB3G</t>
  </si>
  <si>
    <t>AGARO Marvel 9 Liters Oven Toaster Griller, Cake Baking OTG (Black)</t>
  </si>
  <si>
    <t>Home&amp;Kitchen|Kitchen&amp;HomeAppliances|SmallKitchenAppliances|OvenToasterGrills</t>
  </si>
  <si>
    <t>8,873</t>
  </si>
  <si>
    <t>B008LN8KDM</t>
  </si>
  <si>
    <t>Philips GC1920/28 1440-Watt Non-Stick Soleplate Steam Iron</t>
  </si>
  <si>
    <t>₹1,849</t>
  </si>
  <si>
    <t>7,681</t>
  </si>
  <si>
    <t>B08MZNT7GP</t>
  </si>
  <si>
    <t>Havells OFR 13 Wave Fin with PTC Fan Heater 2900 Watts (Black)</t>
  </si>
  <si>
    <t>₹19,825</t>
  </si>
  <si>
    <t>B009P2L7CO</t>
  </si>
  <si>
    <t>Bajaj DHX-9 1000W Heavy Weight Dry Iron with Advance Soleplate and Anti-Bacterial German Coating Technology, Ivory</t>
  </si>
  <si>
    <t>₹1,920</t>
  </si>
  <si>
    <t>9,772</t>
  </si>
  <si>
    <t>B07YC8JHMB</t>
  </si>
  <si>
    <t>Aquasure From Aquaguard Amaze RO+UV+MTDS,7L storage water purifier,suitable for borewell,tanker,municipal water (Grey) from Eureka Forbes</t>
  </si>
  <si>
    <t>₹8,199</t>
  </si>
  <si>
    <t>₹16,000</t>
  </si>
  <si>
    <t>18,497</t>
  </si>
  <si>
    <t>B0BNQMF152</t>
  </si>
  <si>
    <t>ROYAL STEP Portable Electric USB Juice Maker Juicer Bottle Blender Grinder Mixer,6 Blades Rechargeable Bottle with (MULTII) (MULTI COLOUR 6 BLED JUICER MIXER)</t>
  </si>
  <si>
    <t>B08J7VCT12</t>
  </si>
  <si>
    <t>KENT 16068 Zoom Vacuum Cleaner for Home and Car 130 W | Cordless, Hoseless, Rechargeable HEPA Filters Vacuum Cleaner with Cyclonic Technology | Bagless Design and Multi Nozzle Operation | Blue</t>
  </si>
  <si>
    <t>1,728</t>
  </si>
  <si>
    <t>B0989W6J2F</t>
  </si>
  <si>
    <t>ENEM Sealing Machine | 12 Inch (300 mm) | 1 Year Warranty | Full Customer Support | Beep Sound Function | Plastic Packing Machine | Plastic Bag Sealing Machine | Heat Sealer Machine | Plastic Sealing Machine | Blue | Made in India</t>
  </si>
  <si>
    <t>2,877</t>
  </si>
  <si>
    <t>B0B84KSH3X</t>
  </si>
  <si>
    <t>Wipro Vesta 1200 Watt GD203 Heavyweight Automatic Dry Iron| Quick Heat Up| Anti bacterial German Weilburger Double Coated Black Soleplate |2 Years Warranty</t>
  </si>
  <si>
    <t>B08HLC7Z3G</t>
  </si>
  <si>
    <t>Inalsa Electric Kettle Prism Inox - 1350 W with LED Illumination &amp; Boro-Silicate Body, 1.8 L Capacity along with Cordless Base, 2 Year Warranty (Black)</t>
  </si>
  <si>
    <t>₹1,182</t>
  </si>
  <si>
    <t>5,178</t>
  </si>
  <si>
    <t>B0BN6M3TCM</t>
  </si>
  <si>
    <t>VRPRIME Lint Roller Lint Remover for Clothes, Pet | 360 Sheets Reusable Sticky Easy-Tear Sheet Brush for Clothes, Furniture, Carpet, Dog Fur, Sweater, Dust &amp; Dirt (4 Rolls - 90 Sheet Each Roll)</t>
  </si>
  <si>
    <t>B01L6MT7E0</t>
  </si>
  <si>
    <t>Philips AC1215/20 Air purifier, removes 99.97% airborne pollutants, 4-stage filtration with True HEPA filter (white)</t>
  </si>
  <si>
    <t>₹11,995</t>
  </si>
  <si>
    <t>4,157</t>
  </si>
  <si>
    <t>B0B9F9PT8R</t>
  </si>
  <si>
    <t>Eopora PTC Ceramic Fast Heating Room Heater for Bedroom, 1500/1000 Watts Room Heater for Home, Electric Heater, Electric Fan Heater for Home Office Bedroom (White)</t>
  </si>
  <si>
    <t>B0883LQJ6B</t>
  </si>
  <si>
    <t>Usha Goliath GO1200WG Heavy Weight 1200-Watt Dry Iron, 1.8 Kg(Red)</t>
  </si>
  <si>
    <t>₹1,690</t>
  </si>
  <si>
    <t>4,580</t>
  </si>
  <si>
    <t>B099Z83VRC</t>
  </si>
  <si>
    <t>Wipro Vesta Electric Egg Boiler, 360 Watts, 3 Boiling Modes, Stainless Steel Body and Heating Plate, Boils up to 7 Eggs at a time, Automatic Shut Down, White, Standard (VB021070)</t>
  </si>
  <si>
    <t>₹1,790</t>
  </si>
  <si>
    <t>1,404</t>
  </si>
  <si>
    <t>B00S9BSJC8</t>
  </si>
  <si>
    <t>Philips Viva Collection HR1832/00 1.5-Litre400-Watt Juicer (Ink Black)</t>
  </si>
  <si>
    <t>Home&amp;Kitchen|Kitchen&amp;HomeAppliances|SmallKitchenAppliances|Juicers</t>
  </si>
  <si>
    <t>₹8,995</t>
  </si>
  <si>
    <t>2,810</t>
  </si>
  <si>
    <t>B0B4SJKRDF</t>
  </si>
  <si>
    <t>Kitchenwell Multipurpose Portable Electronic Digital Weighing Scale Weight Machine | Weight Machine | 10 Kg</t>
  </si>
  <si>
    <t>B0BM4KTNL1</t>
  </si>
  <si>
    <t>FIGMENT Handheld Milk Frother Rechargeable, 3-Speed Electric Frother for Coffee with 2 Whisks and Coffee Decoration Tool, Coffee Frother Mixer, CRESCENT ENTERPRISES VRW0.50BK (A1)</t>
  </si>
  <si>
    <t>1,729</t>
  </si>
  <si>
    <t>B08S6RKT4L</t>
  </si>
  <si>
    <t>Balzano High Speed Nutri Blender/Mixer/Smoothie Maker - 500 Watt - Silver, 2 Jar</t>
  </si>
  <si>
    <t>Home&amp;Kitchen|Kitchen&amp;HomeAppliances|SmallKitchenAppliances</t>
  </si>
  <si>
    <t>₹4,290</t>
  </si>
  <si>
    <t>2,116</t>
  </si>
  <si>
    <t>B09SZ5TWHW</t>
  </si>
  <si>
    <t>Swiss Military VC03 Wireless Car Vacuum Cleaner | Wireless Vacuum Cleaner for Home, Car, Living Room | Wireless Vacuum Cleaner Dust Collection/Lighting Car Pet Hair Vacuum with Powerful Motor</t>
  </si>
  <si>
    <t>B0BLC2BYPX</t>
  </si>
  <si>
    <t>Zuvexa USB Rechargeable Electric Foam Maker - Handheld Milk Wand Mixer Frother for Hot Milk, Hand Blender Coffee, Egg Beater (Black)</t>
  </si>
  <si>
    <t>B00P0R95EA</t>
  </si>
  <si>
    <t>Usha IH2415 1500-Watt Immersion Heater (Silver)</t>
  </si>
  <si>
    <t>₹510</t>
  </si>
  <si>
    <t>₹640</t>
  </si>
  <si>
    <t>7,229</t>
  </si>
  <si>
    <t>B07W4HTS8Q</t>
  </si>
  <si>
    <t>ACTIVA Instant 3 LTR 3 KVA SPECIAL Anti Rust Coated Tank Geyser with Full ABS Body with 5 Year Warranty Premium (White)</t>
  </si>
  <si>
    <t>₹3,790</t>
  </si>
  <si>
    <t>3,842</t>
  </si>
  <si>
    <t>B078JBK4GX</t>
  </si>
  <si>
    <t>Havells Instanio 1-Litre 3KW Instant Water Heater (Geyser), White Blue</t>
  </si>
  <si>
    <t>₹4,560</t>
  </si>
  <si>
    <t>B08S7V8YTN</t>
  </si>
  <si>
    <t>Lifelong 2-in1 Egg Boiler and Poacher 500-Watt (Transparent and Silver Grey), Boil 8 eggs, Poach 4 eggs, Easy to clean| 3 Boiling Modes, Stainless Steel Body and Heating Plate, Automatic Turn-Off</t>
  </si>
  <si>
    <t>1,802</t>
  </si>
  <si>
    <t>B07H5PBN54</t>
  </si>
  <si>
    <t>INDIAS®™ Electro-Instant Water Geyser A.B.S. Body Shock Proof Can be Used in Bathroom, Kitchen, wash Area, Hotels, Hospital etc.</t>
  </si>
  <si>
    <t>₹2,600</t>
  </si>
  <si>
    <t>B07YCBSCYB</t>
  </si>
  <si>
    <t>AmazonBasics Induction Cooktop 1600 Watt (Black)</t>
  </si>
  <si>
    <t>₹3,300</t>
  </si>
  <si>
    <t>B098T9CJVQ</t>
  </si>
  <si>
    <t>Sui Generis Electric Handheld Milk Wand Mixer Frother for Latte Coffee Hot Milk, Milk Frother, Electric Coffee Beater, Egg Beater, Latte Maker, Mini Hand Blender Cappuccino Maker (Multicolor)</t>
  </si>
  <si>
    <t>B01KCSGBU2</t>
  </si>
  <si>
    <t>Philips Air Purifier Ac2887/20,Vitashield Intelligent Purification,Long Hepa Filter Life Upto 17000 Hours,Removes 99.9% Airborne Viruses &amp; Bacteria,99.97% Airborne Pollutants,Ideal For Master Bedroom</t>
  </si>
  <si>
    <t>₹14,499</t>
  </si>
  <si>
    <t>₹23,559</t>
  </si>
  <si>
    <t>2,026</t>
  </si>
  <si>
    <t>B095XCRDQW</t>
  </si>
  <si>
    <t>Esquire Laundry Basket Brown, 50 Ltr Capacity(Plastic)</t>
  </si>
  <si>
    <t>₹950</t>
  </si>
  <si>
    <t>5,911</t>
  </si>
  <si>
    <t>B09CTWFV5W</t>
  </si>
  <si>
    <t>PHILIPS Air Fryer HD9200/90, uses up to 90% less fat, 1400W, 4.1 Liter, with Rapid Air Technology (Black), Large</t>
  </si>
  <si>
    <t>₹7,199</t>
  </si>
  <si>
    <t>1,964</t>
  </si>
  <si>
    <t>B0B7NWGXS6</t>
  </si>
  <si>
    <t>Havells Bero Quartz Heater Black 800w 2 Heat Settings 2 Year Product Warranty</t>
  </si>
  <si>
    <t>₹2,439</t>
  </si>
  <si>
    <t>₹2,545</t>
  </si>
  <si>
    <t>B07DZ986Q2</t>
  </si>
  <si>
    <t>Philips EasyTouch Plus Standing Garment Steamer GC523/60 - 1600 Watt, 5 Steam Settings, Up to 32 g/min steam, with Double Pole</t>
  </si>
  <si>
    <t>₹7,799</t>
  </si>
  <si>
    <t>B07KKJPTWB</t>
  </si>
  <si>
    <t>Brayden Chopro, Electric Vegetable Chopper for Kitchen with 500 ML Capacity, 400 Watts Copper Motor and 4 Bi-Level SS Blades (Black)</t>
  </si>
  <si>
    <t>B071R3LHFM</t>
  </si>
  <si>
    <t>Wonderchef Nutri-blend Mixer, Grinder &amp; Blender | Powerful 400W 22000 RPM motor | Stainless steel Blades | 3 unbreakable jars | 2 Years warranty | Online recipe book by Chef Sanjeev Kapoor | Black</t>
  </si>
  <si>
    <t>₹5,500</t>
  </si>
  <si>
    <t>8,958</t>
  </si>
  <si>
    <t>B086X18Q71</t>
  </si>
  <si>
    <t>Usha Janome Dream Stitch Automatic Zig-Zag Electric Sewing Machine with 14 Stitch Function (White and Blue) with Free Sewing KIT Worth RS 500</t>
  </si>
  <si>
    <t>₹9,799</t>
  </si>
  <si>
    <t>₹12,150</t>
  </si>
  <si>
    <t>13,251</t>
  </si>
  <si>
    <t>B07WVQG8WZ</t>
  </si>
  <si>
    <t>Black+Decker Handheld Portable Garment Steamer 1500 Watts with Anti Calc (Violet)</t>
  </si>
  <si>
    <t>₹4,995</t>
  </si>
  <si>
    <t>1,393</t>
  </si>
  <si>
    <t>B0BFBNXS94</t>
  </si>
  <si>
    <t>Personal Size Blender, Portable Blender, Battery Powered USB Blender, with Four Blades, Mini Blender Travel Bottle for Juice, Shakes, and Smoothies (Pink)</t>
  </si>
  <si>
    <t>₹669</t>
  </si>
  <si>
    <t>B071113J7M</t>
  </si>
  <si>
    <t>Sujata Powermatic Plus 900 Watts Juicer Mixer Grinder</t>
  </si>
  <si>
    <t>₹7,506</t>
  </si>
  <si>
    <t>B09YLWT89W</t>
  </si>
  <si>
    <t>Sure From Aquaguard Delight NXT RO+UV+UF+Taste Adjuster(MTDS),6L water purifier,8 stages purification,Suitable for borewell,tanker,municipal water(Black) from Eureka Forbes</t>
  </si>
  <si>
    <t>₹9,199</t>
  </si>
  <si>
    <t>₹18,000</t>
  </si>
  <si>
    <t>16,020</t>
  </si>
  <si>
    <t>B0814LP6S9</t>
  </si>
  <si>
    <t>PrettyKrafts Laundry Basket for clothes with Lid &amp; Handles, Toys Organiser, 75 Ltr Grey</t>
  </si>
  <si>
    <t>1,470</t>
  </si>
  <si>
    <t>B07BKSSDR2</t>
  </si>
  <si>
    <t>Dr Trust Electronic Kitchen Digital Scale Weighing Machine (Blue)</t>
  </si>
  <si>
    <t>Health&amp;PersonalCare|HomeMedicalSupplies&amp;Equipment|HealthMonitors|WeighingScales|DigitalBathroomScales</t>
  </si>
  <si>
    <t>3,663</t>
  </si>
  <si>
    <t>B09VGS66FV</t>
  </si>
  <si>
    <t>Tesora - Inspired by you Large Premium Electric Kettle 1.8L, Stainless Steel Inner Body - Auto Power Cut, Boil Dry Protection &amp; Cool Touch Double Wall, Portable | 1500 Watts |1 Year Warranty | (White)</t>
  </si>
  <si>
    <t>B07RCGTZ4M</t>
  </si>
  <si>
    <t>AGARO Ace 1600 Watts, 21.5 kPa Suction Power, 21 litres Wet &amp; Dry Stainless Steel Vacuum Cleaner with Blower Function and Washable Dust Bag</t>
  </si>
  <si>
    <t>₹6,236</t>
  </si>
  <si>
    <t>3,552</t>
  </si>
  <si>
    <t>B0747VDH9L</t>
  </si>
  <si>
    <t>INALSA Hand Blender 1000 Watt with Chopper, Whisker, 600 ml Multipurpose Jar|Variable Speed And Turbo Speed Function |100% Copper Motor |Low Noise |ANTI-SPLASH TECHNOLOGY|2 Year Warranty</t>
  </si>
  <si>
    <t>₹2,742</t>
  </si>
  <si>
    <t>₹3,995</t>
  </si>
  <si>
    <t>11,148</t>
  </si>
  <si>
    <t>B08XLR6DSB</t>
  </si>
  <si>
    <t>akiara - Makes life easy Electric Handy Sewing/Stitch Handheld Cordless Portable White Sewing Machine for Home Tailoring, Hand Machine | Mini Silai | White Hand Machine with Adapter</t>
  </si>
  <si>
    <t>₹721</t>
  </si>
  <si>
    <t>2,449</t>
  </si>
  <si>
    <t>B08H6CZSHT</t>
  </si>
  <si>
    <t>Philips EasySpeed Plus Steam Iron GC2145/20-2200W, Quick Heat Up with up to 30 g/min steam, 110 g steam Boost, Scratch Resistant Ceramic Soleplate, Vertical steam &amp; Drip-Stop</t>
  </si>
  <si>
    <t>₹2,903</t>
  </si>
  <si>
    <t>2,299</t>
  </si>
  <si>
    <t>B07CVR2L5K</t>
  </si>
  <si>
    <t>INALSA Electric Chopper Bullet- 400 Watts with 100% Pure Copper Motor| Chop, Mince, Puree, Dice | Twin Blade Technology| 900 ml Capacity| One Touch Operation, 1.30mtr Long Power Cord (Black/Silver)</t>
  </si>
  <si>
    <t>₹1,656</t>
  </si>
  <si>
    <t>₹2,695</t>
  </si>
  <si>
    <t>6,027</t>
  </si>
  <si>
    <t>B09J4YQYX3</t>
  </si>
  <si>
    <t>Borosil Electric Egg Boiler, 8 Egg Capacity, For Hard, Soft, Medium Boiled Eggs, Steamed Vegetables, Transparent Lid, Stainless Steel Exterior (500 Watts)</t>
  </si>
  <si>
    <t>₹2,290</t>
  </si>
  <si>
    <t>B0B2DD8BQ8</t>
  </si>
  <si>
    <t>Wipro Vesta Grill 1000 Watt Sandwich Maker |Dual function-SW Maker&amp;Griller|Non stick Coat -BPA&amp;PTFE Free |Auto Temp Cut-off| Height Control -180ᶿ&amp;105ᶿ |2 year warranty|SS Finish|Standard size</t>
  </si>
  <si>
    <t>₹2,079</t>
  </si>
  <si>
    <t>₹3,099</t>
  </si>
  <si>
    <t>B0123P3PWE</t>
  </si>
  <si>
    <t>Rico IRPRO 1500 Watt Japanese Technology Electric Water Heater Immersion Rod Shockproof Protection &amp; Stainless Steel Heating Element for Instant Heating| ISI Certified 1 Year Replacement Warranty</t>
  </si>
  <si>
    <t>B08HDCWDXD</t>
  </si>
  <si>
    <t>Eureka Forbes Active Clean 700 Watts Powerful Suction &amp; Blower Vacuum Cleaner with Washable HEPA Filter &amp; 6 Accessories,1 Year Warranty,Compact,Light Weight &amp; Easy to use (Red &amp; Black)</t>
  </si>
  <si>
    <t>₹3,179</t>
  </si>
  <si>
    <t>B0836JGZ74</t>
  </si>
  <si>
    <t>CSI INTERNATIONAL® Instant Water Geyser, Water Heater, Portable Water Heater, Geyser Made of First Class ABS Plastic 3KW (White)</t>
  </si>
  <si>
    <t>B0BCKJJN8R</t>
  </si>
  <si>
    <t>Hindware Atlantic Xceed 5L 3kW Instant Water Heater with Copper Heating Element and High Grade Stainless Steel Tank</t>
  </si>
  <si>
    <t>₹7,290</t>
  </si>
  <si>
    <t>B008P7IF02</t>
  </si>
  <si>
    <t>Morphy Richards New Europa 800-Watt Espresso and Cappuccino 4-Cup Coffee Maker (Black)</t>
  </si>
  <si>
    <t>Home&amp;Kitchen|Kitchen&amp;HomeAppliances|Coffee,Tea&amp;Espresso|EspressoMachines</t>
  </si>
  <si>
    <t>₹4,799</t>
  </si>
  <si>
    <t>3,815</t>
  </si>
  <si>
    <t>B08CNLYKW5</t>
  </si>
  <si>
    <t>Lifelong Power - Pro 500 Watt 3 Jar Mixer Grinder with 3 Speed Control and 1100 Watt Dry Non-Stick soleplate Iron Super Combo (White and Grey, 1 Year Warranty)</t>
  </si>
  <si>
    <t>₹3,398</t>
  </si>
  <si>
    <t>7,988</t>
  </si>
  <si>
    <t>B08C7TYHPB</t>
  </si>
  <si>
    <t>iBELL Castor CTEK15L Premium 1.5 Litre Stainless Steel Electric Kettle,1500W Auto Cut-Off Feature,Silver</t>
  </si>
  <si>
    <t>B08VJFYH6N</t>
  </si>
  <si>
    <t>BAJAJ PYGMY MINI 110 MM 10 W HIGH SPEED OPERATION, USB CHARGING, MULTI-CLIP FUNCTION PERSONAL FAN</t>
  </si>
  <si>
    <t>Home&amp;Kitchen|Heating,Cooling&amp;AirQuality|Fans|TableFans</t>
  </si>
  <si>
    <t>₹948</t>
  </si>
  <si>
    <t>₹1,620</t>
  </si>
  <si>
    <t>4,370</t>
  </si>
  <si>
    <t>B08235JZFB</t>
  </si>
  <si>
    <t>Crompton InstaGlide 1000-Watts Dry Iron with American Heritage Coating, Pack of 1 Iron</t>
  </si>
  <si>
    <t>₹850</t>
  </si>
  <si>
    <t>7,619</t>
  </si>
  <si>
    <t>B078XFKBZL</t>
  </si>
  <si>
    <t>Prestige Clean Home Water Purifier Cartridge</t>
  </si>
  <si>
    <t>2,593</t>
  </si>
  <si>
    <t>B01M265AAK</t>
  </si>
  <si>
    <t>Morphy Richards Aristo 2000 Watts PTC Room Heater (White)</t>
  </si>
  <si>
    <t>₹3,711</t>
  </si>
  <si>
    <t>₹4,495</t>
  </si>
  <si>
    <t>B0B694PXQJ</t>
  </si>
  <si>
    <t>Gadgetronics Digital Kitchen Weighing Scale &amp; Food Weight Machine for Health, Fitness, Home Baking &amp; Cooking (10 KGs,1 Year Warranty &amp; Batteries Included)</t>
  </si>
  <si>
    <t>B00B3VFJY2</t>
  </si>
  <si>
    <t>HUL Pureit Germkill kit for Advanced 23 L water purifier - 3000 L Capacity, Sand, Multicolour</t>
  </si>
  <si>
    <t>₹980</t>
  </si>
  <si>
    <t>B08W9BK4MD</t>
  </si>
  <si>
    <t>Tom &amp; Jerry Folding Laundry Basket for Clothes with Lid &amp; Handle, Toys Organiser, 75 Litre, Green</t>
  </si>
  <si>
    <t>B09X5HD5T1</t>
  </si>
  <si>
    <t>Ikea Little Loved Corner PRODUKT Milk-frother, Coffee/Tea Frother, Handheld Milk Wand Mixer Frother, Black</t>
  </si>
  <si>
    <t>Home&amp;Kitchen|Kitchen&amp;HomeAppliances|Coffee,Tea&amp;Espresso|MilkFrothers</t>
  </si>
  <si>
    <t>B08H6B3G96</t>
  </si>
  <si>
    <t>Philips EasySpeed Plus Steam Iron GC2147/30-2400W, Quick Heat up with up to 30 g/min steam, 150g steam Boost, Scratch Resistant Ceramic Soleplate, Vertical steam, Drip-Stop</t>
  </si>
  <si>
    <t>₹3,349</t>
  </si>
  <si>
    <t>1,954</t>
  </si>
  <si>
    <t>B09N3BFP4M</t>
  </si>
  <si>
    <t>Bajaj New Shakti Neo Plus 15 Litre 4 Star Rated Storage Water Heater (Geyser) with Multiple Safety System, White</t>
  </si>
  <si>
    <t>₹11,500</t>
  </si>
  <si>
    <t>B09DSQXCM8</t>
  </si>
  <si>
    <t>House of Quirk Reusable Sticky Picker Cleaner Easy-Tear Sheets Travel Pet Hair Lint Rollers Brush (10cm Sheet, Set of 3 Rolls, 180 Sheets, 60 Sheets Each roll Lint Roller Remover, Multicolour)</t>
  </si>
  <si>
    <t>1,015</t>
  </si>
  <si>
    <t>B01M69WCZ6</t>
  </si>
  <si>
    <t>Allin Exporters J66 Ultrasonic Humidifier Cool Mist Air Purifier for Dryness, Cold &amp; Cough Large Capacity for Room, Baby, Plants, Bedroom (2.4 L) (1 Year Warranty)</t>
  </si>
  <si>
    <t>Home&amp;Kitchen|Heating,Cooling&amp;AirQuality|Humidifiers</t>
  </si>
  <si>
    <t>₹2,249</t>
  </si>
  <si>
    <t>₹3,550</t>
  </si>
  <si>
    <t>3,973</t>
  </si>
  <si>
    <t>B0BM9H2NY9</t>
  </si>
  <si>
    <t>Multifunctional 2 in 1 Electric Egg Boiling Steamer Egg Frying Pan Egg Boiler Electric Automatic Off with Egg Boiler Machine Non-Stick Electric Egg Frying Pan-Tiger Woods (Multy)</t>
  </si>
  <si>
    <t>2,300</t>
  </si>
  <si>
    <t>B099FDW2ZF</t>
  </si>
  <si>
    <t>Maharaja Whiteline Nano Carbon Neo, 500 Watts Room Heater (Black, White), Standard (5200100986)</t>
  </si>
  <si>
    <t>₹1,235</t>
  </si>
  <si>
    <t>B0B935YNR7</t>
  </si>
  <si>
    <t>KENT Electric Chopper-B for Kitchen 250 Watt | Chop, Mince, Puree, Whisk, 400 ml Capacity | Stainless Steel Double Chopping Blades | Transparent Chopping Bowl | Anti-Skid | One Touch Operation | Black</t>
  </si>
  <si>
    <t>B07JGCGNDG</t>
  </si>
  <si>
    <t>Crompton Amica 15-L 5 Star Rated Storage Water Heater (Geyser) with Free Installation (White)</t>
  </si>
  <si>
    <t>₹6,800</t>
  </si>
  <si>
    <t>10,308</t>
  </si>
  <si>
    <t>B08L12N5H1</t>
  </si>
  <si>
    <t>Eureka Forbes car Vac 100 Watts Powerful Suction Vacuum Cleaner with Washable HEPA Filter, 3 Accessories,Compact,Light Weight &amp; Easy to use (Black and Red)</t>
  </si>
  <si>
    <t>|</t>
  </si>
  <si>
    <t>B07GWTWFS2</t>
  </si>
  <si>
    <t>KENT 16025 Sandwich Grill 700W | Non-Toxic Ceramic Coating | Automatic Temperature Cut-off with LED Indicator | Adjustable Height Control, Metallic Silver, Standard</t>
  </si>
  <si>
    <t>₹1,975</t>
  </si>
  <si>
    <t>4,716</t>
  </si>
  <si>
    <t>B09KRHXTLN</t>
  </si>
  <si>
    <t>Candes Gloster All in One Silent Blower Fan Room Heater Ideal for Small and Medium Area, 2000 Watts (White)</t>
  </si>
  <si>
    <t>₹1,069</t>
  </si>
  <si>
    <t>B09H34V36W</t>
  </si>
  <si>
    <t>Inalsa Electric Fan Heater Hotty - 2000 Watts Variable Temperature Control Cool/Warm/Hot Air Selector | Over Heat Protection | ISI Certification, White</t>
  </si>
  <si>
    <t>B09J2QCKKM</t>
  </si>
  <si>
    <t>Havells Zella Flap Auto Immersion Rod 1500 Watts</t>
  </si>
  <si>
    <t>B09XRBJ94N</t>
  </si>
  <si>
    <t>iBELL SM1301 3-in-1 Sandwich Maker with Detachable Plates for Toast / Waffle / Grill , 750 Watt (Black)</t>
  </si>
  <si>
    <t>₹2,092</t>
  </si>
  <si>
    <t>₹4,600</t>
  </si>
  <si>
    <t>B07SLNG3LW</t>
  </si>
  <si>
    <t>Inalsa Vacuum Cleaner Wet and Dry Micro WD10 with 3in1 Multifunction Wet/Dry/Blowing| 14KPA Suction and Impact Resistant Polymer Tank,(Yellow/Black)</t>
  </si>
  <si>
    <t>₹3,859</t>
  </si>
  <si>
    <t>₹10,295</t>
  </si>
  <si>
    <t>8,095</t>
  </si>
  <si>
    <t>B0BNDGL26T</t>
  </si>
  <si>
    <t>MR. BRAND Portable USB Juicer Electric USB Juice Maker Mixer Bottle Blender Grinder Mixer,6 Blades Rechargeable Bottle with (Multi color) (MULTI MIXER 6 BLED)</t>
  </si>
  <si>
    <t>B095PWLLY6</t>
  </si>
  <si>
    <t>Crompton Hill Briz Deco 1200mm (48 inch) High Speed Designer Ceiling Fan (Smoked Brown)</t>
  </si>
  <si>
    <t>₹1,804</t>
  </si>
  <si>
    <t>₹2,380</t>
  </si>
  <si>
    <t>15,382</t>
  </si>
  <si>
    <t>B07Y9PY6Y1</t>
  </si>
  <si>
    <t>Sujata Powermatic Plus, Juicer Mixer Grinder with Chutney Jar, 900 Watts, 3 Jars (White)</t>
  </si>
  <si>
    <t>₹6,525</t>
  </si>
  <si>
    <t>₹8,820</t>
  </si>
  <si>
    <t>5,137</t>
  </si>
  <si>
    <t>B0BJ966M5K</t>
  </si>
  <si>
    <t>Aquadpure Copper + Mineral RO+UV+UF 10 to 12 Liter RO + UV + TDS ADJUSTER Water Purifier with Copper Charge Technology black &amp; copper Best For Home and Office (Made In India)</t>
  </si>
  <si>
    <t>B086GVRP63</t>
  </si>
  <si>
    <t>Amazon Basics 650 Watt Drip Coffee Maker with Borosilicate Carafe</t>
  </si>
  <si>
    <t>₹1,189</t>
  </si>
  <si>
    <t>B08MVXPTDG</t>
  </si>
  <si>
    <t>Crompton Insta Delight Fan Circulator Room Heater with 3 Heat Settings (Slate Grey &amp; Black, 2000 Watt)</t>
  </si>
  <si>
    <t>₹2,590</t>
  </si>
  <si>
    <t>₹4,200</t>
  </si>
  <si>
    <t>B0BMZ6SY89</t>
  </si>
  <si>
    <t>!!HANEUL!!1000 Watt/2000-Watt Room Heater!! Fan Heater!!Pure White!!HN-2500!!Made in India!!Thermoset!!</t>
  </si>
  <si>
    <t>B09P1MFKG1</t>
  </si>
  <si>
    <t>Melbon VM-905 2000-Watt Room Heater (ISI Certified, White Color) Ideal Electric Fan Heater for Small to Medium Room/Area (Plastic Body)</t>
  </si>
  <si>
    <t>₹998</t>
  </si>
  <si>
    <t>B01LY9W8AF</t>
  </si>
  <si>
    <t>Cello Eliza Plastic Laundry Bag/Basket, 50 litres, Light Grey</t>
  </si>
  <si>
    <t>₹998.06</t>
  </si>
  <si>
    <t>₹1,282</t>
  </si>
  <si>
    <t>7,274</t>
  </si>
  <si>
    <t>B07ZJND9B9</t>
  </si>
  <si>
    <t>ACTIVA 1200 MM HIGH SPEED 390 RPM BEE APPROVED 5 STAR RATED APSRA CEILING FAN BROWN 2 Years Warranty</t>
  </si>
  <si>
    <t>B0B2CWRDB1</t>
  </si>
  <si>
    <t>Shakti Technology S5 High Pressure Car Washer Machine 1900 Watts and Pressure 125 Bar with 10 Meter Hose Pipe</t>
  </si>
  <si>
    <t>B072NCN9M4</t>
  </si>
  <si>
    <t>AMERICAN MICRONIC- Imported Wet &amp; Dry Vacuum Cleaner, 21 Litre Stainless Steel with Blower &amp; HEPA filter, 1600 Watts 100% Copper Motor 28 KPa suction with washable reusable dust bag (Red/Black/Steel)-AMI-VCD21-1600WDx</t>
  </si>
  <si>
    <t>₹8,886</t>
  </si>
  <si>
    <t>₹11,850</t>
  </si>
  <si>
    <t>3,065</t>
  </si>
  <si>
    <t>B08SKZ2RMG</t>
  </si>
  <si>
    <t>Demokrazy New Nova Lint Cum Fuzz Remover for All Woolens Sweaters, Blankets, Jackets Remover Pill Remover from Carpets, Curtains (Pack of 1)</t>
  </si>
  <si>
    <t>1,021</t>
  </si>
  <si>
    <t>B0B53DS4TF</t>
  </si>
  <si>
    <t>Instant Pot Air Fryer, Vortex 2QT, Touch Control Panel, 360° EvenCrisp™ Technology, Uses 95 % less Oil, 4-in-1 Appliance: Air Fry, Roast, Bake, Reheat (Vortex 1.97Litre, Black)</t>
  </si>
  <si>
    <t>₹20,049</t>
  </si>
  <si>
    <t>3,964</t>
  </si>
  <si>
    <t>B08BJN4MP3</t>
  </si>
  <si>
    <t>HUL Pureit Eco Water Saver Mineral RO+UV+MF AS wall mounted/Counter top Black 10L Water Purifier</t>
  </si>
  <si>
    <t>₹24,850</t>
  </si>
  <si>
    <t>8,948</t>
  </si>
  <si>
    <t>B0BCYQY9X5</t>
  </si>
  <si>
    <t>Livpure Glo Star RO+UV+UF+Mineraliser - 7 L Storage Tank, 15 LPH Water Purifier for Home, Black</t>
  </si>
  <si>
    <t>₹16,490</t>
  </si>
  <si>
    <t>B009UORDX4</t>
  </si>
  <si>
    <t>Philips Hi113 1000-Watt Plastic Body Ptfe Coating Dry Iron, Pack of 1</t>
  </si>
  <si>
    <t>₹975</t>
  </si>
  <si>
    <t>3%</t>
  </si>
  <si>
    <t>7,223</t>
  </si>
  <si>
    <t>B08VGDBF3B</t>
  </si>
  <si>
    <t>Kuber Industries Round Non Woven Fabric Foldable Laundry Basket|Toy Storage Basket|Cloth Storage Basket With Handles| Capicity 45 Ltr (Grey &amp; Black)-KUBMART11446</t>
  </si>
  <si>
    <t>B012ELCYUG</t>
  </si>
  <si>
    <t>Preethi MGA-502 0.4-Litre Grind and Store Jar (White), stainless steel, Set of 1</t>
  </si>
  <si>
    <t>Home&amp;Kitchen|Kitchen&amp;HomeAppliances|SmallKitchenAppliances|SmallApplianceParts&amp;Accessories|StandMixerAccessories</t>
  </si>
  <si>
    <t>₹635</t>
  </si>
  <si>
    <t>4,570</t>
  </si>
  <si>
    <t>B07S9M8YTY</t>
  </si>
  <si>
    <t>Usha Aurora 1000 W Dry Iron with Innovative Tail Light Indicator, Weilburger Soleplate (White &amp; Grey)</t>
  </si>
  <si>
    <t>4,867</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</si>
  <si>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</si>
  <si>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</si>
  <si>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</si>
  <si>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₹27,900</t>
  </si>
  <si>
    <t>5,298</t>
  </si>
  <si>
    <t>B00SMFPJG0</t>
  </si>
  <si>
    <t>Kent Gold, Optima, Gold+ Spare Kit</t>
  </si>
  <si>
    <t>7,786</t>
  </si>
  <si>
    <t>B0BHYLCL19</t>
  </si>
  <si>
    <t>AVNISH Tap Water Purifier Filter Faucet 6 Layer Carbon Activated Dust Chlorine Remover Water Softener for Drinking Cartridge Alkaline Taps for Kitchen Sink Bathroom Wash Basin (6-Layer Filtration)</t>
  </si>
  <si>
    <t>₹193</t>
  </si>
  <si>
    <t>B0BPJBTB3F</t>
  </si>
  <si>
    <t>Khaitan ORFin Fan heater for Home and kitchen-K0 2215</t>
  </si>
  <si>
    <t>B08MXJYB2V</t>
  </si>
  <si>
    <t>USHA RapidMix 500-Watt Copper Motor Mixer Grinder with 3 Jars and 5 Years Warranty(Sea Green/White)</t>
  </si>
  <si>
    <t>₹2,449</t>
  </si>
  <si>
    <t>₹3,390</t>
  </si>
  <si>
    <t>5,206</t>
  </si>
  <si>
    <t>B081B1JL35</t>
  </si>
  <si>
    <t>CSI INTERNATIONAL® Instant Water Geyser, Water Heater, Portable Water Heater, Geyser Made of First Class ABS Plastic 3KW (Red)</t>
  </si>
  <si>
    <t>B09VL9KFDB</t>
  </si>
  <si>
    <t>Havells Gatik Neo 400mm Pedestal Fan (Aqua Blue)</t>
  </si>
  <si>
    <t>B0B1MDZV9C</t>
  </si>
  <si>
    <t>INALSA Upright Vacuum Cleaner, 2-in-1,Handheld &amp; Stick for Home &amp; Office Use,800W- with 16KPA Strong Suction &amp; HEPA Filtration|0.8L Dust Tank|Includes Multiple Accessories,(Grey/Black)</t>
  </si>
  <si>
    <t>₹2,286</t>
  </si>
  <si>
    <t>B08TT63N58</t>
  </si>
  <si>
    <t>ROYAL STEP - AMAZON'S BRAND - Portable Electric USB Juice Maker Juicer Bottle Blender Grinder Mixer,4 Blades Rechargeable Bottle with (Multi color) (MULTI)</t>
  </si>
  <si>
    <t>3,527</t>
  </si>
  <si>
    <t>B08YK7BBD2</t>
  </si>
  <si>
    <t>Nirdambhay Mini Bag Sealer, 2 in 1 Heat Sealer and Cutter Handheld Sealing Machine Portable Bag Resealer Sealer for Plastic Bags Food Storage Snack Fresh Bag Sealer (Including 2 AA Battery)</t>
  </si>
  <si>
    <t>B07YQ5SN4H</t>
  </si>
  <si>
    <t>Cello Non-Stick Aluminium Sandwich Gas Toaster(Black)</t>
  </si>
  <si>
    <t>B0B7FJNSZR</t>
  </si>
  <si>
    <t>Proven® Copper + Mineral RO+UV+UF 10 to 12 Liter RO + UV + TDS ADJUSTER Water Purifier with Copper Charge Technology black &amp; copper Best For Home and Office (Made In India)</t>
  </si>
  <si>
    <t>₹5,395</t>
  </si>
  <si>
    <t>B01N6IJG0F</t>
  </si>
  <si>
    <t>Morphy Richards Daisy 1000W Dry Iron with American Heritage Non-Stick Coated Soleplate, White</t>
  </si>
  <si>
    <t>₹559</t>
  </si>
  <si>
    <t>₹1,010</t>
  </si>
  <si>
    <t>17,325</t>
  </si>
  <si>
    <t>B0B84QN4CN</t>
  </si>
  <si>
    <t>Wipro Vesta 1200 Watt GD201 Lightweight Automatic Dry Iron| Quick Heat Up| Stylish &amp; Sleek |Anti bacterial German Weilburger Double Coated Soleplate |2 Years Warranty</t>
  </si>
  <si>
    <t>₹660</t>
  </si>
  <si>
    <t>B0B8ZM9RVV</t>
  </si>
  <si>
    <t>Zuvexa Egg Boiler Poacher Automatic Off Steaming, Cooking, Boiling Double Layer 14 Egg Boiler (Multicolor)…</t>
  </si>
  <si>
    <t>₹419</t>
  </si>
  <si>
    <t>B01892MIPA</t>
  </si>
  <si>
    <t>AO Smith HSE-VAS-X-015 Storage 15 Litre Vertical Water Heater (Geyser) White 4 Star</t>
  </si>
  <si>
    <t>₹7,349</t>
  </si>
  <si>
    <t>₹10,900</t>
  </si>
  <si>
    <t>11,957</t>
  </si>
  <si>
    <t>B08ZHYNTM1</t>
  </si>
  <si>
    <t>Havells Festiva 1200mm Dust Resistant Ceiling Fan (Gold Mist)</t>
  </si>
  <si>
    <t>₹4,005</t>
  </si>
  <si>
    <t>7,140</t>
  </si>
  <si>
    <t>B09SDDQQKP</t>
  </si>
  <si>
    <t>INALSA Vaccum Cleaner Handheld 800W High Powerful Motor- Dura Clean with HEPA Filtration &amp; Strong Powerful 16KPA Suction| Lightweight, Compact &amp; Durable Body|Includes Multiple Accessories,(Grey/Black)</t>
  </si>
  <si>
    <t>B0B5RP43VN</t>
  </si>
  <si>
    <t>iBELL SM1515NEW Sandwich Maker with Floating Hinges, 1000Watt, Panini / Grill / Toast (Black)</t>
  </si>
  <si>
    <t>₹1,474</t>
  </si>
  <si>
    <t>₹4,650</t>
  </si>
  <si>
    <t>B096NTB9XT</t>
  </si>
  <si>
    <t>Aquaguard Aura RO+UV+UF+Taste Adjuster(MTDS) with Active Copper &amp; Zinc 7L water purifier,8 stages of purification,suitable for borewell,tanker,municipal water(Black) from Eureka Forbes</t>
  </si>
  <si>
    <t>₹24,500</t>
  </si>
  <si>
    <t>11,206</t>
  </si>
  <si>
    <t>B078JF6X9B</t>
  </si>
  <si>
    <t>Havells Instanio 3-Litre 4.5KW Instant Water Heater (Geyser), White Blue</t>
  </si>
  <si>
    <t>₹6,070</t>
  </si>
  <si>
    <t>B08CGW4GYR</t>
  </si>
  <si>
    <r>
      <rPr>
        <sz val="10"/>
        <rFont val="Arial"/>
        <charset val="134"/>
      </rPr>
      <t>Milk Frother, Immersion Blender Cordlesss Foam Maker USB Rechargeable Small Mixer Handheld with 2 Stainless Whisks</t>
    </r>
    <r>
      <rPr>
        <sz val="10"/>
        <rFont val="AR PL SungtiL GB"/>
        <charset val="134"/>
      </rPr>
      <t>，</t>
    </r>
    <r>
      <rPr>
        <sz val="10"/>
        <rFont val="Arial"/>
        <charset val="134"/>
      </rPr>
      <t>Wisker for Stirring 3-Speed Adjustable Mini Frother for Cappuccino Latte Coffee Egg</t>
    </r>
  </si>
  <si>
    <t>1,988</t>
  </si>
  <si>
    <t>B00A328ENA</t>
  </si>
  <si>
    <t>Panasonic SR-WA22H (E) Automatic Rice Cooker, Apple Green, 2.2 Liters</t>
  </si>
  <si>
    <t>₹2,976</t>
  </si>
  <si>
    <t>3,740</t>
  </si>
  <si>
    <t>B0763K5HLQ</t>
  </si>
  <si>
    <t>InstaCuppa Milk Frother for Coffee - Handheld Battery-Operated Electric Milk and Coffee Frother, Stainless Steel Whisk and Stand, Portable Foam Maker for Coffee, Cappuccino, Lattes, and Egg Beaters</t>
  </si>
  <si>
    <t>4,401</t>
  </si>
  <si>
    <t>B09PDZNSBG</t>
  </si>
  <si>
    <t>Goodscity Garment Steamer for Clothes, Steam Iron Press - Vertical &amp; Horizontal Steaming up to 22g/min, 1200 Watt, 230 ml Water tank &amp; 30 sec Fast Heating (GC 111)</t>
  </si>
  <si>
    <t>₹2,575</t>
  </si>
  <si>
    <t>₹6,700</t>
  </si>
  <si>
    <t>B085LPT5F4</t>
  </si>
  <si>
    <t>Solidaire 550-Watt Mixer Grinder with 3 Jars (Black) (SLD-550-B)</t>
  </si>
  <si>
    <t>₹1,649</t>
  </si>
  <si>
    <t>B0B9RZ4G4W</t>
  </si>
  <si>
    <t>Amazon Basics 300 W Hand Blender with Stainless Steel Stem for Hot/Cold Blending and In-Built Cord Hook, ISI-Marked, Black</t>
  </si>
  <si>
    <t>B0085W2MUQ</t>
  </si>
  <si>
    <t>Orpat HHB-100E 250-Watt Hand Blender (White)</t>
  </si>
  <si>
    <t>₹765</t>
  </si>
  <si>
    <t>6,055</t>
  </si>
  <si>
    <t>B09474JWN6</t>
  </si>
  <si>
    <t>HealthSense Rechargeable Lint Remover for Clothes | Fuzz and Fur Remover | Electric Fabric Shaver, Trimmer for Clothes, Carpet, Sofa, Sweaters, Curtains | One-Year Warranty Included - New-Feel LR350</t>
  </si>
  <si>
    <t>B09G2VTHQM</t>
  </si>
  <si>
    <t>AGARO Classic Portable Yogurt Maker, 1.2L Capacity, Electric, Automatic, Grey and White, Medium (33603)</t>
  </si>
  <si>
    <t>Home&amp;Kitchen|Kitchen&amp;HomeAppliances|SmallKitchenAppliances|YogurtMakers</t>
  </si>
  <si>
    <t>₹587</t>
  </si>
  <si>
    <t>B07R679HTT</t>
  </si>
  <si>
    <t>AGARO Imperial 240-Watt Slow Juicer with Cold Press Technology</t>
  </si>
  <si>
    <t>Home&amp;Kitchen|Kitchen&amp;HomeAppliances|SmallKitchenAppliances|Juicers|ColdPressJuicers</t>
  </si>
  <si>
    <t>₹12,609</t>
  </si>
  <si>
    <t>2,288</t>
  </si>
  <si>
    <t>B00B7GKXMG</t>
  </si>
  <si>
    <t>Wipro Smartlife Super Deluxe Dry Iron- 1000W</t>
  </si>
  <si>
    <t>1,106</t>
  </si>
  <si>
    <t>B07H3N8RJH</t>
  </si>
  <si>
    <t>AmazonBasics Cylinder Bagless Vacuum Cleaner with Power Suction, Low Sound, High Energy Efficiency and 2 Years Warranty (1.5L, Black)</t>
  </si>
  <si>
    <t>11,935</t>
  </si>
  <si>
    <t>B07K2HVKLL</t>
  </si>
  <si>
    <t>Crompton IHL 251 1500-Watt Immersion Water Heater with Copper Heating Element and IP 68 Protection</t>
  </si>
  <si>
    <t>5,059</t>
  </si>
  <si>
    <t>B09MQ9PDHR</t>
  </si>
  <si>
    <t>SaiEllin Room Heater For Home 2000 Watts Room Heater For Bedroom | ISI Approved With 1 Year Warranty | For 250 Sq. Feet Blower Heater &amp; Room Heaters Home For Winters</t>
  </si>
  <si>
    <t>₹979</t>
  </si>
  <si>
    <t>B014HDJ7ZE</t>
  </si>
  <si>
    <t>Bajaj Majesty Duetto Gas 6 Ltr Vertical Water Heater ( LPG), White</t>
  </si>
  <si>
    <t>₹5,365</t>
  </si>
  <si>
    <t>₹7,445</t>
  </si>
  <si>
    <t>3,584</t>
  </si>
  <si>
    <t>B07D2NMTTV</t>
  </si>
  <si>
    <t>Black + Decker BD BXIR2201IN 2200-Watt Cord &amp; Cordless Steam Iron (Green)</t>
  </si>
  <si>
    <t>9%</t>
  </si>
  <si>
    <t>1,899</t>
  </si>
  <si>
    <t>B075K76YW1</t>
  </si>
  <si>
    <t>Inalsa Hand Blender| Hand Mixer|Beater - Easy Mix, Powerful 250 Watt Motor | Variable 7 Speed Control | 1 Year Warranty | (White/Red)</t>
  </si>
  <si>
    <t>₹1,395</t>
  </si>
  <si>
    <t>15,252</t>
  </si>
  <si>
    <t>B0BNLFQDG2</t>
  </si>
  <si>
    <t>Longway Blaze 2 Rod Quartz Room Heater (White, Gray, 800 watts)</t>
  </si>
  <si>
    <t>₹929</t>
  </si>
  <si>
    <t>B082ZQ4479</t>
  </si>
  <si>
    <t>Prestige PWG 07 Wet Grinder, 2L (Multicolor) with Coconut Scraper and Atta Kneader Attachments, 200 Watt</t>
  </si>
  <si>
    <t>₹3,710</t>
  </si>
  <si>
    <t>₹4,330</t>
  </si>
  <si>
    <t>B09Y358DZQ</t>
  </si>
  <si>
    <t>Pigeon Zest Mixer Grinder 3 Speed Control 750 Watt Powerful Copper Motor with 3 Stainless Steel Jars for Dry Grinding, Wet Grinding and Making Chutney and 3 Polycarbonate lids - Blue</t>
  </si>
  <si>
    <t>₹2,033</t>
  </si>
  <si>
    <t>B09M3F4HGB</t>
  </si>
  <si>
    <t>Borosil Volcano 13 Fin Oil Filled Radiator Room Heater, 2900 W, Black</t>
  </si>
  <si>
    <t>₹9,495</t>
  </si>
  <si>
    <t>B07VZH6ZBB</t>
  </si>
  <si>
    <t>Crompton Solarium Qube 15-L 5 Star Rated Storage Water Heater (Geyser) with Free Installation and Connection Pipes (White and Black)</t>
  </si>
  <si>
    <t>₹12,500</t>
  </si>
  <si>
    <t>5,160</t>
  </si>
  <si>
    <t>B07F366Z51</t>
  </si>
  <si>
    <t>Singer Aroma 1.8 Liter Electric Kettle High Grade Stainless Steel with Cool and Touch Body and Cordless Base, 1500 watts, Auto Shut Off with Dry Boiling (Silver/Black)</t>
  </si>
  <si>
    <t>₹2,385</t>
  </si>
  <si>
    <t>2,311</t>
  </si>
  <si>
    <t>B077BTLQ67</t>
  </si>
  <si>
    <t>Orient Electric Aura Neo Instant 3L Water Heater (Geyser), 5-level Safety Shield, Stainless Steel Tank (White &amp; Turquoise)</t>
  </si>
  <si>
    <t>₹4,890</t>
  </si>
  <si>
    <t>B07YSJ7FF1</t>
  </si>
  <si>
    <t>Crompton Brio 1000-Watts Dry Iron with Weilburger Coating (Sky Blue and White)</t>
  </si>
  <si>
    <t>₹645</t>
  </si>
  <si>
    <t>3,271</t>
  </si>
  <si>
    <t>B07TXCY3YK</t>
  </si>
  <si>
    <t>Butterfly Hero Mixer Grinder, 500W, 3 Jars (Grey)</t>
  </si>
  <si>
    <t>₹2,237.81</t>
  </si>
  <si>
    <t>₹3,899</t>
  </si>
  <si>
    <t>11,004</t>
  </si>
  <si>
    <t>B07TC9F7PN</t>
  </si>
  <si>
    <t>Racold Eterno Pro 25L Vertical 5 Star Storage Water Heater (Geyser) with free Standard Installation and free Installation Pipes</t>
  </si>
  <si>
    <t>₹8,699</t>
  </si>
  <si>
    <t>₹16,899</t>
  </si>
  <si>
    <t>3,195</t>
  </si>
  <si>
    <t>B09NS5TKPN</t>
  </si>
  <si>
    <t>LG 1.5 Ton 5 Star AI DUAL Inverter Split AC (Copper, Super Convertible 6-in-1 Cooling, HD Filter with Anti-Virus Protection, 2022 Model, PS-Q19YNZE, White)</t>
  </si>
  <si>
    <t>Home&amp;Kitchen|Heating,Cooling&amp;AirQuality|AirConditioners|Split-SystemAirConditioners</t>
  </si>
  <si>
    <t>₹42,990</t>
  </si>
  <si>
    <t>₹75,990</t>
  </si>
  <si>
    <t>B00LP9RFSU</t>
  </si>
  <si>
    <t>Eureka Forbes Aquasure Amrit Twin Cartridge (Pack of 2), White</t>
  </si>
  <si>
    <t>3,246</t>
  </si>
  <si>
    <t>B0B7L86YCB</t>
  </si>
  <si>
    <t>Green Tales Heat Seal Mini Food Sealer-Impulse Machine for Sealing Plastic Bags Packaging</t>
  </si>
  <si>
    <t>₹161</t>
  </si>
  <si>
    <t>B09VPH38JS</t>
  </si>
  <si>
    <t>SaleOn Instant Coal Heater 500W Charcoal Burner Electric Stove Hot Plate - Mix Colors - Pack of 1 - Only Charcoal Heater</t>
  </si>
  <si>
    <t>₹697</t>
  </si>
  <si>
    <t>B01MUAUOCX</t>
  </si>
  <si>
    <t>Sujata Chutney Steel Jar, 400 ml, (White), Stainless Steel</t>
  </si>
  <si>
    <t>Home&amp;Kitchen|Kitchen&amp;HomeAppliances|SmallKitchenAppliances|SmallApplianceParts&amp;Accessories</t>
  </si>
  <si>
    <t>₹688</t>
  </si>
  <si>
    <t>₹747</t>
  </si>
  <si>
    <t>2,280</t>
  </si>
  <si>
    <t>B09MB3DKG1</t>
  </si>
  <si>
    <t>KHAITAN AVAANTE KA-2013 1200 Watt 3-Rod Halogen Heater (1200 Watts, Grey)</t>
  </si>
  <si>
    <t>B08QHLXWV3</t>
  </si>
  <si>
    <t>Kenstar 2400 Watts 9 Fins Oil Filled Radiator with PTC Fan Heater (BLACK GOLD)</t>
  </si>
  <si>
    <t>₹6,850</t>
  </si>
  <si>
    <t>B07G147SZD</t>
  </si>
  <si>
    <t>NEXOMS Instant Heating Water Tap Wall Mounted with 3 Pin Indian Plug (16Amp)</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</si>
  <si>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</si>
  <si>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</si>
  <si>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</si>
  <si>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B09R1YFL6S</t>
  </si>
  <si>
    <t>Candes BlowHot All in One Silent Blower Fan Room Heater (ABS Body, White, Brown) 2000 Watts</t>
  </si>
  <si>
    <t>B07Q4NJQC5</t>
  </si>
  <si>
    <t>Ionix Jewellery Scale | Weight Scale | Digital Weight Machine | weight machine for gold | Electronic weighing machines for Jewellery 0.01G to 200G Small Weight Machine for Shop - Silver</t>
  </si>
  <si>
    <t>₹295</t>
  </si>
  <si>
    <t>1,644</t>
  </si>
  <si>
    <t>B097RN7BBK</t>
  </si>
  <si>
    <t>Kitchen Kit Electric Kettle, 1.8L Stainless Steel Tea Kettle, Fast Boil Water Warmer with Auto Shut Off and Boil Dry Protection Tech</t>
  </si>
  <si>
    <t>1,066</t>
  </si>
  <si>
    <t>B097MKZHNV</t>
  </si>
  <si>
    <t>Racold Pronto Pro 3Litres 3KW Vertical Instant Water Heater (Geyser)</t>
  </si>
  <si>
    <t>₹2,949</t>
  </si>
  <si>
    <t>₹4,849</t>
  </si>
  <si>
    <t>7,968</t>
  </si>
  <si>
    <t>B07LG96SDB</t>
  </si>
  <si>
    <t>ESN 999 Supreme Quality 1500W Immersion Water Heater Rod (Black)</t>
  </si>
  <si>
    <t>₹335</t>
  </si>
  <si>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</si>
  <si>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</si>
  <si>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1,456</t>
  </si>
  <si>
    <t>B095K14P86</t>
  </si>
  <si>
    <t>Saiyam Stainless Steel Espresso Maker Stovetop Coffee Percolator Italian Coffee Maker Moka Pot (4 Cup - 200 ml, Silver)</t>
  </si>
  <si>
    <t>Home&amp;Kitchen|Kitchen&amp;HomeAppliances|Coffee,Tea&amp;Espresso|StovetopEspressoPots</t>
  </si>
  <si>
    <t>B08K36NZSV</t>
  </si>
  <si>
    <t>KONVIO NEER 10 Inch Spun Filter (PP SPUN) Cartridge Compatible for 10 Inch Pre-Filter Housing of Water Purifier | Pack of 4 Spun</t>
  </si>
  <si>
    <t>1,436</t>
  </si>
  <si>
    <t>B07LDPLSZC</t>
  </si>
  <si>
    <t>Havells Glydo 1000 watt Dry Iron With American Heritage Non Stick Sole Plate, Aerodynamic Design, Easy Grip Temperature Knob &amp; 2 years Warranty. (Charcoal Blue)</t>
  </si>
  <si>
    <t>4,184</t>
  </si>
  <si>
    <t>B07F1T31ZZ</t>
  </si>
  <si>
    <t>Raffles Premium Stainless Steel South Indian Coffee Filter/Drip Coffee Maker, 2-3 Cups, 150 ml</t>
  </si>
  <si>
    <t>B0BNDRK886</t>
  </si>
  <si>
    <t>IONIX Activated Carbon Faucet Water Filters Universal Interface Home Kitchen Faucet Tap Water | Tap filter Multilayer | Clean Purifier Filter Cartridge Five Layer Water Filter-Pack of 1</t>
  </si>
  <si>
    <t>1,306</t>
  </si>
  <si>
    <t>B09ZVJXN5L</t>
  </si>
  <si>
    <t>KNYUC MART Mini Electric Handy Room Heater Compact Plug-in, The Wall Outlet 400 Watts, Handy Air Warmer Blower Adjustable Timer Digital Display</t>
  </si>
  <si>
    <t>₹778</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</si>
  <si>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</si>
  <si>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</si>
  <si>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</si>
  <si>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2,326</t>
  </si>
  <si>
    <t>B09JFR8H3Q</t>
  </si>
  <si>
    <t>Macmillan Aquafresh 5 Micron PS-05 10" in PP Spun Filter Candle Set for All Type RO Water Purifier 10 inch (4)</t>
  </si>
  <si>
    <t>1,004</t>
  </si>
  <si>
    <t>B07LDN9Q2P</t>
  </si>
  <si>
    <t>Havells D'zire 1000 watt Dry Iron With American Heritage Sole Plate, Aerodynamic Design, Easy Grip Temperature Knob &amp; 2 years Warranty. (Mint)</t>
  </si>
  <si>
    <t>6,400</t>
  </si>
  <si>
    <t>B08T8KWNQ9</t>
  </si>
  <si>
    <t>TE™ Instant Electric Heating Hot and Cold Water Geyser Tap Water with Digital Display (White)</t>
  </si>
  <si>
    <t>B07Y1RCCW5</t>
  </si>
  <si>
    <t>ZIGMA WinoteK WinoteK Sun Instant Water Geyser, Water Heater, Portable Water Heater, Geysers Made of First Class ABS Plastic, automatic Reset Model, AE10-3 W (Yellow)</t>
  </si>
  <si>
    <t>₹2,550</t>
  </si>
  <si>
    <t>1,181</t>
  </si>
  <si>
    <t>B0762HXMTF</t>
  </si>
  <si>
    <t>KENT 11054 Alkaline Water Filter Pitcher 3.5 L | Chemical-Free Water with Balanced pH Levels 8.0 to 9.5 | Solves Acidity Issue | Equipped with Carbon and Sediment Filter - Grey</t>
  </si>
  <si>
    <t>1,888</t>
  </si>
  <si>
    <t>B00K57MR22</t>
  </si>
  <si>
    <t>Sujata Dynamix DX Mixer Grinder, 900W, 3 Jars (White)</t>
  </si>
  <si>
    <t>₹6,120</t>
  </si>
  <si>
    <t>₹8,478</t>
  </si>
  <si>
    <t>6,550</t>
  </si>
  <si>
    <t>B07TTSS5MP</t>
  </si>
  <si>
    <t>Lifelong LLMG74 750 Watt Mixer Grinder with 3 Jars (White and Grey)</t>
  </si>
  <si>
    <t>1,846</t>
  </si>
  <si>
    <t>B09ZDVL7L8</t>
  </si>
  <si>
    <t>TTK Prestige Limited Orion Mixer Grinder 500 Watts, 3 Jars (1200ml, 1000ml, 500ml) (Red)</t>
  </si>
  <si>
    <t>₹3,895</t>
  </si>
  <si>
    <t>1,085</t>
  </si>
  <si>
    <t>B09XHXXCFH</t>
  </si>
  <si>
    <t>AGARO Regal Electric Rice Cooker, 3L Ceramic Inner Bowl, Cooks Up to 600 Gms Raw Rice, SS Steamer, Preset Cooking Functions, Preset Timer, Keep Warm Function, LED Display, Black</t>
  </si>
  <si>
    <t>₹3,685</t>
  </si>
  <si>
    <t>₹5,495</t>
  </si>
  <si>
    <t>B0BL3R4RGS</t>
  </si>
  <si>
    <t>VAPJA® Portable Mini Juicer Cup Blender USB Rechargeable with 4 Blades for Shakes and Smoothies Fruits Vegetables Juice Maker Grinder Mixer Strong Cutting Bottle Sports Travel Outdoors Gym (BOTTLE)</t>
  </si>
  <si>
    <t>B07P1BR7L8</t>
  </si>
  <si>
    <t>Philips HD6975/00 25 Litre Digital Oven Toaster Grill, Grey, 25 liter</t>
  </si>
  <si>
    <t>₹8,599</t>
  </si>
  <si>
    <t>9,734</t>
  </si>
  <si>
    <t>B078WB1VWJ</t>
  </si>
  <si>
    <t>Usha EI 3710 Heavy Weight 1000-Watt Dry Iron with Golden American Heritage Soleplate, 1.75 Kg(White)</t>
  </si>
  <si>
    <t>₹1,110</t>
  </si>
  <si>
    <t>4,022</t>
  </si>
  <si>
    <t>B0BP89YBC1</t>
  </si>
  <si>
    <t>Campfire Spring Chef Prolix Instant Portable Water Heater Geyser 1Ltr. for Use Home Stainless Steel Baking Rack | Restaurant | Office | Labs | Clinics | Saloon | with Installation Kit (With MCB)</t>
  </si>
  <si>
    <t>2,591</t>
  </si>
  <si>
    <t>B09W9V2PXG</t>
  </si>
  <si>
    <t>Themisto TH-WS20 Digital Kitchen Weighing Scale Stainless Steel (5Kg)</t>
  </si>
  <si>
    <t>₹759</t>
  </si>
  <si>
    <t>B09XTQFFCG</t>
  </si>
  <si>
    <t>FYA Handheld Vacuum Cleaner Cordless, Wireless Hand Vacuum&amp;Air Blower 2-in-1, Mini Portable Car Vacuum Cleaner with Powerful Suction, USB Rechargeable Vacuum for Pet Hair, Home and Car</t>
  </si>
  <si>
    <t>₹2,669</t>
  </si>
  <si>
    <t>B08LVVTGZK</t>
  </si>
  <si>
    <t>Lifelong LLSM120G Sandwich Griller , Classic Pro 750 W Sandwich Maker with 4 Slice Non-Stick Fixed Plates for Sandwiches at Home with 1 Year Warranty (Black)</t>
  </si>
  <si>
    <t>1,672</t>
  </si>
  <si>
    <t>B07J2BQZD6</t>
  </si>
  <si>
    <t>Kuber Industries Nylon Mesh Laundry Basket|Sturdy Material &amp; Durable Handles|Netted Lightweight Laundry Bag, Size 36 x 36 x 58, Capicity 30 Ltr (Pink)</t>
  </si>
  <si>
    <t>7,945</t>
  </si>
  <si>
    <t>B07HK53XM4</t>
  </si>
  <si>
    <t>Bulfyss Plastic Sticky Lint Roller Hair Remover Cleaner Set of 5 Rolls 150 Sheets, 30 Sheets Each roll Lint Roller Remover for Clothes, Furniture, Carpet, Dog Fur, Sweater, Dust &amp; Dirt</t>
  </si>
  <si>
    <t>B08RDWBYCQ</t>
  </si>
  <si>
    <t>T TOPLINE 180 W Electric Hand Mixer,Hand Blender , Egg Beater, Cake maker , Beater Cream Mix, Food Blender, Beater for Whipping Cream Beater for Cake With 7 -Speed with spatula and oil brush</t>
  </si>
  <si>
    <t>B09FHHTL8L</t>
  </si>
  <si>
    <t>Empty Mist Trigger Plastic Spray Bottle for Multi use 200ml Pack of 2</t>
  </si>
  <si>
    <t>₹85</t>
  </si>
  <si>
    <t>B0BHNHMR3H</t>
  </si>
  <si>
    <t>LONAXA Mini Travel Rechargeable Fruit Juicer - USB Electric Fruit &amp; Vegetable Juice Blender/Grinder for Home and Office Use (Multicolor)…</t>
  </si>
  <si>
    <t>B07D8VBYB4</t>
  </si>
  <si>
    <t>SUJATA Powermatic Plus, Juicer Mixer Grinder, 900 Watts, 2 Jars (White)</t>
  </si>
  <si>
    <t>₹5,865</t>
  </si>
  <si>
    <t>₹7,776</t>
  </si>
  <si>
    <t>B0B3TBY2YX</t>
  </si>
  <si>
    <t>AGARO Royal Double Layered Kettle, 1.5 Litres, Double Layered Cool Touch , Dry Boiling Protection, Black</t>
  </si>
  <si>
    <t>B088WCFPQF</t>
  </si>
  <si>
    <t>Cafe JEI French Press Coffee and Tea Maker 600ml with 4 Level Filtration System, Heat Resistant Borosilicate Glass (Black, 600ml)</t>
  </si>
  <si>
    <t>Home&amp;Kitchen|Kitchen&amp;HomeAppliances|Coffee,Tea&amp;Espresso|CoffeePresses</t>
  </si>
  <si>
    <t>1,065</t>
  </si>
  <si>
    <t>B07JZSG42Y</t>
  </si>
  <si>
    <t>Borosil Prime Grill Sandwich Maker (Grey)</t>
  </si>
  <si>
    <t>₹1,928</t>
  </si>
  <si>
    <t>2,377</t>
  </si>
  <si>
    <t>B08YRMBK9R</t>
  </si>
  <si>
    <t>Candes 10 Litre Perfecto 5 Star Rated Automatic Instant Storage Electric Water Heater with Special Metal Body Anti Rust Coating With Installation Kit, 2KW Geyser (Ivory)</t>
  </si>
  <si>
    <t>2,569</t>
  </si>
  <si>
    <t>B00935MGHS</t>
  </si>
  <si>
    <t>Prestige PSMFB 800 Watt Sandwich Toaster with Fixed Plates, Black</t>
  </si>
  <si>
    <t>5,967</t>
  </si>
  <si>
    <t>B07B5XJ572</t>
  </si>
  <si>
    <t>iBELL MPK120L Premium Stainless Steel Multi Purpose Kettle/Cooker with Inner Pot 1.2 Litre (Silver)</t>
  </si>
  <si>
    <t>₹1,456</t>
  </si>
  <si>
    <t>1,776</t>
  </si>
  <si>
    <t>B086199CWG</t>
  </si>
  <si>
    <t>Maharaja Whiteline Odacio Plus 550-Watt Juicer Mixer Grinder with 3 Jars (Black/Silver)</t>
  </si>
  <si>
    <t>4,200</t>
  </si>
  <si>
    <t>B0BBWJFK5C</t>
  </si>
  <si>
    <t>Shakti Technology S3 High Pressure Car Washer Machine 1800 Watts and Pressure 120 Bar for Cleaning Car, Bike &amp; Home</t>
  </si>
  <si>
    <t>₹4,899</t>
  </si>
  <si>
    <t>B07GLS2563</t>
  </si>
  <si>
    <t>Cello Quick Boil Popular Electric Kettle 1 Litre 1200 Watts | Stainless Steel body | Boiler for Water, Silver</t>
  </si>
  <si>
    <t>3,858</t>
  </si>
  <si>
    <t>B09P182Z2H</t>
  </si>
  <si>
    <t>AGARO Glory Cool Mist Ultrasonic Humidifier, 4.5Litres, For Large Area, Room, Home, Office, Adjustable Mist Output, Ceramic Ball Filter, Ultra Quiet, 360° Rotatable Nozzle, Auto Shut Off, Grey</t>
  </si>
  <si>
    <t>₹3,290</t>
  </si>
  <si>
    <t>B0B59K1C8F</t>
  </si>
  <si>
    <t>Wolpin 1 Lint Roller with 60 Sheets Remove Clothes Lint Dog Hair Dust (19 x 13 cm) Orange</t>
  </si>
  <si>
    <t>B06Y36JKC3</t>
  </si>
  <si>
    <t>Abode Kitchen Essential Measuring Cup &amp; Spoon for Spices | for Cooking and Baking Cake | Multipurpose Tablespoon Cups with Ring Holder | (Black)</t>
  </si>
  <si>
    <t>4,074</t>
  </si>
  <si>
    <t>B075S9FVRY</t>
  </si>
  <si>
    <t>Sujata Supermix, Mixer Grinder, 900 Watts, 3 Jars (White)</t>
  </si>
  <si>
    <t>₹7,200</t>
  </si>
  <si>
    <t>1,408</t>
  </si>
  <si>
    <t>B08SJVD8QD</t>
  </si>
  <si>
    <t>CARDEX Digital Kitchen Weighing Machine Multipurpose Electronic Weight Scale With Back Lite LCD Display for Measuring Food, Cake, Vegetable, Fruit (KITCHEN SCALE)</t>
  </si>
  <si>
    <t>3,739</t>
  </si>
  <si>
    <t>B07FJNNZCJ</t>
  </si>
  <si>
    <t>V-Guard Zenora RO+UF+MB Water Purifier | Suitable for water with TDS up to 2000 ppm | 8 Stage Purification with World-class RO Membrane and Advanced UF Membrane | Free PAN India Installation &amp; 1-Year Comprehensive Warranty | 7 Litre, Black</t>
  </si>
  <si>
    <t>₹13,049</t>
  </si>
  <si>
    <t>5,891</t>
  </si>
  <si>
    <t>B09MFR93KS</t>
  </si>
  <si>
    <t>Bajaj Rex DLX 750 W 4 Jars Mixer Grinder, White and Blue</t>
  </si>
  <si>
    <t>₹3,041.67</t>
  </si>
  <si>
    <t>B07Y5FDPKV</t>
  </si>
  <si>
    <t>KENT 16051 Hand Blender 300 W | 5 Variable Speed Control | Multiple Beaters &amp; Dough Hooks | Turbo Function</t>
  </si>
  <si>
    <t>14,160</t>
  </si>
  <si>
    <t>B0756KCV5K</t>
  </si>
  <si>
    <t>Prestige PIC 15.0+ 1900-Watt Induction Cooktop (Black)</t>
  </si>
  <si>
    <t>₹3,180</t>
  </si>
  <si>
    <t>6,919</t>
  </si>
  <si>
    <t>B0BJ6P3LSK</t>
  </si>
  <si>
    <t>Aqua d pure Active Copper 12-L RO+UV Water Filter Purifier for Home, Kitchen Fully Automatic UF+TDS Controller</t>
  </si>
  <si>
    <t>B09HS1NDRQ</t>
  </si>
  <si>
    <t>PrettyKrafts Laundry Square Shape Basket Bag/Foldable/Multipurpose/Carry Handles/Slanting Lid for Home, Cloth Storage,(Single) Jute Grey</t>
  </si>
  <si>
    <t>₹390</t>
  </si>
  <si>
    <t>B018SJJ0GE</t>
  </si>
  <si>
    <t>Libra Roti Maker Electric Automatic | chapati Maker Electric Automatic | roti Maker Machine with 900 Watts for Making Roti/Chapati/Parathas - Stainless Steel</t>
  </si>
  <si>
    <t>Home&amp;Kitchen|Kitchen&amp;HomeAppliances|SmallKitchenAppliances|RotiMakers</t>
  </si>
  <si>
    <t>B09FPP3R1D</t>
  </si>
  <si>
    <t>Glen 3 in 1 Electric Multi Cooker - Steam, Cook &amp; Egg Boiler with 350 W (SA 3035MC) - 350 Watts</t>
  </si>
  <si>
    <t>₹1,624</t>
  </si>
  <si>
    <t>B01F7B2JCI</t>
  </si>
  <si>
    <t>Dynore Stainless Steel Set of 4 Measuring Cup and 4 Measuring Spoon</t>
  </si>
  <si>
    <t>₹184</t>
  </si>
  <si>
    <t>B09NNZ1GF7</t>
  </si>
  <si>
    <t>Lint Remover For Clothes With 1 Year Warranty Fabric Shaver Lint Shaver for Woolen Clothes Blanket Jackets Stainless Steel Blades,Bedding, Clothes and Furniture Best Remover for Fabrics Portable Lint Shavers (White Orange)</t>
  </si>
  <si>
    <t>₹445</t>
  </si>
  <si>
    <t>B01CS4A5V4</t>
  </si>
  <si>
    <t>Monitor AC Stand/Heavy Duty Air Conditioner Outdoor Unit Mounting Bracket</t>
  </si>
  <si>
    <t>Home&amp;Kitchen|Heating,Cooling&amp;AirQuality|Parts&amp;Accessories|FanParts&amp;Accessories</t>
  </si>
  <si>
    <t>3,524</t>
  </si>
  <si>
    <t>B0BL11S5QK</t>
  </si>
  <si>
    <t>iBELL Induction Cooktop, 2000W with Auto Shut Off and Overheat Protection, BIS Certified, Black</t>
  </si>
  <si>
    <t>₹1,601</t>
  </si>
  <si>
    <t>₹3,890</t>
  </si>
  <si>
    <t>B09BL2KHQW</t>
  </si>
  <si>
    <t>KENT POWP-Sediment Filter 10'' Thread WCAP</t>
  </si>
  <si>
    <t>₹231</t>
  </si>
  <si>
    <t>B081RLM75M</t>
  </si>
  <si>
    <t>LACOPINE Mini Pocket Size Lint Roller (White)</t>
  </si>
  <si>
    <t>B07SYYVP69</t>
  </si>
  <si>
    <t>iBELL SEK170BM Premium Electric Kettle, 1.7 Litre, Stainless Steel with Coating,1500W Auto Cut-Off, Silver with Black</t>
  </si>
  <si>
    <t>B0BDZWMGZ1</t>
  </si>
  <si>
    <t>Activa Easy Mix Nutri Mixer Grinder 500 Watt | Long Lasting Shock Proof ABS Body | Heavy Duty Motor With Nano - Grinding Technology</t>
  </si>
  <si>
    <t>B078JT7LTD</t>
  </si>
  <si>
    <t>Sujata Dynamix, Mixer Grinder, 900 Watts, 3 Jars (White)</t>
  </si>
  <si>
    <t>₹8,073</t>
  </si>
  <si>
    <t>2,751</t>
  </si>
  <si>
    <t>B09WF4Q7B3</t>
  </si>
  <si>
    <t>Wipro Vesta 1380W Cordless Steam Iron Quick heat up with 20gm/ min Steam Burst, Scratch resistant Ceramic soleplate ,Vertical and Horizontal Ironing, Steam burst of upto .8g/ shot</t>
  </si>
  <si>
    <t>B092R48XXB</t>
  </si>
  <si>
    <t>Mi Robot Vacuum-Mop P, Best-in-class Laser Navigation in 10-20K INR price band, Intelligent mapping, Robotic Floor Cleaner with 2 in 1 Mopping and Vacuum, App Control (WiFi, Alexa,GA), Strong suction</t>
  </si>
  <si>
    <t>2,536</t>
  </si>
  <si>
    <t>B00KIDSU8S</t>
  </si>
  <si>
    <t>Havells Ventil Air DX 200mm Exhaust Fan (White)</t>
  </si>
  <si>
    <t>₹2,360</t>
  </si>
  <si>
    <t>7,801</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</si>
  <si>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</si>
  <si>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</si>
  <si>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</si>
  <si>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₹11,495</t>
  </si>
  <si>
    <t>B08WWKM5HQ</t>
  </si>
  <si>
    <t>Crompton Highspeed Markle Prime 1200 mm (48 inch) Anti-Dust Ceiling Fan with Energy Efficient 55W Motor (Burgundy)</t>
  </si>
  <si>
    <t>₹4,780</t>
  </si>
  <si>
    <t>B015GX9Y0W</t>
  </si>
  <si>
    <t>Lifelong LLWM105 750-Watt Belgian Waffle Maker for Home| Makes 2 Square Shape Waffles| Non-stick Plates| Easy to Use with Indicator Lights (1 Year Warranty, Black)</t>
  </si>
  <si>
    <t>1,202</t>
  </si>
  <si>
    <t>B089BDBDGM</t>
  </si>
  <si>
    <t>Kuber Industries Waterproof Round Laundry Bag/Hamper|Polka Dots Print Print with Handles|Foldable Bin &amp; 45 Liter Capicity|Size 37 x 37 x 49, Pack of 1(Black &amp; White)- CTKTC044992</t>
  </si>
  <si>
    <t>1,108</t>
  </si>
  <si>
    <t>B0BPBG712X</t>
  </si>
  <si>
    <t>Portable, Handy Compact Plug-in Portable Digital Electric Heater Fan Wall-Outlet Handy Air Warmer Blower Adjustable Timer Digital Display Heater for Home/Office/Camper (Black, 400 Watts)</t>
  </si>
  <si>
    <t>B00JBNZPFM</t>
  </si>
  <si>
    <t>Karcher WD3 EU Wet and Dry Vacuum Cleaner, 1000 Watts Powerful Suction, 17 L Capacity, Blower Function, Easy Filter Removal for Home and Garden Cleaning  (Yellow/Black)</t>
  </si>
  <si>
    <t>10,429</t>
  </si>
  <si>
    <t>B08N6P8G5K</t>
  </si>
  <si>
    <t>INALSA Air Fryer Digital 4L Nutri Fry - 1400W with Smart AirCrisp Technology| 8-Preset Menu, Touch Control &amp; Digital Display|Variable Temperature &amp; Timer Control|Free Recipe book|2 Yr Warranty (Black)</t>
  </si>
  <si>
    <t>₹6,790</t>
  </si>
  <si>
    <t>₹10,995</t>
  </si>
  <si>
    <t>3,192</t>
  </si>
  <si>
    <t>B07NPBG1B4</t>
  </si>
  <si>
    <t>AmazonBasics High Speed 55 Watt Oscillating Pedestal Fan, 400mm Sweep Length, White (Without Remote)</t>
  </si>
  <si>
    <t>Home&amp;Kitchen|Heating,Cooling&amp;AirQuality|Fans|PedestalFans</t>
  </si>
  <si>
    <t>₹1,982.84</t>
  </si>
  <si>
    <t>5,873</t>
  </si>
  <si>
    <t>B01MRARGBW</t>
  </si>
  <si>
    <t>Eco Crystal J 5 inch Cartridge (Pack of 2)</t>
  </si>
  <si>
    <t>1,379</t>
  </si>
  <si>
    <t>B07VZYMQNZ</t>
  </si>
  <si>
    <t>Borosil Rio 1.5 L Electric Kettle, Stainless Steel Inner Body, Boil Water For Tea, Coffee, Soup, Silver</t>
  </si>
  <si>
    <t>₹1,180</t>
  </si>
  <si>
    <t>₹1,440</t>
  </si>
  <si>
    <t>1,527</t>
  </si>
  <si>
    <t>B01L7C4IU2</t>
  </si>
  <si>
    <t>Havells Ambrose 1200mm Ceiling Fan (Pearl White Wood)</t>
  </si>
  <si>
    <t>₹3,045</t>
  </si>
  <si>
    <t>2,686</t>
  </si>
  <si>
    <t>B09H7JDJCW</t>
  </si>
  <si>
    <t>PHILIPS Drip Coffee Maker HD7432/20, 0.6 L, Ideal for 2-7 cups, Black, Medium</t>
  </si>
  <si>
    <t>B07F6GXNPB</t>
  </si>
  <si>
    <t>Eureka Forbes Euroclean Paper Vacuum Cleaner Dust Bags for Excel, Ace, 300, Jet Models - Set of 10</t>
  </si>
  <si>
    <t>Home&amp;Kitchen|Kitchen&amp;HomeAppliances|Vacuum,Cleaning&amp;Ironing|Vacuums&amp;FloorCare|VacuumAccessories|VacuumBags|HandheldBags</t>
  </si>
  <si>
    <t>₹253</t>
  </si>
  <si>
    <t>2,664</t>
  </si>
  <si>
    <t>B0B97D658R</t>
  </si>
  <si>
    <t>Larrito wooden Cool Mist Humidifiers Essential Oil Diffuser Aroma Air Humidifier with Colorful Change for Car, Office, Babies, humidifiers for home, air humidifier for room (WOODEN HUMIDIFIRE-A)</t>
  </si>
  <si>
    <t>B09NFSHCWN</t>
  </si>
  <si>
    <t>Hilton Quartz Heater 400/800-Watt ISI 2 Rods Multi Mode Heater Long Lasting Quick Heating Extremely Warm (Grey)</t>
  </si>
  <si>
    <t>B076VQS87V</t>
  </si>
  <si>
    <t>Syska SDI-07 1000 W Stellar with Golden American Heritage Soleplate Dry Iron (Blue)</t>
  </si>
  <si>
    <t>₹457</t>
  </si>
  <si>
    <t>1,868</t>
  </si>
  <si>
    <t>B09LMMFW3S</t>
  </si>
  <si>
    <t>IKEA Milk Frother for Your Milk, Coffee,(Cold and hot Drinks), Black</t>
  </si>
  <si>
    <t>B0BBLHTRM9</t>
  </si>
  <si>
    <t>IONIX Tap filter Multilayer | Activated Carbon Faucet Water Filters Universal Interface Home Kitchen Faucet Tap Water Clean Purifier Filter Cartridge Five Layer Water Filter-Pack of 1</t>
  </si>
  <si>
    <t>B0BJYSCWFQ</t>
  </si>
  <si>
    <t>Kitchengenix's Mini Waffle Maker 4 Inch- 350 Watts: Stainless Steel Non-Stick Electric Iron Machine for Individual Belgian Waffles, Pan Cakes, Paninis or Other Snacks (Red)</t>
  </si>
  <si>
    <t>B0187F2IOK</t>
  </si>
  <si>
    <t>Bajaj HM-01 Powerful 250W Hand Mixer, Black</t>
  </si>
  <si>
    <t>6,531</t>
  </si>
  <si>
    <t>B0B8CB7MHW</t>
  </si>
  <si>
    <t>KNOWZA Electric Handheld Milk Wand Mixer Frother for Latte Coffee Hot Milk, Milk Frother for Coffee, Egg Beater, Hand Blender, Coffee Beater (BLACK COFFEE BEATER)</t>
  </si>
  <si>
    <t>₹426</t>
  </si>
  <si>
    <t>B07K19NYZ8</t>
  </si>
  <si>
    <t>Usha Hc 812 T Thermo Fan Room Heater</t>
  </si>
  <si>
    <t>₹2,320</t>
  </si>
  <si>
    <t>B08ZXZ362Z</t>
  </si>
  <si>
    <t>akiara - Makes life easy Mini Sewing Machine for Home Tailoring use | Mini Silai Machine with Sewing Kit Set Sewing Box with Thread Scissors, Needle All in One Sewing Accessories (White &amp; Purple)</t>
  </si>
  <si>
    <t>₹1,563</t>
  </si>
  <si>
    <t>₹3,098</t>
  </si>
  <si>
    <t>2,283</t>
  </si>
  <si>
    <t>B00GHL8VP2</t>
  </si>
  <si>
    <t>USHA 1212 PTC with Adjustable Thermostat Fan Heater (Black/Brown, 1500-Watts).</t>
  </si>
  <si>
    <t>₹3,487.77</t>
  </si>
  <si>
    <t>1,127</t>
  </si>
  <si>
    <t>B0B9JZW1SQ</t>
  </si>
  <si>
    <t>4 in 1 Handheld Electric Vegetable Cutter Set,Wireless Food Processor Electric Food Chopper for Garlic Chili Pepper Onion Ginger Celery Meat with Brush</t>
  </si>
  <si>
    <t>₹498</t>
  </si>
  <si>
    <t>B00TI8E7BI</t>
  </si>
  <si>
    <t>Philips HD9306/06 1.5-Litre Electric Kettle (Multicolor)</t>
  </si>
  <si>
    <t>2,518</t>
  </si>
  <si>
    <t>B07J9KXQCC</t>
  </si>
  <si>
    <t>Libra Room Heater for Home, Room Heaters Home for Winter, Electric Heater with 2000 Watts Power as per IS Specification for Small to Medium Rooms - FH12 (Grey)</t>
  </si>
  <si>
    <t>B0B3JSWG81</t>
  </si>
  <si>
    <t>NGI Store 2 Pieces Pet Hair Removers for Your Laundry Catcher Lint Remover for Washing Machine Lint Remover Reusable Portable Silica Gel Clothes Washer Dryer Floating Ball</t>
  </si>
  <si>
    <t>B08L7J3T31</t>
  </si>
  <si>
    <t>Noir Aqua - 5pcs PP Spun Filter + 1 Spanner | for All Types of RO Water purifiers (5 Piece, White, 10 Inch, 5 Micron) - RO Spun Filter Cartridge Sponge Replacement Water Filter Candle</t>
  </si>
  <si>
    <t>₹919</t>
  </si>
  <si>
    <t>1,090</t>
  </si>
  <si>
    <t>B01M6453MB</t>
  </si>
  <si>
    <t>Prestige Delight PRWO Electric Rice Cooker (1 L, White)</t>
  </si>
  <si>
    <t>₹2,280</t>
  </si>
  <si>
    <t>4,118</t>
  </si>
  <si>
    <t>B009P2LIL4</t>
  </si>
  <si>
    <t>Bajaj Majesty RX10 2000 Watts Heat Convector Room Heater (White, ISI Approved)</t>
  </si>
  <si>
    <t>₹2,219</t>
  </si>
  <si>
    <t>₹3,080</t>
  </si>
  <si>
    <t>B00J5DYCCA</t>
  </si>
  <si>
    <t>Havells Ventil Air DSP 230mm Exhaust Fan (Pista Green)</t>
  </si>
  <si>
    <t>8,031</t>
  </si>
  <si>
    <t>B01486F4G6</t>
  </si>
  <si>
    <t>Borosil Jumbo 1000-Watt Grill Sandwich Maker (Black)</t>
  </si>
  <si>
    <t>₹2,863</t>
  </si>
  <si>
    <t>₹3,690</t>
  </si>
  <si>
    <t>6,987</t>
  </si>
  <si>
    <t>AMAZON INDIA - PRODUCT ANALYSIS DASHBOARD</t>
  </si>
  <si>
    <t>Total Products</t>
  </si>
  <si>
    <t>Avg Rating</t>
  </si>
  <si>
    <t>Avg Discount</t>
  </si>
  <si>
    <t>Avg Price</t>
  </si>
  <si>
    <t>Price Outliers</t>
  </si>
  <si>
    <t>Count of product_id</t>
  </si>
  <si>
    <t>Car&amp;Motorbike</t>
  </si>
  <si>
    <t>Computers&amp;Accessories</t>
  </si>
  <si>
    <t>Electronics</t>
  </si>
  <si>
    <t>Health&amp;PersonalCare</t>
  </si>
  <si>
    <t>Home&amp;Kitchen</t>
  </si>
  <si>
    <t>HomeImprovement</t>
  </si>
  <si>
    <t>MusicalInstruments</t>
  </si>
  <si>
    <t>OfficeProducts</t>
  </si>
  <si>
    <t>Toys&amp;Games</t>
  </si>
  <si>
    <t>Grand Total</t>
  </si>
  <si>
    <t>Average of clean_discounted_price</t>
  </si>
  <si>
    <t>Average of clean_discount_pct</t>
  </si>
  <si>
    <t>Average of clean_rating</t>
  </si>
  <si>
    <t>Category</t>
  </si>
  <si>
    <t>24,270</t>
  </si>
  <si>
    <t>43,993</t>
  </si>
  <si>
    <t>94,364</t>
  </si>
  <si>
    <t>24,870</t>
  </si>
  <si>
    <t>15,189</t>
  </si>
  <si>
    <t>2,263</t>
  </si>
  <si>
    <t>20,052</t>
  </si>
  <si>
    <t>27,709</t>
  </si>
  <si>
    <t>67,262</t>
  </si>
  <si>
    <t>1,92,587</t>
  </si>
  <si>
    <t>21,797</t>
  </si>
  <si>
    <t>14,283</t>
  </si>
  <si>
    <t>29,478</t>
  </si>
  <si>
    <t>17,162</t>
  </si>
  <si>
    <t>69,619</t>
  </si>
  <si>
    <t>₹1,059</t>
  </si>
  <si>
    <t>1,40,035</t>
  </si>
  <si>
    <t>48,448</t>
  </si>
  <si>
    <t>4,26,972</t>
  </si>
  <si>
    <t>67,951</t>
  </si>
  <si>
    <t>20,881</t>
  </si>
  <si>
    <t>1,933</t>
  </si>
  <si>
    <t>1,07,686</t>
  </si>
  <si>
    <t>97,174</t>
  </si>
  <si>
    <t>45,237</t>
  </si>
  <si>
    <t>14,403</t>
  </si>
  <si>
    <t>about_product</t>
  </si>
  <si>
    <t>user_id</t>
  </si>
  <si>
    <t>user_name</t>
  </si>
  <si>
    <t>review_id</t>
  </si>
  <si>
    <t>review_title</t>
  </si>
  <si>
    <t>review_content</t>
  </si>
  <si>
    <t>img_link</t>
  </si>
  <si>
    <t>product_link</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</si>
  <si>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</si>
  <si>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</si>
  <si>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</si>
  <si>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</si>
  <si>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</si>
  <si>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</si>
  <si>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</si>
  <si>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</si>
  <si>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</si>
  <si>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</si>
  <si>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</si>
  <si>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</si>
  <si>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</si>
  <si>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</si>
  <si>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</si>
  <si>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</si>
  <si>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r>
      <rPr>
        <sz val="10"/>
        <rFont val="AR PL SungtiL GB"/>
        <charset val="134"/>
      </rPr>
      <t xml:space="preserve">【 </t>
    </r>
    <r>
      <rPr>
        <sz val="10"/>
        <rFont val="Arial"/>
        <charset val="134"/>
      </rPr>
      <t>Fast Charger&amp; Data Sync</t>
    </r>
    <r>
      <rPr>
        <sz val="10"/>
        <rFont val="AR PL SungtiL GB"/>
        <charset val="134"/>
      </rPr>
      <t>】</t>
    </r>
    <r>
      <rPr>
        <sz val="10"/>
        <rFont val="Arial"/>
        <charset val="134"/>
      </rPr>
      <t>-With built-in safety proctections and four-core copper wires promote maximum signal quality and strength and enhance charging &amp; data transfer speed with up to 480 mb/s transferring speed.|</t>
    </r>
    <r>
      <rPr>
        <sz val="10"/>
        <rFont val="AR PL SungtiL GB"/>
        <charset val="134"/>
      </rPr>
      <t xml:space="preserve">【 </t>
    </r>
    <r>
      <rPr>
        <sz val="10"/>
        <rFont val="Arial"/>
        <charset val="134"/>
      </rPr>
      <t>Compatibility</t>
    </r>
    <r>
      <rPr>
        <sz val="10"/>
        <rFont val="AR PL SungtiL GB"/>
        <charset val="134"/>
      </rPr>
      <t>】</t>
    </r>
    <r>
      <rPr>
        <sz val="10"/>
        <rFont val="Arial"/>
        <charset val="134"/>
      </rPr>
      <t>-Compatible with iPhone 13, 12,11, X, 8, 7, 6, 5, iPad Air, Pro, Mini &amp; iOS devices.|</t>
    </r>
    <r>
      <rPr>
        <sz val="10"/>
        <rFont val="AR PL SungtiL GB"/>
        <charset val="134"/>
      </rPr>
      <t xml:space="preserve">【 </t>
    </r>
    <r>
      <rPr>
        <sz val="10"/>
        <rFont val="Arial"/>
        <charset val="134"/>
      </rPr>
      <t>Sturdy &amp; Durable</t>
    </r>
    <r>
      <rPr>
        <sz val="10"/>
        <rFont val="AR PL SungtiL GB"/>
        <charset val="134"/>
      </rPr>
      <t>】</t>
    </r>
    <r>
      <rPr>
        <sz val="10"/>
        <rFont val="Arial"/>
        <charset val="134"/>
      </rPr>
      <t>-The jacket and enforced connector made of TPE and premium copper, are resistant to repeatedly bending and coiling.|</t>
    </r>
    <r>
      <rPr>
        <sz val="10"/>
        <rFont val="AR PL SungtiL GB"/>
        <charset val="134"/>
      </rPr>
      <t xml:space="preserve">【 </t>
    </r>
    <r>
      <rPr>
        <sz val="10"/>
        <rFont val="Arial"/>
        <charset val="134"/>
      </rPr>
      <t>Ultra High Quality</t>
    </r>
    <r>
      <rPr>
        <sz val="10"/>
        <rFont val="AR PL SungtiL GB"/>
        <charset val="134"/>
      </rPr>
      <t>】</t>
    </r>
    <r>
      <rPr>
        <sz val="10"/>
        <rFont val="Arial"/>
        <charset val="134"/>
      </rPr>
      <t>: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t>
    </r>
    <r>
      <rPr>
        <sz val="10"/>
        <rFont val="AR PL SungtiL GB"/>
        <charset val="134"/>
      </rPr>
      <t xml:space="preserve">【 </t>
    </r>
    <r>
      <rPr>
        <sz val="10"/>
        <rFont val="Arial"/>
        <charset val="134"/>
      </rPr>
      <t>Good After Sales Service</t>
    </r>
    <r>
      <rPr>
        <sz val="10"/>
        <rFont val="AR PL SungtiL GB"/>
        <charset val="134"/>
      </rPr>
      <t>】</t>
    </r>
    <r>
      <rPr>
        <sz val="10"/>
        <rFont val="Arial"/>
        <charset val="134"/>
      </rPr>
      <t>-Our friendly and reliable customer service will respond to you within 24 hours ! you can purchase with confidence,and every sale includes a 365-day worry-free Service to prove the importance we set on quality.</t>
    </r>
  </si>
  <si>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</si>
  <si>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</si>
  <si>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</si>
  <si>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</si>
  <si>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</si>
  <si>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</si>
  <si>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</si>
  <si>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</si>
  <si>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</si>
  <si>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</si>
  <si>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</si>
  <si>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</si>
  <si>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</si>
  <si>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</si>
  <si>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</si>
  <si>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</si>
  <si>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</si>
  <si>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</si>
  <si>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</si>
  <si>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</si>
  <si>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</si>
  <si>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</si>
  <si>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</si>
  <si>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</si>
  <si>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</si>
  <si>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</si>
  <si>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</si>
  <si>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</si>
  <si>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</si>
  <si>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</si>
  <si>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</si>
  <si>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</si>
  <si>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</si>
  <si>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</si>
  <si>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</si>
  <si>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r>
      <rPr>
        <sz val="10"/>
        <rFont val="Arial"/>
        <charset val="134"/>
      </rPr>
      <t xml:space="preserve">Long durable.,good,Does not charge Lenovo m8 tab,Best charging cable,good,Boat,Product was good,1.5 m </t>
    </r>
    <r>
      <rPr>
        <sz val="10"/>
        <rFont val="Noto Sans Devanagari"/>
        <charset val="134"/>
      </rPr>
      <t>का केबल मेरे लिए बहुत ही लाभदायक है ।</t>
    </r>
  </si>
  <si>
    <r>
      <rPr>
        <sz val="10"/>
        <rFont val="Arial"/>
        <charset val="134"/>
      </rPr>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t>
    </r>
    <r>
      <rPr>
        <sz val="10"/>
        <rFont val="Noto Sans Devanagari"/>
        <charset val="134"/>
      </rPr>
      <t xml:space="preserve">एम का डाटा केबल मेरे लिए बहुत ही लाभदायक है ।  मैं इस केबल को लाइन में चार्ज करते समय फोन बहुत आराम से उपयोग  कर पा रहा हु । आप इस केबल से </t>
    </r>
    <r>
      <rPr>
        <sz val="10"/>
        <rFont val="Arial"/>
        <charset val="134"/>
      </rPr>
      <t xml:space="preserve">15watt </t>
    </r>
    <r>
      <rPr>
        <sz val="10"/>
        <rFont val="Noto Sans Devanagari"/>
        <charset val="134"/>
      </rPr>
      <t xml:space="preserve">का  चार्जर उसे कर सकते है </t>
    </r>
    <r>
      <rPr>
        <sz val="10"/>
        <rFont val="Arial"/>
        <charset val="134"/>
      </rPr>
      <t>(</t>
    </r>
    <r>
      <rPr>
        <sz val="10"/>
        <rFont val="Noto Sans Devanagari"/>
        <charset val="134"/>
      </rPr>
      <t>इससे जड़ा नही</t>
    </r>
    <r>
      <rPr>
        <sz val="10"/>
        <rFont val="Arial"/>
        <charset val="134"/>
      </rPr>
      <t xml:space="preserve">) </t>
    </r>
    <r>
      <rPr>
        <sz val="10"/>
        <rFont val="Noto Sans Devanagari"/>
        <charset val="134"/>
      </rPr>
      <t xml:space="preserve">। लोकल बाजार में इसका दाम </t>
    </r>
    <r>
      <rPr>
        <sz val="10"/>
        <rFont val="Arial"/>
        <charset val="134"/>
      </rPr>
      <t xml:space="preserve">150 </t>
    </r>
    <r>
      <rPr>
        <sz val="10"/>
        <rFont val="Noto Sans Devanagari"/>
        <charset val="134"/>
      </rPr>
      <t xml:space="preserve">है </t>
    </r>
    <r>
      <rPr>
        <sz val="10"/>
        <rFont val="Arial"/>
        <charset val="134"/>
      </rPr>
      <t xml:space="preserve">,  </t>
    </r>
    <r>
      <rPr>
        <sz val="10"/>
        <rFont val="Noto Sans Devanagari"/>
        <charset val="134"/>
      </rPr>
      <t xml:space="preserve">अमेजन पे ये केबल मुझे </t>
    </r>
    <r>
      <rPr>
        <sz val="10"/>
        <rFont val="Arial"/>
        <charset val="134"/>
      </rPr>
      <t xml:space="preserve">67 </t>
    </r>
    <r>
      <rPr>
        <sz val="10"/>
        <rFont val="Noto Sans Devanagari"/>
        <charset val="134"/>
      </rPr>
      <t xml:space="preserve">में मिला । गर्व से कहो हम हिंदू है </t>
    </r>
    <r>
      <rPr>
        <sz val="10"/>
        <rFont val="Arial"/>
        <charset val="134"/>
      </rPr>
      <t xml:space="preserve">, </t>
    </r>
    <r>
      <rPr>
        <sz val="10"/>
        <rFont val="Noto Sans Devanagari"/>
        <charset val="134"/>
      </rPr>
      <t xml:space="preserve">जय हिंद जय भारत </t>
    </r>
    <r>
      <rPr>
        <sz val="10"/>
        <rFont val="Arial"/>
        <charset val="134"/>
      </rPr>
      <t>,</t>
    </r>
  </si>
  <si>
    <t>https://m.media-amazon.com/images/W/WEBP_402378-T2/images/I/41jlwEZpa5L._SX300_SY300_QL70_FMwebp_.jpg</t>
  </si>
  <si>
    <t>https://www.amazon.in/boAt-Micro-USB-Tangle-Free-Transmission/dp/B08WRWPM22/ref=sr_1_8?qid=1672909124&amp;s=electronics&amp;sr=1-8</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</si>
  <si>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</si>
  <si>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</si>
  <si>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</si>
  <si>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</si>
  <si>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</si>
  <si>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</si>
  <si>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</si>
  <si>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</si>
  <si>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</si>
  <si>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</si>
  <si>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</si>
  <si>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</si>
  <si>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</si>
  <si>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</si>
  <si>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</si>
  <si>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</si>
  <si>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</si>
  <si>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</si>
  <si>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</si>
  <si>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</si>
  <si>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</si>
  <si>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</si>
  <si>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</si>
  <si>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</si>
  <si>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r>
      <rPr>
        <sz val="10"/>
        <rFont val="Arial"/>
        <charset val="134"/>
      </rPr>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t>
    </r>
    <r>
      <rPr>
        <sz val="10"/>
        <rFont val="Noto Sans Devanagari"/>
        <charset val="134"/>
      </rPr>
      <t xml:space="preserve">பொருள் உடைய கடினத்தன்மையின் நன்றாக உள்ளது சார்ஜ் ஏறும் வேகம் </t>
    </r>
    <r>
      <rPr>
        <sz val="10"/>
        <rFont val="Arial"/>
        <charset val="134"/>
      </rPr>
      <t>15wat,Not a fast charger.  Very slow charging with 65w.  L-shape pin is very useful.</t>
    </r>
  </si>
  <si>
    <t>https://m.media-amazon.com/images/I/31dJ+lXJq3L._SY300_SX300_.jpg</t>
  </si>
  <si>
    <t>https://www.amazon.in/Portronics-POR-1081-Charging-1-2Meter-Function/dp/B08CF3D7QR/ref=sr_1_12?qid=1672909124&amp;s=electronics&amp;sr=1-12</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</si>
  <si>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</si>
  <si>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</si>
  <si>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</si>
  <si>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</si>
  <si>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</si>
  <si>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</si>
  <si>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</si>
  <si>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</si>
  <si>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</si>
  <si>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</si>
  <si>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</si>
  <si>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</si>
  <si>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</si>
  <si>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</si>
  <si>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</si>
  <si>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</si>
  <si>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</si>
  <si>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</si>
  <si>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</si>
  <si>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</si>
  <si>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</si>
  <si>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</si>
  <si>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</si>
  <si>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</si>
  <si>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</si>
  <si>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</si>
  <si>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</si>
  <si>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</si>
  <si>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</si>
  <si>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</si>
  <si>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</si>
  <si>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</si>
  <si>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</si>
  <si>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</si>
  <si>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</si>
  <si>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</si>
  <si>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</si>
  <si>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</si>
  <si>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</si>
  <si>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</si>
  <si>
    <t>https://m.media-amazon.com/images/I/51fmHk3km+L._SX300_SY300_.jpg</t>
  </si>
  <si>
    <t>https://www.amazon.in/MI-inches-Ready-Android-L32M7-5AIN/dp/B0B6F7LX4C/ref=sr_1_18?qid=1672909124&amp;s=electronics&amp;sr=1-18</t>
  </si>
  <si>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</si>
  <si>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</si>
  <si>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</si>
  <si>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</si>
  <si>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</si>
  <si>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</si>
  <si>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</si>
  <si>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r>
      <rPr>
        <sz val="10"/>
        <rFont val="Arial"/>
        <charset val="134"/>
      </rPr>
      <t>Good for charging and Data transfer,</t>
    </r>
    <r>
      <rPr>
        <sz val="10"/>
        <rFont val="Noto Sans Devanagari"/>
        <charset val="134"/>
      </rPr>
      <t>ਮਜ਼ਬੂਤ</t>
    </r>
    <r>
      <rPr>
        <sz val="10"/>
        <rFont val="Arial"/>
        <charset val="134"/>
      </rPr>
      <t>,Good Quality but less Power Delivery,Fantastic!,Good,Not useful,Doesn't fit properly,Can't support Oppo mobile for fast charging</t>
    </r>
  </si>
  <si>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</si>
  <si>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</si>
  <si>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</si>
  <si>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</si>
  <si>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</si>
  <si>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</si>
  <si>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</si>
  <si>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</si>
  <si>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</si>
  <si>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</si>
  <si>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</si>
  <si>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</si>
  <si>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</si>
  <si>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</si>
  <si>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</si>
  <si>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</si>
  <si>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</si>
  <si>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</si>
  <si>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</si>
  <si>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</si>
  <si>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</si>
  <si>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</si>
  <si>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</si>
  <si>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</si>
  <si>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</si>
  <si>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</si>
  <si>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</si>
  <si>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</si>
  <si>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</si>
  <si>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</si>
  <si>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</si>
  <si>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</si>
  <si>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</si>
  <si>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</si>
  <si>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</si>
  <si>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</si>
  <si>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</si>
  <si>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⚖️,indrajyoti d.,Aditya Kumar,E.C.GEORGE</t>
  </si>
  <si>
    <t>R3F4T5TRYPTMIG,R3DQIEC603E7AY,R1O4Z15FD40PV5,RDVX50PD4CTFE,R3H6WKG0TA5CGU,R3Q3L1KP5QWPV3,RU0LU2PAIIME,R20FTANBPFA653</t>
  </si>
  <si>
    <t>Worked on iPhone 7 and didn’t work on XR,Good one,Dull Physical Looks,Just Buy it,Go for it,About the product,Get charging cable at the price,Working well.</t>
  </si>
  <si>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</si>
  <si>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</si>
  <si>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</si>
  <si>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</si>
  <si>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</si>
  <si>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</si>
  <si>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</si>
  <si>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</si>
  <si>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</si>
  <si>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</si>
  <si>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</si>
  <si>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</si>
  <si>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</si>
  <si>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</si>
  <si>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</si>
  <si>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</si>
  <si>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</si>
  <si>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</si>
  <si>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</si>
  <si>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</si>
  <si>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</si>
  <si>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</si>
  <si>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</si>
  <si>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</si>
  <si>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</si>
  <si>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</si>
  <si>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</si>
  <si>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</si>
  <si>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</si>
  <si>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</si>
  <si>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</si>
  <si>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r>
      <rPr>
        <sz val="10"/>
        <rFont val="Arial"/>
        <charset val="134"/>
      </rPr>
      <t>Ok cable,three pin with hybrid wire,Sturdy,Nice,Good.,So good,CarPlay Not supported,</t>
    </r>
    <r>
      <rPr>
        <sz val="10"/>
        <rFont val="Noto Sans Devanagari"/>
        <charset val="134"/>
      </rPr>
      <t>पैसा वसूल 🙂</t>
    </r>
  </si>
  <si>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</si>
  <si>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</si>
  <si>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</si>
  <si>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</si>
  <si>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</si>
  <si>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</si>
  <si>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</si>
  <si>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brand,It’s like original apple cable,One of the best wire ..,Super well build. Quality product worth the money,Good product</t>
  </si>
  <si>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</si>
  <si>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</si>
  <si>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</si>
  <si>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</si>
  <si>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</si>
  <si>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</si>
  <si>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</si>
  <si>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</si>
  <si>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</si>
  <si>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</si>
  <si>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</si>
  <si>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</si>
  <si>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</si>
  <si>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</si>
  <si>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</si>
  <si>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</si>
  <si>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</si>
  <si>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</si>
  <si>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</si>
  <si>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</si>
  <si>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</si>
  <si>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</si>
  <si>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</si>
  <si>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👍🏻,So far super,Good,Good but issues with design,Maine ₹99 me liya hai offer me or ye worth hai.</t>
  </si>
  <si>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</si>
  <si>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https://m.media-amazon.com/images/W/WEBP_402378-T1/images/I/41cCZ5EPnvL._SX300_SY300_QL70_FMwebp_.jpg</t>
  </si>
  <si>
    <t>https://www.amazon.in/Ambrane-Charging-Unbreakable-Braided-Connector/dp/B09CMM3VGK/ref=sr_1_35?qid=1672909125&amp;s=electronics&amp;sr=1-35</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</si>
  <si>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</si>
  <si>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</si>
  <si>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</si>
  <si>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</si>
  <si>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</si>
  <si>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</si>
  <si>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</si>
  <si>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</si>
  <si>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</si>
  <si>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</si>
  <si>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</si>
  <si>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</si>
  <si>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</si>
  <si>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</si>
  <si>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</si>
  <si>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</si>
  <si>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</si>
  <si>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</si>
  <si>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r>
      <rPr>
        <sz val="10"/>
        <rFont val="Arial"/>
        <charset val="134"/>
      </rPr>
      <t>Placeholder,</t>
    </r>
    <r>
      <rPr>
        <sz val="10"/>
        <rFont val="Noto Sans Devanagari"/>
        <charset val="134"/>
      </rPr>
      <t>श्री</t>
    </r>
    <r>
      <rPr>
        <sz val="10"/>
        <rFont val="Arial"/>
        <charset val="134"/>
      </rPr>
      <t>PK</t>
    </r>
    <r>
      <rPr>
        <sz val="10"/>
        <rFont val="Noto Sans Devanagari"/>
        <charset val="134"/>
      </rPr>
      <t>जी</t>
    </r>
    <r>
      <rPr>
        <sz val="10"/>
        <rFont val="Arial"/>
        <charset val="134"/>
      </rPr>
      <t>,Gauri salkar,aQeel,Ashish Raj Arora,Ankit,Amazon Customer,Ramamoorthy Jaykumar</t>
    </r>
  </si>
  <si>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</si>
  <si>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</si>
  <si>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</si>
  <si>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https://m.media-amazon.com/images/I/41wN7jooz0L._SX300_SY300_QL70_FMwebp_.jpg</t>
  </si>
  <si>
    <t>https://www.amazon.in/pTron-3-5Amps-Charging-480Mbps-Smartphones/dp/B0B4HJNPV4/ref=sr_1_38?qid=1672909125&amp;s=electronics&amp;sr=1-38</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</si>
  <si>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</si>
  <si>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</si>
  <si>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</si>
  <si>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</si>
  <si>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</si>
  <si>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</si>
  <si>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</si>
  <si>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</si>
  <si>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</si>
  <si>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</si>
  <si>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</si>
  <si>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</si>
  <si>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</si>
  <si>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</si>
  <si>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</si>
  <si>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</si>
  <si>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</si>
  <si>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</si>
  <si>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</si>
  <si>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</si>
  <si>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</si>
  <si>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</si>
  <si>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</si>
  <si>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</si>
  <si>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</si>
  <si>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</si>
  <si>
    <t>https://m.media-amazon.com/images/I/51hQfTroMzL._SX300_SY300_QL70_FMwebp_.jpg</t>
  </si>
  <si>
    <t>https://www.amazon.in/OnePlus-50-inches-Android-Pro/dp/B0B3MMYHYW/ref=sr_1_42?qid=1672909125&amp;s=electronics&amp;sr=1-42</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</si>
  <si>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</si>
  <si>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</si>
  <si>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</si>
  <si>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</si>
  <si>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</si>
  <si>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</si>
  <si>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</si>
  <si>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</si>
  <si>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</si>
  <si>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</si>
  <si>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</si>
  <si>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</si>
  <si>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</si>
  <si>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</si>
  <si>
    <t>https://m.media-amazon.com/images/I/4101vlzySzL._SY300_SX300_QL70_FMwebp_.jpg</t>
  </si>
  <si>
    <t>https://www.amazon.in/AmazonBasics-USB-2-0-Cable-Male/dp/B00NH11KIK/ref=sr_1_44?qid=1672909125&amp;s=electronics&amp;sr=1-44</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</si>
  <si>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</si>
  <si>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</si>
  <si>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</si>
  <si>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</si>
  <si>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</si>
  <si>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</si>
  <si>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</si>
  <si>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</si>
  <si>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</si>
  <si>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</si>
  <si>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</si>
  <si>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</si>
  <si>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</si>
  <si>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</si>
  <si>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</si>
  <si>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</si>
  <si>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</si>
  <si>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</si>
  <si>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</si>
  <si>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</si>
  <si>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</si>
  <si>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</si>
  <si>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</si>
  <si>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</si>
  <si>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</si>
  <si>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</si>
  <si>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</si>
  <si>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</si>
  <si>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</si>
  <si>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</si>
  <si>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</si>
  <si>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</si>
  <si>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</si>
  <si>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</si>
  <si>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</si>
  <si>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</si>
  <si>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</si>
  <si>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</si>
  <si>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</si>
  <si>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</si>
  <si>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</si>
  <si>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</si>
  <si>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</si>
  <si>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</si>
  <si>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</si>
  <si>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</si>
  <si>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</si>
  <si>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</si>
  <si>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</si>
  <si>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</si>
  <si>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</si>
  <si>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</si>
  <si>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</si>
  <si>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</si>
  <si>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</si>
  <si>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</si>
  <si>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</si>
  <si>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</si>
  <si>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</si>
  <si>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</si>
  <si>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</si>
  <si>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</si>
  <si>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</si>
  <si>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</si>
  <si>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</si>
  <si>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</si>
  <si>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</si>
  <si>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</si>
  <si>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</si>
  <si>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</si>
  <si>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</si>
  <si>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</si>
  <si>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costly,It’s really long n sturdy no homo 🔥,Takes longer to charge than the regular cable,Quality is really good,iPhone X pink charging cable long one ☝️,A good purchase,It charges fine for me,Absolutely fantastic USB👍👍👍</t>
  </si>
  <si>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</si>
  <si>
    <t>https://m.media-amazon.com/images/I/31kw1RgU5yL._SX300_SY300_QL70_FMwebp_.jpg</t>
  </si>
  <si>
    <t>https://www.amazon.in/AmazonBasics-Nylon-Braided-Lightning-Cable/dp/B082T6V3DT/ref=sr_1_57?qid=1672909126&amp;s=electronics&amp;sr=1-57</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</si>
  <si>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</si>
  <si>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</si>
  <si>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</si>
  <si>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</si>
  <si>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</si>
  <si>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</si>
  <si>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</si>
  <si>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</si>
  <si>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</si>
  <si>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</si>
  <si>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</si>
  <si>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</si>
  <si>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 👍 product,Good 👍🏻,Good,USB,Strong buid , study design , charging speed ☹️</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</si>
  <si>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</si>
  <si>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</si>
  <si>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</si>
  <si>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</si>
  <si>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</si>
  <si>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</si>
  <si>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</si>
  <si>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</si>
  <si>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</si>
  <si>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</si>
  <si>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</si>
  <si>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</si>
  <si>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</si>
  <si>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</si>
  <si>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</si>
  <si>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</si>
  <si>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</si>
  <si>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</si>
  <si>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</si>
  <si>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</si>
  <si>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</si>
  <si>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charger🤏,Expensive at this price,Multiple mobile can’t be charged at a time,THIS IS FAST CHARGING ON BOTH MY SAMSUNG PHONES AND IPHONE TOO. Go for it !!,Excellent quality!,CHARGING CABLE</t>
  </si>
  <si>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</si>
  <si>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</si>
  <si>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</si>
  <si>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</si>
  <si>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</si>
  <si>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</si>
  <si>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</si>
  <si>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</si>
  <si>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</si>
  <si>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</si>
  <si>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</si>
  <si>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</si>
  <si>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</si>
  <si>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</si>
  <si>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</si>
  <si>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</si>
  <si>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</si>
  <si>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</si>
  <si>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</si>
  <si>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</si>
  <si>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</si>
  <si>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</si>
  <si>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</si>
  <si>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</si>
  <si>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</si>
  <si>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</si>
  <si>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</si>
  <si>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</si>
  <si>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</si>
  <si>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</si>
  <si>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</si>
  <si>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</si>
  <si>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</si>
  <si>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</si>
  <si>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</si>
  <si>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</si>
  <si>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</si>
  <si>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</si>
  <si>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</si>
  <si>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</si>
  <si>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</si>
  <si>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</si>
  <si>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</si>
  <si>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</si>
  <si>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</si>
  <si>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</si>
  <si>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</si>
  <si>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</si>
  <si>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</si>
  <si>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</si>
  <si>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</si>
  <si>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</si>
  <si>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</si>
  <si>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</si>
  <si>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</si>
  <si>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</si>
  <si>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</si>
  <si>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</si>
  <si>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</si>
  <si>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</si>
  <si>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</si>
  <si>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</si>
  <si>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</si>
  <si>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</si>
  <si>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</si>
  <si>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</si>
  <si>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</si>
  <si>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</si>
  <si>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</si>
  <si>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</si>
  <si>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</si>
  <si>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</si>
  <si>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</si>
  <si>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</si>
  <si>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</si>
  <si>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</si>
  <si>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</si>
  <si>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</si>
  <si>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</si>
  <si>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</si>
  <si>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</si>
  <si>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</si>
  <si>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</si>
  <si>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</si>
  <si>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</si>
  <si>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</si>
  <si>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r>
      <rPr>
        <sz val="10"/>
        <rFont val="AR PL SungtiL GB"/>
        <charset val="134"/>
      </rPr>
      <t>🥇【</t>
    </r>
    <r>
      <rPr>
        <sz val="10"/>
        <rFont val="Arial"/>
        <charset val="134"/>
      </rPr>
      <t>Kindly NOTE before you purchase</t>
    </r>
    <r>
      <rPr>
        <sz val="10"/>
        <rFont val="AR PL SungtiL GB"/>
        <charset val="134"/>
      </rPr>
      <t>】</t>
    </r>
    <r>
      <rPr>
        <sz val="10"/>
        <rFont val="Arial"/>
        <charset val="134"/>
      </rPr>
      <t>:This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t>
    </r>
    <r>
      <rPr>
        <sz val="10"/>
        <rFont val="AR PL SungtiL GB"/>
        <charset val="134"/>
      </rPr>
      <t>【</t>
    </r>
    <r>
      <rPr>
        <sz val="10"/>
        <rFont val="Arial"/>
        <charset val="134"/>
      </rPr>
      <t>65W High Speed Charging</t>
    </r>
    <r>
      <rPr>
        <sz val="10"/>
        <rFont val="AR PL SungtiL GB"/>
        <charset val="134"/>
      </rPr>
      <t>】</t>
    </r>
    <r>
      <rPr>
        <sz val="10"/>
        <rFont val="Arial"/>
        <charset val="134"/>
      </rPr>
      <t>: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
    </r>
    <r>
      <rPr>
        <sz val="10"/>
        <rFont val="AR PL SungtiL GB"/>
        <charset val="134"/>
      </rPr>
      <t>【</t>
    </r>
    <r>
      <rPr>
        <sz val="10"/>
        <rFont val="Arial"/>
        <charset val="134"/>
      </rPr>
      <t>Compatible Devices</t>
    </r>
    <r>
      <rPr>
        <sz val="10"/>
        <rFont val="AR PL SungtiL GB"/>
        <charset val="134"/>
      </rPr>
      <t>】</t>
    </r>
    <r>
      <rPr>
        <sz val="10"/>
        <rFont val="Arial"/>
        <charset val="134"/>
      </rPr>
      <t>:This USB C to USB C cable compatible with Samsung S20, S21 Ultra, A71, laptop Macbook, Samsung S21 S22 S20 FE 2022 A71, A51, A33, M51, M31, M31s, M33, M53, Macbook Air, Macbook Pro, Macbook Air M1|🥇</t>
    </r>
    <r>
      <rPr>
        <sz val="10"/>
        <rFont val="AR PL SungtiL GB"/>
        <charset val="134"/>
      </rPr>
      <t>【</t>
    </r>
    <r>
      <rPr>
        <sz val="10"/>
        <rFont val="Arial"/>
        <charset val="134"/>
      </rPr>
      <t>Military grade material</t>
    </r>
    <r>
      <rPr>
        <sz val="10"/>
        <rFont val="AR PL SungtiL GB"/>
        <charset val="134"/>
      </rPr>
      <t>】</t>
    </r>
    <r>
      <rPr>
        <sz val="10"/>
        <rFont val="Arial"/>
        <charset val="134"/>
      </rPr>
      <t>:Strong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r>
  </si>
  <si>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</si>
  <si>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</si>
  <si>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</si>
  <si>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</si>
  <si>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</si>
  <si>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</si>
  <si>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</si>
  <si>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</si>
  <si>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</si>
  <si>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</si>
  <si>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</si>
  <si>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👍,Best Alternative to Original Cable</t>
  </si>
  <si>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</si>
  <si>
    <t>https://m.media-amazon.com/images/W/WEBP_402378-T2/images/I/41SNaWjuZWL._SX300_SY300_QL70_FMwebp_.jpg</t>
  </si>
  <si>
    <t>https://www.amazon.in/CEDO-OnePlus-Charging-Compatible-Devices/dp/B0B5ZF3NRK/ref=sr_1_80?qid=1672909128&amp;s=electronics&amp;sr=1-80</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</si>
  <si>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</si>
  <si>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</si>
  <si>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</si>
  <si>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</si>
  <si>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</si>
  <si>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</si>
  <si>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</si>
  <si>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 trustable…,Just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</si>
  <si>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</si>
  <si>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</si>
  <si>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</si>
  <si>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</si>
  <si>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</si>
  <si>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</si>
  <si>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</si>
  <si>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</si>
  <si>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</si>
  <si>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</si>
  <si>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</si>
  <si>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</si>
  <si>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</si>
  <si>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</si>
  <si>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</si>
  <si>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</si>
  <si>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</si>
  <si>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</si>
  <si>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</si>
  <si>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</si>
  <si>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</si>
  <si>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</si>
  <si>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</si>
  <si>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</si>
  <si>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</si>
  <si>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</si>
  <si>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</si>
  <si>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</si>
  <si>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</si>
  <si>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</si>
  <si>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</si>
  <si>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</si>
  <si>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</si>
  <si>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</si>
  <si>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</si>
  <si>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r>
      <rPr>
        <sz val="10"/>
        <rFont val="Arial"/>
        <charset val="134"/>
      </rPr>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t>
    </r>
    <r>
      <rPr>
        <sz val="10"/>
        <rFont val="AR PL SungtiL GB"/>
        <charset val="134"/>
      </rPr>
      <t>【</t>
    </r>
    <r>
      <rPr>
        <sz val="10"/>
        <rFont val="Arial"/>
        <charset val="134"/>
      </rPr>
      <t>Durable Spring Protection</t>
    </r>
    <r>
      <rPr>
        <sz val="10"/>
        <rFont val="AR PL SungtiL GB"/>
        <charset val="134"/>
      </rPr>
      <t>】：</t>
    </r>
    <r>
      <rPr>
        <sz val="10"/>
        <rFont val="Arial"/>
        <charset val="134"/>
      </rPr>
      <t>The easy-to-break connection port is protected by spring, which is a flexible and durable cable.You can use it with confidence.|</t>
    </r>
    <r>
      <rPr>
        <sz val="10"/>
        <rFont val="AR PL SungtiL GB"/>
        <charset val="134"/>
      </rPr>
      <t xml:space="preserve">【 </t>
    </r>
    <r>
      <rPr>
        <sz val="10"/>
        <rFont val="Arial"/>
        <charset val="134"/>
      </rPr>
      <t>Ultra High Quality</t>
    </r>
    <r>
      <rPr>
        <sz val="10"/>
        <rFont val="AR PL SungtiL GB"/>
        <charset val="134"/>
      </rPr>
      <t>】</t>
    </r>
    <r>
      <rPr>
        <sz val="10"/>
        <rFont val="Arial"/>
        <charset val="134"/>
      </rPr>
      <t>: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t>
    </r>
    <r>
      <rPr>
        <sz val="10"/>
        <rFont val="AR PL SungtiL GB"/>
        <charset val="134"/>
      </rPr>
      <t xml:space="preserve">【 </t>
    </r>
    <r>
      <rPr>
        <sz val="10"/>
        <rFont val="Arial"/>
        <charset val="134"/>
      </rPr>
      <t>Good After Sales Service</t>
    </r>
    <r>
      <rPr>
        <sz val="10"/>
        <rFont val="AR PL SungtiL GB"/>
        <charset val="134"/>
      </rPr>
      <t>】</t>
    </r>
    <r>
      <rPr>
        <sz val="10"/>
        <rFont val="Arial"/>
        <charset val="134"/>
      </rPr>
      <t>-Our friendly and reliable customer service will respond to you within 24 hours ! you can purchase with confidence,and every sale includes a 365-day worry-free Service to prove the importance we set on quality.</t>
    </r>
  </si>
  <si>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</si>
  <si>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</si>
  <si>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</si>
  <si>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</si>
  <si>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</si>
  <si>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</si>
  <si>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</si>
  <si>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</si>
  <si>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</si>
  <si>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</si>
  <si>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</si>
  <si>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</si>
  <si>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</si>
  <si>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</si>
  <si>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</si>
  <si>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</si>
  <si>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</si>
  <si>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</si>
  <si>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</si>
  <si>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</si>
  <si>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</si>
  <si>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</si>
  <si>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</si>
  <si>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</si>
  <si>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</si>
  <si>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</si>
  <si>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</si>
  <si>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</si>
  <si>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</si>
  <si>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</si>
  <si>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</si>
  <si>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</si>
  <si>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</si>
  <si>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𝕵𝖆𝖙𝖎𝖓 𝕮𝖍𝖆𝖉𝖍𝖆,palpandia153,Arvind,Nithyadhakshina,Basha_Neerati,shaker,Amazon Customer,D Ravi</t>
  </si>
  <si>
    <t>R23CC5VDSVR49B,R1AWZE3731748T,R388KOR9TWPX5H,R2PLH1UHYDQWFA,R1B7Q58I1P83OY,R1C13PY8A3WUC5,RTEAGC48PIYAU,R2E0N8Q0ZQM9N9</t>
  </si>
  <si>
    <r>
      <rPr>
        <sz val="10"/>
        <rFont val="Arial"/>
        <charset val="134"/>
      </rPr>
      <t>Good Stuff... Recommended!!!,Need better quality,</t>
    </r>
    <r>
      <rPr>
        <sz val="10"/>
        <rFont val="Noto Sans Devanagari"/>
        <charset val="134"/>
      </rPr>
      <t>एक मजबूत प्रोडक्ट है</t>
    </r>
    <r>
      <rPr>
        <sz val="10"/>
        <rFont val="Arial"/>
        <charset val="134"/>
      </rPr>
      <t>,Good,best buy of this cable,Best for,Tough,Nil</t>
    </r>
  </si>
  <si>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</si>
  <si>
    <t>https://m.media-amazon.com/images/I/412XfBAEikL._SX300_SY300_QL70_FMwebp_.jpg</t>
  </si>
  <si>
    <t>https://www.amazon.in/boAt-350-Cable-Carbon-Black/dp/B0974H97TJ/ref=sr_1_92?qid=1672909128&amp;s=electronics&amp;sr=1-92</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</si>
  <si>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</si>
  <si>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</si>
  <si>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</si>
  <si>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</si>
  <si>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</si>
  <si>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</si>
  <si>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</si>
  <si>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</si>
  <si>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</si>
  <si>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</si>
  <si>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</si>
  <si>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</si>
  <si>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</si>
  <si>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</si>
  <si>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</si>
  <si>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</si>
  <si>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</si>
  <si>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</si>
  <si>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</si>
  <si>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</si>
  <si>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</si>
  <si>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</si>
  <si>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</si>
  <si>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</si>
  <si>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</si>
  <si>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</si>
  <si>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</si>
  <si>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</si>
  <si>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</si>
  <si>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</si>
  <si>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</si>
  <si>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</si>
  <si>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</si>
  <si>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</si>
  <si>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</si>
  <si>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</si>
  <si>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</si>
  <si>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</si>
  <si>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</si>
  <si>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https://m.media-amazon.com/images/W/WEBP_402378-T1/images/I/4112nea7JlL._SX300_SY300_QL70_FMwebp_.jpg</t>
  </si>
  <si>
    <t>https://www.amazon.in/Deuce-300-Resistant-Transmission-Mercurial/dp/B08HDH26JX/ref=sr_1_101?qid=1672909129&amp;s=electronics&amp;sr=1-101</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</si>
  <si>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</si>
  <si>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</si>
  <si>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</si>
  <si>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</si>
  <si>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</si>
  <si>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</si>
  <si>
    <t>https://m.media-amazon.com/images/W/WEBP_402378-T1/images/I/31Uqr+A2THL._SY300_SX300_.jpg</t>
  </si>
  <si>
    <t>https://www.amazon.in/Lapster-Micro-SuperSpeed-hard-cable/dp/B09VT6JKRP/ref=sr_1_102?qid=1672909129&amp;s=electronics&amp;sr=1-102</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</si>
  <si>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</si>
  <si>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</si>
  <si>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</si>
  <si>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</si>
  <si>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</si>
  <si>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</si>
  <si>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</si>
  <si>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</si>
  <si>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</si>
  <si>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</si>
  <si>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</si>
  <si>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</si>
  <si>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</si>
  <si>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</si>
  <si>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</si>
  <si>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</si>
  <si>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</si>
  <si>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</si>
  <si>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</si>
  <si>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</si>
  <si>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</si>
  <si>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</si>
  <si>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</si>
  <si>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</si>
  <si>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</si>
  <si>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</si>
  <si>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</si>
  <si>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</si>
  <si>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r>
      <rPr>
        <sz val="10"/>
        <rFont val="Arial"/>
        <charset val="134"/>
      </rPr>
      <t>Product is nice,Decent cable,It charges all the three types,Value of money,Product is good and worth of money,Good material.... working good,Very good,</t>
    </r>
    <r>
      <rPr>
        <sz val="10"/>
        <rFont val="Noto Sans Devanagari"/>
        <charset val="134"/>
      </rPr>
      <t>ठीक ठीक है</t>
    </r>
  </si>
  <si>
    <r>
      <rPr>
        <sz val="10"/>
        <rFont val="Arial"/>
        <charset val="134"/>
      </rPr>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t>
    </r>
    <r>
      <rPr>
        <sz val="10"/>
        <rFont val="Noto Sans Devanagari"/>
        <charset val="134"/>
      </rPr>
      <t>क्वालिटी में अच्छा नहीं है पर सही चल रहा है।</t>
    </r>
  </si>
  <si>
    <t>https://m.media-amazon.com/images/W/WEBP_402378-T1/images/I/41nGfip4QuS._SX300_SY300_QL70_FMwebp_.jpg</t>
  </si>
  <si>
    <t>https://www.amazon.in/Gilary-Charging-Braided-Magnetic-Charger/dp/B08LKS3LSP/ref=sr_1_109?qid=1672909129&amp;s=electronics&amp;sr=1-109</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</si>
  <si>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</si>
  <si>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</si>
  <si>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</si>
  <si>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</si>
  <si>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</si>
  <si>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</si>
  <si>
    <t>https://m.media-amazon.com/images/W/WEBP_402378-T1/images/I/219039qa+PL._SY300_SX300_.jpg</t>
  </si>
  <si>
    <t>https://www.amazon.in/TP-Link-TL-UE300-Gigabit-Ethernet-Network/dp/B00V4BGDKU/ref=sr_1_110?qid=1672909129&amp;s=electronics&amp;sr=1-110</t>
  </si>
  <si>
    <r>
      <rPr>
        <sz val="10"/>
        <rFont val="AR PL SungtiL GB"/>
        <charset val="134"/>
      </rPr>
      <t>【</t>
    </r>
    <r>
      <rPr>
        <sz val="10"/>
        <rFont val="Arial"/>
        <charset val="134"/>
      </rPr>
      <t>Power Delivery Fast Charging</t>
    </r>
    <r>
      <rPr>
        <sz val="10"/>
        <rFont val="AR PL SungtiL GB"/>
        <charset val="134"/>
      </rPr>
      <t>】</t>
    </r>
    <r>
      <rPr>
        <sz val="10"/>
        <rFont val="Arial"/>
        <charset val="134"/>
      </rPr>
      <t>: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t>
    </r>
    <r>
      <rPr>
        <sz val="10"/>
        <rFont val="AR PL SungtiL GB"/>
        <charset val="134"/>
      </rPr>
      <t>【</t>
    </r>
    <r>
      <rPr>
        <sz val="10"/>
        <rFont val="Arial"/>
        <charset val="134"/>
      </rPr>
      <t>New C94 Connector</t>
    </r>
    <r>
      <rPr>
        <sz val="10"/>
        <rFont val="AR PL SungtiL GB"/>
        <charset val="134"/>
      </rPr>
      <t>】</t>
    </r>
    <r>
      <rPr>
        <sz val="10"/>
        <rFont val="Arial"/>
        <charset val="134"/>
      </rPr>
      <t>: This cable uses the Newest MFI Certified C94 Chip which is specially designed for fast charging, whose color is different from the previous C48 connector end. Charging Speeds 2.5× Faster.|</t>
    </r>
    <r>
      <rPr>
        <sz val="10"/>
        <rFont val="AR PL SungtiL GB"/>
        <charset val="134"/>
      </rPr>
      <t>【</t>
    </r>
    <r>
      <rPr>
        <sz val="10"/>
        <rFont val="Arial"/>
        <charset val="134"/>
      </rPr>
      <t>Compatibility List</t>
    </r>
    <r>
      <rPr>
        <sz val="10"/>
        <rFont val="AR PL SungtiL GB"/>
        <charset val="134"/>
      </rPr>
      <t>】</t>
    </r>
    <r>
      <rPr>
        <sz val="10"/>
        <rFont val="Arial"/>
        <charset val="134"/>
      </rPr>
      <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t>
    </r>
    <r>
      <rPr>
        <sz val="10"/>
        <rFont val="AR PL SungtiL GB"/>
        <charset val="134"/>
      </rPr>
      <t>【</t>
    </r>
    <r>
      <rPr>
        <sz val="10"/>
        <rFont val="Arial"/>
        <charset val="134"/>
      </rPr>
      <t>Ultra High Quality Assurance</t>
    </r>
    <r>
      <rPr>
        <sz val="10"/>
        <rFont val="AR PL SungtiL GB"/>
        <charset val="134"/>
      </rPr>
      <t>】</t>
    </r>
    <r>
      <rPr>
        <sz val="10"/>
        <rFont val="Arial"/>
        <charset val="134"/>
      </rPr>
      <t>: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r>
  </si>
  <si>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</si>
  <si>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</si>
  <si>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</si>
  <si>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</si>
  <si>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</si>
  <si>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</si>
  <si>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</si>
  <si>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r>
      <rPr>
        <sz val="10"/>
        <rFont val="AR PL SungtiL GB"/>
        <charset val="134"/>
      </rPr>
      <t>【</t>
    </r>
    <r>
      <rPr>
        <sz val="10"/>
        <rFont val="Arial"/>
        <charset val="134"/>
      </rPr>
      <t>Compatibility</t>
    </r>
    <r>
      <rPr>
        <sz val="10"/>
        <rFont val="AR PL SungtiL GB"/>
        <charset val="134"/>
      </rPr>
      <t>】</t>
    </r>
    <r>
      <rPr>
        <sz val="10"/>
        <rFont val="Arial"/>
        <charset val="134"/>
      </rPr>
      <t>: Specially Designed for Fire TV Stick All New Alexa Voice Remote Control (3rd Gen)(2021 Release). (REMOTE NOT INCLUDED)|</t>
    </r>
    <r>
      <rPr>
        <sz val="10"/>
        <rFont val="AR PL SungtiL GB"/>
        <charset val="134"/>
      </rPr>
      <t>【</t>
    </r>
    <r>
      <rPr>
        <sz val="10"/>
        <rFont val="Arial"/>
        <charset val="134"/>
      </rPr>
      <t>3 Meters Shockproof</t>
    </r>
    <r>
      <rPr>
        <sz val="10"/>
        <rFont val="AR PL SungtiL GB"/>
        <charset val="134"/>
      </rPr>
      <t>】</t>
    </r>
    <r>
      <rPr>
        <sz val="10"/>
        <rFont val="Arial"/>
        <charset val="134"/>
      </rPr>
      <t>: Durable Silicone Material can protect your remote from 3 meters high drop, effectively protects your remote from daily impact and unwanted dust and scratches.|</t>
    </r>
    <r>
      <rPr>
        <sz val="10"/>
        <rFont val="AR PL SungtiL GB"/>
        <charset val="134"/>
      </rPr>
      <t>【</t>
    </r>
    <r>
      <rPr>
        <sz val="10"/>
        <rFont val="Arial"/>
        <charset val="134"/>
      </rPr>
      <t>Perfect Fit</t>
    </r>
    <r>
      <rPr>
        <sz val="10"/>
        <rFont val="AR PL SungtiL GB"/>
        <charset val="134"/>
      </rPr>
      <t>】</t>
    </r>
    <r>
      <rPr>
        <sz val="10"/>
        <rFont val="Arial"/>
        <charset val="134"/>
      </rPr>
      <t>: The slim and form-fitted design of the case fully protects your Fire TV Remote with minimal bulk.|</t>
    </r>
    <r>
      <rPr>
        <sz val="10"/>
        <rFont val="AR PL SungtiL GB"/>
        <charset val="134"/>
      </rPr>
      <t>【</t>
    </r>
    <r>
      <rPr>
        <sz val="10"/>
        <rFont val="Arial"/>
        <charset val="134"/>
      </rPr>
      <t>Accessibility</t>
    </r>
    <r>
      <rPr>
        <sz val="10"/>
        <rFont val="AR PL SungtiL GB"/>
        <charset val="134"/>
      </rPr>
      <t>】</t>
    </r>
    <r>
      <rPr>
        <sz val="10"/>
        <rFont val="Arial"/>
        <charset val="134"/>
      </rPr>
      <t>: Revised with precision cut-outs to ensure full access to all ports, buttons, and features of your Fire TV Stick 3rd Gen 2021 All New Alexa Voice Remote.|</t>
    </r>
    <r>
      <rPr>
        <sz val="10"/>
        <rFont val="AR PL SungtiL GB"/>
        <charset val="134"/>
      </rPr>
      <t>【</t>
    </r>
    <r>
      <rPr>
        <sz val="10"/>
        <rFont val="Arial"/>
        <charset val="134"/>
      </rPr>
      <t>Remote Loop</t>
    </r>
    <r>
      <rPr>
        <sz val="10"/>
        <rFont val="AR PL SungtiL GB"/>
        <charset val="134"/>
      </rPr>
      <t>】</t>
    </r>
    <r>
      <rPr>
        <sz val="10"/>
        <rFont val="Arial"/>
        <charset val="134"/>
      </rPr>
      <t>: An included wrist strap is provided that helps prevent accidental drops or releases when using the remote with motion controls.</t>
    </r>
  </si>
  <si>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</si>
  <si>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</si>
  <si>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</si>
  <si>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</si>
  <si>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</si>
  <si>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</si>
  <si>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</si>
  <si>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</si>
  <si>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</si>
  <si>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</si>
  <si>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</si>
  <si>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</si>
  <si>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</si>
  <si>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</si>
  <si>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</si>
  <si>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</si>
  <si>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</si>
  <si>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r>
      <rPr>
        <sz val="10"/>
        <rFont val="Noto Sans Devanagari"/>
        <charset val="134"/>
      </rPr>
      <t>ভালই কাজ করছে</t>
    </r>
    <r>
      <rPr>
        <sz val="10"/>
        <rFont val="Arial"/>
        <charset val="134"/>
      </rPr>
      <t xml:space="preserve">, </t>
    </r>
    <r>
      <rPr>
        <sz val="10"/>
        <rFont val="Noto Sans Devanagari"/>
        <charset val="134"/>
      </rPr>
      <t>পয়সা উসুল।</t>
    </r>
    <r>
      <rPr>
        <sz val="10"/>
        <rFont val="Arial"/>
        <charset val="134"/>
      </rPr>
      <t>,Just what I wanted.. works perfect,Great 👍,Good,Works fine with my Samsung smart TV.,Works perfectly,Not OEM. But works as expected.,Its a good buy works</t>
    </r>
  </si>
  <si>
    <r>
      <rPr>
        <sz val="10"/>
        <rFont val="Noto Sans Devanagari"/>
        <charset val="134"/>
      </rPr>
      <t xml:space="preserve">এই রেপ্লিকা রিমোট সেট টা কাজ করছে। স্যামসাং এলইডি </t>
    </r>
    <r>
      <rPr>
        <sz val="10"/>
        <rFont val="Arial"/>
        <charset val="134"/>
      </rPr>
      <t xml:space="preserve">4 </t>
    </r>
    <r>
      <rPr>
        <sz val="10"/>
        <rFont val="Noto Sans Devanagari"/>
        <charset val="134"/>
      </rPr>
      <t>সিরিজের টিভি।</t>
    </r>
    <r>
      <rPr>
        <sz val="10"/>
        <rFont val="Arial"/>
        <charset val="134"/>
      </rPr>
      <t>,I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r>
  </si>
  <si>
    <t>https://m.media-amazon.com/images/W/WEBP_402378-T2/images/I/41UJEnTJpVL._SX300_SY300_QL70_FMwebp_.jpg</t>
  </si>
  <si>
    <t>https://www.amazon.in/Isoelite-Remote-Compatible-Samsung-Control/dp/B07DL1KC3H/ref=sr_1_114?qid=1672909129&amp;s=electronics&amp;sr=1-114</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</si>
  <si>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</si>
  <si>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</si>
  <si>
    <t>https://m.media-amazon.com/images/W/WEBP_402378-T2/images/I/41GTMteNtdL._SX300_SY300_QL70_FMwebp_.jpg</t>
  </si>
  <si>
    <t>https://www.amazon.in/MI-inches-Smart-Android-Bezel-Less/dp/B0B6F98KJJ/ref=sr_1_115?qid=1672909129&amp;s=electronics&amp;sr=1-115</t>
  </si>
  <si>
    <r>
      <rPr>
        <sz val="10"/>
        <rFont val="Arial"/>
        <charset val="134"/>
      </rPr>
      <t>[High Compatibility] : iPhones, iPad Air, iPad mini, iPod Nano and iPod Touch|[Fast Charge&amp;Data Sync ] : It can charge and sync simultaneously at a rapid speed, Compatible with any charging adaptor, multi-port charging station or power bank.|</t>
    </r>
    <r>
      <rPr>
        <sz val="10"/>
        <rFont val="AR PL SungtiL GB"/>
        <charset val="134"/>
      </rPr>
      <t>【</t>
    </r>
    <r>
      <rPr>
        <sz val="10"/>
        <rFont val="Arial"/>
        <charset val="134"/>
      </rPr>
      <t>Short and Convenient Design</t>
    </r>
    <r>
      <rPr>
        <sz val="10"/>
        <rFont val="AR PL SungtiL GB"/>
        <charset val="134"/>
      </rPr>
      <t>】</t>
    </r>
    <r>
      <rPr>
        <sz val="10"/>
        <rFont val="Arial"/>
        <charset val="134"/>
      </rPr>
      <t>: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r>
  </si>
  <si>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</si>
  <si>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</si>
  <si>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</si>
  <si>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</si>
  <si>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</si>
  <si>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</si>
  <si>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</si>
  <si>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r>
      <rPr>
        <sz val="10"/>
        <rFont val="AR PL SungtiL GB"/>
        <charset val="134"/>
      </rPr>
      <t>【</t>
    </r>
    <r>
      <rPr>
        <sz val="10"/>
        <rFont val="Arial"/>
        <charset val="134"/>
      </rPr>
      <t>NOTE before purchase</t>
    </r>
    <r>
      <rPr>
        <sz val="10"/>
        <rFont val="AR PL SungtiL GB"/>
        <charset val="134"/>
      </rPr>
      <t>】</t>
    </r>
    <r>
      <rPr>
        <sz val="10"/>
        <rFont val="Arial"/>
        <charset val="134"/>
      </rPr>
      <t>: This is a USB C to USB C cable, which means it has the same USB C plug on both ends, please be aware that this is not a USB C to USB A cable. Besides, you may need a USB C wall charger to charge your device.|</t>
    </r>
    <r>
      <rPr>
        <sz val="10"/>
        <rFont val="AR PL SungtiL GB"/>
        <charset val="134"/>
      </rPr>
      <t>【</t>
    </r>
    <r>
      <rPr>
        <sz val="10"/>
        <rFont val="Arial"/>
        <charset val="134"/>
      </rPr>
      <t>65W High Speed Charging</t>
    </r>
    <r>
      <rPr>
        <sz val="10"/>
        <rFont val="AR PL SungtiL GB"/>
        <charset val="134"/>
      </rPr>
      <t>】</t>
    </r>
    <r>
      <rPr>
        <sz val="10"/>
        <rFont val="Arial"/>
        <charset val="134"/>
      </rPr>
      <t>: Output power up to 20V 3.25A, which is ensured by high-speed safe charging, and the USB 2.0 supports data transfer speed can reach 40~60MB/S (480Mbps). NOTE: This product DO NOT support video output and monitor connection.|</t>
    </r>
    <r>
      <rPr>
        <sz val="10"/>
        <rFont val="AR PL SungtiL GB"/>
        <charset val="134"/>
      </rPr>
      <t>【</t>
    </r>
    <r>
      <rPr>
        <sz val="10"/>
        <rFont val="Arial"/>
        <charset val="134"/>
      </rPr>
      <t>Compatibility List</t>
    </r>
    <r>
      <rPr>
        <sz val="10"/>
        <rFont val="AR PL SungtiL GB"/>
        <charset val="134"/>
      </rPr>
      <t>】</t>
    </r>
    <r>
      <rPr>
        <sz val="10"/>
        <rFont val="Arial"/>
        <charset val="134"/>
      </rPr>
      <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r>
    <r>
      <rPr>
        <sz val="10"/>
        <rFont val="AR PL SungtiL GB"/>
        <charset val="134"/>
      </rPr>
      <t>【</t>
    </r>
    <r>
      <rPr>
        <sz val="10"/>
        <rFont val="Arial"/>
        <charset val="134"/>
      </rPr>
      <t>Military grade material</t>
    </r>
    <r>
      <rPr>
        <sz val="10"/>
        <rFont val="AR PL SungtiL GB"/>
        <charset val="134"/>
      </rPr>
      <t>】</t>
    </r>
    <r>
      <rPr>
        <sz val="10"/>
        <rFont val="Arial"/>
        <charset val="134"/>
      </rPr>
      <t>: Strong military fiber, the most flexible, powerful and durable material, makes tensile force increased by 200%. Special Strain Relief design, can bear 10000+ bending test. Premium Aluminum housing makes the cable more durable|</t>
    </r>
    <r>
      <rPr>
        <sz val="10"/>
        <rFont val="AR PL SungtiL GB"/>
        <charset val="134"/>
      </rPr>
      <t>【</t>
    </r>
    <r>
      <rPr>
        <sz val="10"/>
        <rFont val="Arial"/>
        <charset val="134"/>
      </rPr>
      <t xml:space="preserve">Quick/Fast Charging </t>
    </r>
    <r>
      <rPr>
        <sz val="10"/>
        <rFont val="AR PL SungtiL GB"/>
        <charset val="134"/>
      </rPr>
      <t>】</t>
    </r>
    <r>
      <rPr>
        <sz val="10"/>
        <rFont val="Arial"/>
        <charset val="134"/>
      </rPr>
      <t>: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r>
  </si>
  <si>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</si>
  <si>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</si>
  <si>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</si>
  <si>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</si>
  <si>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</si>
  <si>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</si>
  <si>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</si>
  <si>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</si>
  <si>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</si>
  <si>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</si>
  <si>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</si>
  <si>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</si>
  <si>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</si>
  <si>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</si>
  <si>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</si>
  <si>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</si>
  <si>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</si>
  <si>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</si>
  <si>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</si>
  <si>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</si>
  <si>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</si>
  <si>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</si>
  <si>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</si>
  <si>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</si>
  <si>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</si>
  <si>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</si>
  <si>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</si>
  <si>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</si>
  <si>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</si>
  <si>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</si>
  <si>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</si>
  <si>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</si>
  <si>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</si>
  <si>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👌,The product is great but you might get scammed on Amazon,Very good 👍,Nice tv,Budget free</t>
  </si>
  <si>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</si>
  <si>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</si>
  <si>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</si>
  <si>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</si>
  <si>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</si>
  <si>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</si>
  <si>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</si>
  <si>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</si>
  <si>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</si>
  <si>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</si>
  <si>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 👍,Nice,It's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</si>
  <si>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</si>
  <si>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</si>
  <si>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</si>
  <si>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</si>
  <si>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</si>
  <si>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</si>
  <si>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r>
      <rPr>
        <sz val="10"/>
        <rFont val="Arial"/>
        <charset val="134"/>
      </rPr>
      <t xml:space="preserve">Silicone protective cover is specially designed for LG Smart TV magic remotes of LG AN-MR21GA / LG AN-MR21GC </t>
    </r>
    <r>
      <rPr>
        <sz val="10"/>
        <rFont val="AR PL SungtiL GB"/>
        <charset val="134"/>
      </rPr>
      <t>【</t>
    </r>
    <r>
      <rPr>
        <sz val="10"/>
        <rFont val="Arial"/>
        <charset val="134"/>
      </rPr>
      <t>NOTE: REMOTE CONTROL NOT INCLUDED</t>
    </r>
    <r>
      <rPr>
        <sz val="10"/>
        <rFont val="AR PL SungtiL GB"/>
        <charset val="134"/>
      </rPr>
      <t>】</t>
    </r>
    <r>
      <rPr>
        <sz val="10"/>
        <rFont val="Arial"/>
        <charset val="134"/>
      </rPr>
      <t>|3 Meters Shockproof:Thicken layer silicone case protects against 3 meters highdrops accidental and adds grip to the remote. Adds more security for your LG AN-MR21GA Magic Remote remote from daily impact .|Protective Skin:Eco-friendly and durable silicone case material</t>
    </r>
    <r>
      <rPr>
        <sz val="10"/>
        <rFont val="AR PL SungtiL GB"/>
        <charset val="134"/>
      </rPr>
      <t>，</t>
    </r>
    <r>
      <rPr>
        <sz val="10"/>
        <rFont val="Arial"/>
        <charset val="134"/>
      </rPr>
      <t>effectively protects the skin of children, pregnant women and family members.|Full access to all buttons, ports and functions. Easy to install, just slide the LG AN-MR21GA / LG AN-MR21GC Remote into the case.</t>
    </r>
  </si>
  <si>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</si>
  <si>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</si>
  <si>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</si>
  <si>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</si>
  <si>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</si>
  <si>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</si>
  <si>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</si>
  <si>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</si>
  <si>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</si>
  <si>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</si>
  <si>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</si>
  <si>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</si>
  <si>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</si>
  <si>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</si>
  <si>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</si>
  <si>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</si>
  <si>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</si>
  <si>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</si>
  <si>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</si>
  <si>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</si>
  <si>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</si>
  <si>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</si>
  <si>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</si>
  <si>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</si>
  <si>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</si>
  <si>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</si>
  <si>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</si>
  <si>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</si>
  <si>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</si>
  <si>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</si>
  <si>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</si>
  <si>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</si>
  <si>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</si>
  <si>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</si>
  <si>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</si>
  <si>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</si>
  <si>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</si>
  <si>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</si>
  <si>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</si>
  <si>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</si>
  <si>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</si>
  <si>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</si>
  <si>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</si>
  <si>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</si>
  <si>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</si>
  <si>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</si>
  <si>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</si>
  <si>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</si>
  <si>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</si>
  <si>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</si>
  <si>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</si>
  <si>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</si>
  <si>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</si>
  <si>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</si>
  <si>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</si>
  <si>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r>
      <rPr>
        <sz val="10"/>
        <rFont val="Arial"/>
        <charset val="134"/>
      </rPr>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t>
    </r>
    <r>
      <rPr>
        <sz val="10"/>
        <rFont val="Noto Sans Devanagari"/>
        <charset val="134"/>
      </rPr>
      <t>एक दम मस्त चलरहा है</t>
    </r>
    <r>
      <rPr>
        <sz val="10"/>
        <rFont val="Arial"/>
        <charset val="134"/>
      </rPr>
      <t>,https://m.media-amazon.com/images/I/61QADVOkXnL._SY88.jpg</t>
    </r>
  </si>
  <si>
    <t>https://m.media-amazon.com/images/I/31-J+oOnb8L._SY300_SX300_.jpg</t>
  </si>
  <si>
    <t>https://www.amazon.in/Remote-Control-Compatible-Amazon-basesailor/dp/B0BHZCNC4P/ref=sr_1_135?qid=1672909130&amp;s=electronics&amp;sr=1-135</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</si>
  <si>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</si>
  <si>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</si>
  <si>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</si>
  <si>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</si>
  <si>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</si>
  <si>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</si>
  <si>
    <t>https://m.media-amazon.com/images/I/41P2TNMG-hL._SY300_SX300_QL70_FMwebp_.jpg</t>
  </si>
  <si>
    <t>https://www.amazon.in/VW-Playwall-Frameless-Android-VW3251/dp/B0B16KD737/ref=sr_1_136?qid=1672909130&amp;s=electronics&amp;sr=1-136</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</si>
  <si>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</si>
  <si>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</si>
  <si>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</si>
  <si>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</si>
  <si>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</si>
  <si>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</si>
  <si>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</si>
  <si>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</si>
  <si>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</si>
  <si>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</si>
  <si>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</si>
  <si>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</si>
  <si>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</si>
  <si>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</si>
  <si>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</si>
  <si>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</si>
  <si>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</si>
  <si>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</si>
  <si>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</si>
  <si>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</si>
  <si>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</si>
  <si>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</si>
  <si>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</si>
  <si>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</si>
  <si>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</si>
  <si>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</si>
  <si>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</si>
  <si>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</si>
  <si>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</si>
  <si>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</si>
  <si>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</si>
  <si>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</si>
  <si>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</si>
  <si>
    <t>https://m.media-amazon.com/images/I/51O93lUTxtL._SY300_SX300_QL70_FMwebp_.jpg</t>
  </si>
  <si>
    <t>https://www.amazon.in/iFFALCON-inches-Ready-Smart-TV-32F53/dp/B09X1M3DHX/ref=sr_1_142?qid=1672909130&amp;s=electronics&amp;sr=1-142</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</si>
  <si>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</si>
  <si>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</si>
  <si>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</si>
  <si>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</si>
  <si>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me😊),Just works</t>
  </si>
  <si>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</si>
  <si>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</si>
  <si>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</si>
  <si>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</si>
  <si>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</si>
  <si>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</si>
  <si>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</si>
  <si>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</si>
  <si>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</si>
  <si>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</si>
  <si>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</si>
  <si>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https://m.media-amazon.com/images/W/WEBP_402378-T1/images/I/417QOjrqyBL._SY300_SX300_QL70_FMwebp_.jpg</t>
  </si>
  <si>
    <t>https://www.amazon.in/Acer-inches-Ultra-Android-AR43AR2851UDFL/dp/B0B1YY6JJL/ref=sr_1_146?qid=1672909131&amp;s=electronics&amp;sr=1-146</t>
  </si>
  <si>
    <r>
      <rPr>
        <sz val="10"/>
        <rFont val="AR PL SungtiL GB"/>
        <charset val="134"/>
      </rPr>
      <t>【</t>
    </r>
    <r>
      <rPr>
        <sz val="10"/>
        <rFont val="Arial"/>
        <charset val="134"/>
      </rPr>
      <t>NOTE before purchase</t>
    </r>
    <r>
      <rPr>
        <sz val="10"/>
        <rFont val="AR PL SungtiL GB"/>
        <charset val="134"/>
      </rPr>
      <t>】</t>
    </r>
    <r>
      <rPr>
        <sz val="10"/>
        <rFont val="Arial"/>
        <charset val="134"/>
      </rPr>
      <t>: This is a USB C to USB C cable, which means it has the same USB C plug on both ends, please be aware that this is not a USB C to USB A cable. Besides, you may need a USB C wall charger to charge your device.|</t>
    </r>
    <r>
      <rPr>
        <sz val="10"/>
        <rFont val="AR PL SungtiL GB"/>
        <charset val="134"/>
      </rPr>
      <t>【</t>
    </r>
    <r>
      <rPr>
        <sz val="10"/>
        <rFont val="Arial"/>
        <charset val="134"/>
      </rPr>
      <t>65W High Speed Charging</t>
    </r>
    <r>
      <rPr>
        <sz val="10"/>
        <rFont val="AR PL SungtiL GB"/>
        <charset val="134"/>
      </rPr>
      <t>】</t>
    </r>
    <r>
      <rPr>
        <sz val="10"/>
        <rFont val="Arial"/>
        <charset val="134"/>
      </rPr>
      <t>: Output power up to 20V 3.25A, which is ensured by high-speed safe charging, and the USB 2.0 supports data transfer speed can reach 40~60MB/S (480Mbps). NOTE: This product DO NOT support video output and monitor connection.|</t>
    </r>
    <r>
      <rPr>
        <sz val="10"/>
        <rFont val="AR PL SungtiL GB"/>
        <charset val="134"/>
      </rPr>
      <t>【</t>
    </r>
    <r>
      <rPr>
        <sz val="10"/>
        <rFont val="Arial"/>
        <charset val="134"/>
      </rPr>
      <t>Compatibility List</t>
    </r>
    <r>
      <rPr>
        <sz val="10"/>
        <rFont val="AR PL SungtiL GB"/>
        <charset val="134"/>
      </rPr>
      <t>】</t>
    </r>
    <r>
      <rPr>
        <sz val="10"/>
        <rFont val="Arial"/>
        <charset val="134"/>
      </rPr>
      <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t>
    </r>
    <r>
      <rPr>
        <sz val="10"/>
        <rFont val="AR PL SungtiL GB"/>
        <charset val="134"/>
      </rPr>
      <t>【</t>
    </r>
    <r>
      <rPr>
        <sz val="10"/>
        <rFont val="Arial"/>
        <charset val="134"/>
      </rPr>
      <t>Military grade material</t>
    </r>
    <r>
      <rPr>
        <sz val="10"/>
        <rFont val="AR PL SungtiL GB"/>
        <charset val="134"/>
      </rPr>
      <t>】</t>
    </r>
    <r>
      <rPr>
        <sz val="10"/>
        <rFont val="Arial"/>
        <charset val="134"/>
      </rPr>
      <t>: Strong military fiber, the most flexible, powerful and durable material, makes tensile force increased by 200%. Special Strain Relief design, can bear 10000+ bending test. Premium Aluminum housing makes the cable more durable|</t>
    </r>
    <r>
      <rPr>
        <sz val="10"/>
        <rFont val="AR PL SungtiL GB"/>
        <charset val="134"/>
      </rPr>
      <t>【</t>
    </r>
    <r>
      <rPr>
        <sz val="10"/>
        <rFont val="Arial"/>
        <charset val="134"/>
      </rPr>
      <t xml:space="preserve">Quick/Fast Charging </t>
    </r>
    <r>
      <rPr>
        <sz val="10"/>
        <rFont val="AR PL SungtiL GB"/>
        <charset val="134"/>
      </rPr>
      <t>】</t>
    </r>
    <r>
      <rPr>
        <sz val="10"/>
        <rFont val="Arial"/>
        <charset val="134"/>
      </rPr>
      <t>: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r>
  </si>
  <si>
    <t>https://m.media-amazon.com/images/I/41Rd-jDNOmL._SY445_SX342_QL70_FMwebp_.jpg</t>
  </si>
  <si>
    <t>https://www.amazon.in/Wayona-Charging-Cable-Compatible-Samsung/dp/B09QGZM8QB/ref=sr_1_149?qid=1672909131&amp;s=electronics&amp;sr=1-149</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</si>
  <si>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</si>
  <si>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</si>
  <si>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</si>
  <si>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</si>
  <si>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r>
      <rPr>
        <sz val="10"/>
        <rFont val="Arial"/>
        <charset val="134"/>
      </rPr>
      <t>Good Quality but cheap color,Good product ,at this price,Good product,</t>
    </r>
    <r>
      <rPr>
        <sz val="10"/>
        <rFont val="Noto Sans Devanagari"/>
        <charset val="134"/>
      </rPr>
      <t>अच्छा है।</t>
    </r>
    <r>
      <rPr>
        <sz val="10"/>
        <rFont val="Arial"/>
        <charset val="134"/>
      </rPr>
      <t>,Nice product with finishing issues,Perfect Gen 3 Echo Dot Holder,Happy,Your power outlet has to bear the weight</t>
    </r>
  </si>
  <si>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</si>
  <si>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</si>
  <si>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</si>
  <si>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</si>
  <si>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</si>
  <si>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</si>
  <si>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</si>
  <si>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</si>
  <si>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</si>
  <si>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</si>
  <si>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</si>
  <si>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</si>
  <si>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</si>
  <si>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</si>
  <si>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</si>
  <si>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 battery health,Did not like,awesome product,Good</t>
  </si>
  <si>
    <t>https://m.media-amazon.com/images/I/71SaXlf9TZL._SY88.jpg,Small cable otherwise good,,I like the product.,Quality is good but after a month immediately I lose 9% of battery health so that’s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</si>
  <si>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</si>
  <si>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</si>
  <si>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</si>
  <si>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</si>
  <si>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</si>
  <si>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</si>
  <si>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</si>
  <si>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</si>
  <si>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</si>
  <si>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</si>
  <si>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</si>
  <si>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</si>
  <si>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</si>
  <si>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</si>
  <si>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</si>
  <si>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</si>
  <si>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</si>
  <si>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</si>
  <si>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</si>
  <si>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</si>
  <si>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</si>
  <si>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</si>
  <si>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</si>
  <si>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</si>
  <si>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</si>
  <si>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work,It’s Working</t>
  </si>
  <si>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</si>
  <si>
    <t>https://m.media-amazon.com/images/W/WEBP_402378-T1/images/I/41hpz9rFbZL._SX300_SY300_QL70_FMwebp_.jpg</t>
  </si>
  <si>
    <t>https://www.amazon.in/LRIPL-Compatible-Bravia-Remote-Almost/dp/B071VMP1Z4/ref=sr_1_157?qid=1672909131&amp;s=electronics&amp;sr=1-157</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</si>
  <si>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</si>
  <si>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</si>
  <si>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</si>
  <si>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r>
      <rPr>
        <sz val="10"/>
        <rFont val="AR PL SungtiL GB"/>
        <charset val="134"/>
      </rPr>
      <t>【</t>
    </r>
    <r>
      <rPr>
        <sz val="10"/>
        <rFont val="Arial"/>
        <charset val="134"/>
      </rPr>
      <t>NOTE before purchase</t>
    </r>
    <r>
      <rPr>
        <sz val="10"/>
        <rFont val="AR PL SungtiL GB"/>
        <charset val="134"/>
      </rPr>
      <t>】</t>
    </r>
    <r>
      <rPr>
        <sz val="10"/>
        <rFont val="Arial"/>
        <charset val="134"/>
      </rPr>
      <t>:This is a USB C to USB C cable, which means it has the same USB C connector on both ends, please be aware that this is not a USB C to USB A cable. So, you may need a USB C wall charger to charge your device.|</t>
    </r>
    <r>
      <rPr>
        <sz val="10"/>
        <rFont val="AR PL SungtiL GB"/>
        <charset val="134"/>
      </rPr>
      <t>【</t>
    </r>
    <r>
      <rPr>
        <sz val="10"/>
        <rFont val="Arial"/>
        <charset val="134"/>
      </rPr>
      <t>Fast Charging &amp; 480Mbps Data Transfer Speed</t>
    </r>
    <r>
      <rPr>
        <sz val="10"/>
        <rFont val="AR PL SungtiL GB"/>
        <charset val="134"/>
      </rPr>
      <t>】</t>
    </r>
    <r>
      <rPr>
        <sz val="10"/>
        <rFont val="Arial"/>
        <charset val="134"/>
      </rPr>
      <t>: Supports QC/PD fast charging, with 65W/30W/18W USB C Power Adapters to use. Data transfer speed is up to 480Mbps between two devices, which means transferring 100 songs within seconds.|</t>
    </r>
    <r>
      <rPr>
        <sz val="10"/>
        <rFont val="AR PL SungtiL GB"/>
        <charset val="134"/>
      </rPr>
      <t>【</t>
    </r>
    <r>
      <rPr>
        <sz val="10"/>
        <rFont val="Arial"/>
        <charset val="134"/>
      </rPr>
      <t>Durable Nylon Braiding</t>
    </r>
    <r>
      <rPr>
        <sz val="10"/>
        <rFont val="AR PL SungtiL GB"/>
        <charset val="134"/>
      </rPr>
      <t>】</t>
    </r>
    <r>
      <rPr>
        <sz val="10"/>
        <rFont val="Arial"/>
        <charset val="134"/>
      </rPr>
      <t>:The strong braided cable not only avoids the tangling but it also comes with Velcro strap so It can be wrapped up and put in a bag or pocket.|</t>
    </r>
    <r>
      <rPr>
        <sz val="10"/>
        <rFont val="AR PL SungtiL GB"/>
        <charset val="134"/>
      </rPr>
      <t>【</t>
    </r>
    <r>
      <rPr>
        <sz val="10"/>
        <rFont val="Arial"/>
        <charset val="134"/>
      </rPr>
      <t>65W / 3.25A Rapid Charging</t>
    </r>
    <r>
      <rPr>
        <sz val="10"/>
        <rFont val="AR PL SungtiL GB"/>
        <charset val="134"/>
      </rPr>
      <t xml:space="preserve">】 ： </t>
    </r>
    <r>
      <rPr>
        <sz val="10"/>
        <rFont val="Arial"/>
        <charset val="134"/>
      </rPr>
      <t>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t>
    </r>
    <r>
      <rPr>
        <sz val="10"/>
        <rFont val="AR PL SungtiL GB"/>
        <charset val="134"/>
      </rPr>
      <t>【</t>
    </r>
    <r>
      <rPr>
        <sz val="10"/>
        <rFont val="Arial"/>
        <charset val="134"/>
      </rPr>
      <t>List of Compatible Devices</t>
    </r>
    <r>
      <rPr>
        <sz val="10"/>
        <rFont val="AR PL SungtiL GB"/>
        <charset val="134"/>
      </rPr>
      <t>】</t>
    </r>
    <r>
      <rPr>
        <sz val="10"/>
        <rFont val="Arial"/>
        <charset val="134"/>
      </rPr>
      <t>:This USB C to USB C Cable can fast charge your Samsung Galaxy S20/S20+/S20 Ultra/S10/ S10+/S9/S9+/S8/S8+/Note 10/Note 10+/Note 9/Note 8/A50s/ A70/A80. and also Compatible with Type-c Port Laptops and Nintendo Switch with the original charger (View Product Description for details)</t>
    </r>
  </si>
  <si>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</si>
  <si>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</si>
  <si>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</si>
  <si>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</si>
  <si>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</si>
  <si>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</si>
  <si>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</si>
  <si>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</si>
  <si>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</si>
  <si>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</si>
  <si>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</si>
  <si>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</si>
  <si>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</si>
  <si>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</si>
  <si>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</si>
  <si>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</si>
  <si>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</si>
  <si>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</si>
  <si>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</si>
  <si>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</si>
  <si>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</si>
  <si>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</si>
  <si>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</si>
  <si>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</si>
  <si>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</si>
  <si>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</si>
  <si>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</si>
  <si>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</si>
  <si>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</si>
  <si>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</si>
  <si>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</si>
  <si>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</si>
  <si>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</si>
  <si>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</si>
  <si>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doesn’t work properly.</t>
  </si>
  <si>
    <t>https://m.media-amazon.com/images/W/WEBP_402378-T2/images/I/41R3n7+taUL._SY300_SX300_.jpg</t>
  </si>
  <si>
    <t>https://www.amazon.in/OXYURA-Airtel-Digital-Recording-Compatible/dp/B00RFWNJMC/ref=sr_1_164?qid=1672909131&amp;s=electronics&amp;sr=1-164</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</si>
  <si>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</si>
  <si>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</si>
  <si>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</si>
  <si>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</si>
  <si>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</si>
  <si>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</si>
  <si>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</si>
  <si>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</si>
  <si>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</si>
  <si>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</si>
  <si>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</si>
  <si>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</si>
  <si>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</si>
  <si>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</si>
  <si>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</si>
  <si>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</si>
  <si>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</si>
  <si>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</si>
  <si>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</si>
  <si>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</si>
  <si>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</si>
  <si>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</si>
  <si>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</si>
  <si>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</si>
  <si>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</si>
  <si>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</si>
  <si>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</si>
  <si>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</si>
  <si>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</si>
  <si>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</si>
  <si>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</si>
  <si>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</si>
  <si>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</si>
  <si>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</si>
  <si>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</si>
  <si>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</si>
  <si>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</si>
  <si>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</si>
  <si>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</si>
  <si>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</si>
  <si>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</si>
  <si>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</si>
  <si>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</si>
  <si>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</si>
  <si>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</si>
  <si>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Supports 120W Fast Charging|High Quality Design</t>
  </si>
  <si>
    <t>https://m.media-amazon.com/images/W/WEBP_402378-T1/images/I/21WhHd9leXL._SX300_SY300_QL70_FMwebp_.jpg</t>
  </si>
  <si>
    <t>https://www.amazon.in/Xiaomi-HyperCharge-Cable-100cm-Type-C/dp/B07YTNKVJQ/ref=sr_1_172?qid=1672909133&amp;s=electronics&amp;sr=1-172</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</si>
  <si>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</si>
  <si>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</si>
  <si>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</si>
  <si>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</si>
  <si>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</si>
  <si>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</si>
  <si>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</si>
  <si>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</si>
  <si>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</si>
  <si>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</si>
  <si>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</si>
  <si>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</si>
  <si>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</si>
  <si>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</si>
  <si>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</si>
  <si>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</si>
  <si>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</si>
  <si>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</si>
  <si>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</si>
  <si>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</si>
  <si>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</si>
  <si>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</si>
  <si>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</si>
  <si>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</si>
  <si>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</si>
  <si>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</si>
  <si>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</si>
  <si>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</si>
  <si>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</si>
  <si>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</si>
  <si>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</si>
  <si>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</si>
  <si>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</si>
  <si>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</si>
  <si>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</si>
  <si>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</si>
  <si>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</si>
  <si>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</si>
  <si>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</si>
  <si>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</si>
  <si>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</si>
  <si>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</si>
  <si>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</si>
  <si>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</si>
  <si>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</si>
  <si>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</si>
  <si>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</si>
  <si>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</si>
  <si>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</si>
  <si>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</si>
  <si>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</si>
  <si>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r>
      <rPr>
        <sz val="10"/>
        <rFont val="AR PL SungtiL GB"/>
        <charset val="134"/>
      </rPr>
      <t>✅【</t>
    </r>
    <r>
      <rPr>
        <sz val="10"/>
        <rFont val="Arial"/>
        <charset val="134"/>
      </rPr>
      <t>Fast Charge &amp; Data Sync</t>
    </r>
    <r>
      <rPr>
        <sz val="10"/>
        <rFont val="AR PL SungtiL GB"/>
        <charset val="134"/>
      </rPr>
      <t>】</t>
    </r>
    <r>
      <rPr>
        <sz val="10"/>
        <rFont val="Arial"/>
        <charset val="134"/>
      </rPr>
      <t>: Fast charge&amp; data transfer USB A to USB C, conforming to the USB Type C Specification version 1.1, 56kilohm, which ensure a safe charging at 4.8A Maximum. Charging and syncing 2 in 1, data transfer speed up to 480Mbps.|✅</t>
    </r>
    <r>
      <rPr>
        <sz val="10"/>
        <rFont val="AR PL SungtiL GB"/>
        <charset val="134"/>
      </rPr>
      <t>【</t>
    </r>
    <r>
      <rPr>
        <sz val="10"/>
        <rFont val="Arial"/>
        <charset val="134"/>
      </rPr>
      <t>Extreme Durability</t>
    </r>
    <r>
      <rPr>
        <sz val="10"/>
        <rFont val="AR PL SungtiL GB"/>
        <charset val="134"/>
      </rPr>
      <t>】</t>
    </r>
    <r>
      <rPr>
        <sz val="10"/>
        <rFont val="Arial"/>
        <charset val="134"/>
      </rPr>
      <t>: Over 10000 bending tests,This type c cable is far more durable than the same price, Premium nylon braided type c cable adds additional durability and tangle free.|✅</t>
    </r>
    <r>
      <rPr>
        <sz val="10"/>
        <rFont val="AR PL SungtiL GB"/>
        <charset val="134"/>
      </rPr>
      <t>【</t>
    </r>
    <r>
      <rPr>
        <sz val="10"/>
        <rFont val="Arial"/>
        <charset val="134"/>
      </rPr>
      <t>Short and Convenient Design</t>
    </r>
    <r>
      <rPr>
        <sz val="10"/>
        <rFont val="AR PL SungtiL GB"/>
        <charset val="134"/>
      </rPr>
      <t>】</t>
    </r>
    <r>
      <rPr>
        <sz val="10"/>
        <rFont val="Arial"/>
        <charset val="134"/>
      </rPr>
      <t>: The light and space-saving 1ft USB Type C cable, it’s perfect for your power bank, the office desk, always keep your space tidy, super easy to carry and convenient for traveling, making your life more convenient.|✅</t>
    </r>
    <r>
      <rPr>
        <sz val="10"/>
        <rFont val="AR PL SungtiL GB"/>
        <charset val="134"/>
      </rPr>
      <t>【</t>
    </r>
    <r>
      <rPr>
        <sz val="10"/>
        <rFont val="Arial"/>
        <charset val="134"/>
      </rPr>
      <t>Wide Compatibility</t>
    </r>
    <r>
      <rPr>
        <sz val="10"/>
        <rFont val="AR PL SungtiL GB"/>
        <charset val="134"/>
      </rPr>
      <t>】</t>
    </r>
    <r>
      <rPr>
        <sz val="10"/>
        <rFont val="Arial"/>
        <charset val="134"/>
      </rPr>
      <t>: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r>
  </si>
  <si>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</si>
  <si>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</si>
  <si>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</si>
  <si>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</si>
  <si>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</si>
  <si>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</si>
  <si>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</si>
  <si>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</si>
  <si>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</si>
  <si>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</si>
  <si>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</si>
  <si>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</si>
  <si>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</si>
  <si>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</si>
  <si>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₹99,Lightning cable,worst product.,Great,It's very good product I really happy it's quality was amazing thankyou Amazon</t>
  </si>
  <si>
    <t>Good one….,Very good sturdy,I am using this in the car and work fine for far, writing this review after 2 weeks.,This cable charge as well transfer data without even any mfi certified,Very Happy with this one,my cable stopped working in a week.,Worth🌱,This material was good</t>
  </si>
  <si>
    <t>https://m.media-amazon.com/images/W/WEBP_402378-T2/images/I/313Ja+mXy6L._SY300_SX300_.jpg</t>
  </si>
  <si>
    <t>https://www.amazon.in/Ambrane-BCL-15-Lightning-Cable-Smartphone/dp/B0B3RHX6B6/ref=sr_1_183?qid=1672909133&amp;s=electronics&amp;sr=1-183</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</si>
  <si>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</si>
  <si>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</si>
  <si>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</si>
  <si>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</si>
  <si>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</si>
  <si>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</si>
  <si>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</si>
  <si>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</si>
  <si>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</si>
  <si>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</si>
  <si>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</si>
  <si>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</si>
  <si>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</si>
  <si>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</si>
  <si>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</si>
  <si>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</si>
  <si>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</si>
  <si>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</si>
  <si>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</si>
  <si>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</si>
  <si>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</si>
  <si>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</si>
  <si>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</si>
  <si>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</si>
  <si>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</si>
  <si>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</si>
  <si>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</si>
  <si>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</si>
  <si>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</si>
  <si>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</si>
  <si>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</si>
  <si>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</si>
  <si>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</si>
  <si>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</si>
  <si>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</si>
  <si>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</si>
  <si>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</si>
  <si>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</si>
  <si>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</si>
  <si>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</si>
  <si>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</si>
  <si>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</si>
  <si>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</si>
  <si>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</si>
  <si>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</si>
  <si>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</si>
  <si>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</si>
  <si>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</si>
  <si>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</si>
  <si>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</si>
  <si>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</si>
  <si>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https://m.media-amazon.com/images/W/WEBP_402378-T2/images/I/41ECCMs7tjL._SY300_SX300_QL70_FMwebp_.jpg</t>
  </si>
  <si>
    <t>https://www.amazon.in/Acer-inches-Ultra-Android-AR55AR2851UDFL/dp/B0B1YZ9CB8/ref=sr_1_191?qid=1672909133&amp;s=electronics&amp;sr=1-191</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</si>
  <si>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</si>
  <si>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</si>
  <si>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</si>
  <si>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</si>
  <si>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</si>
  <si>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</si>
  <si>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</si>
  <si>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</si>
  <si>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</si>
  <si>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</si>
  <si>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</si>
  <si>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</si>
  <si>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</si>
  <si>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</si>
  <si>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</si>
  <si>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</si>
  <si>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</si>
  <si>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</si>
  <si>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</si>
  <si>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r>
      <rPr>
        <sz val="10"/>
        <rFont val="AR PL SungtiL GB"/>
        <charset val="134"/>
      </rPr>
      <t>【</t>
    </r>
    <r>
      <rPr>
        <sz val="10"/>
        <rFont val="Arial"/>
        <charset val="134"/>
      </rPr>
      <t>Powerful compatibility</t>
    </r>
    <r>
      <rPr>
        <sz val="10"/>
        <rFont val="AR PL SungtiL GB"/>
        <charset val="134"/>
      </rPr>
      <t xml:space="preserve">】 </t>
    </r>
    <r>
      <rPr>
        <sz val="10"/>
        <rFont val="Arial"/>
        <charset val="134"/>
      </rPr>
      <t>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t>
    </r>
    <r>
      <rPr>
        <sz val="10"/>
        <rFont val="AR PL SungtiL GB"/>
        <charset val="134"/>
      </rPr>
      <t>【</t>
    </r>
    <r>
      <rPr>
        <sz val="10"/>
        <rFont val="Arial"/>
        <charset val="134"/>
      </rPr>
      <t>Ultra High Speed</t>
    </r>
    <r>
      <rPr>
        <sz val="10"/>
        <rFont val="AR PL SungtiL GB"/>
        <charset val="134"/>
      </rPr>
      <t>】</t>
    </r>
    <r>
      <rPr>
        <sz val="10"/>
        <rFont val="Arial"/>
        <charset val="134"/>
      </rPr>
      <t>The USB WiFi adapter is equipped with 802.11n WiFi technology for faster speed and dual band, reducing interference and avoiding unexpected connection breaks or signal loss. Maximum speed up to 600 Mbpsat 2.4GHz, ideal for movies, HD video streaming, online gaming and video chatting.|</t>
    </r>
    <r>
      <rPr>
        <sz val="10"/>
        <rFont val="AR PL SungtiL GB"/>
        <charset val="134"/>
      </rPr>
      <t>【</t>
    </r>
    <r>
      <rPr>
        <sz val="10"/>
        <rFont val="Arial"/>
        <charset val="134"/>
      </rPr>
      <t>Support any WiFi router and AP mode</t>
    </r>
    <r>
      <rPr>
        <sz val="10"/>
        <rFont val="AR PL SungtiL GB"/>
        <charset val="134"/>
      </rPr>
      <t xml:space="preserve">】 </t>
    </r>
    <r>
      <rPr>
        <sz val="10"/>
        <rFont val="Arial"/>
        <charset val="134"/>
      </rPr>
      <t>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t>
    </r>
    <r>
      <rPr>
        <sz val="10"/>
        <rFont val="AR PL SungtiL GB"/>
        <charset val="134"/>
      </rPr>
      <t>【</t>
    </r>
    <r>
      <rPr>
        <sz val="10"/>
        <rFont val="Arial"/>
        <charset val="134"/>
      </rPr>
      <t>Mini WiFi Dongle Design</t>
    </r>
    <r>
      <rPr>
        <sz val="10"/>
        <rFont val="AR PL SungtiL GB"/>
        <charset val="134"/>
      </rPr>
      <t>】</t>
    </r>
    <r>
      <rPr>
        <sz val="10"/>
        <rFont val="Arial"/>
        <charset val="134"/>
      </rPr>
      <t>Super mini size, compact USB WiFi adapter for easy carrying. You can leave it in your TV box, laptop or PC and don't need to remove it.</t>
    </r>
  </si>
  <si>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</si>
  <si>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</si>
  <si>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</si>
  <si>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</si>
  <si>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</si>
  <si>
    <t>https://m.media-amazon.com/images/W/WEBP_402378-T2/images/I/31HMoFzGZjL._SY300_SX300_QL70_FMwebp_.jpg</t>
  </si>
  <si>
    <t>https://www.amazon.in/Skadioo-Accessories-Receiver-Compatible-dongle/dp/B09LHXNZLR/ref=sr_1_195?qid=1672909134&amp;s=electronics&amp;sr=1-195</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</si>
  <si>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</si>
  <si>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</si>
  <si>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</si>
  <si>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</si>
  <si>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r>
      <rPr>
        <sz val="10"/>
        <rFont val="AR PL SungtiL GB"/>
        <charset val="134"/>
      </rPr>
      <t>【</t>
    </r>
    <r>
      <rPr>
        <sz val="10"/>
        <rFont val="Arial"/>
        <charset val="134"/>
      </rPr>
      <t>High Charging Speed 65W</t>
    </r>
    <r>
      <rPr>
        <sz val="10"/>
        <rFont val="AR PL SungtiL GB"/>
        <charset val="134"/>
      </rPr>
      <t>】</t>
    </r>
    <r>
      <rPr>
        <sz val="10"/>
        <rFont val="Arial"/>
        <charset val="134"/>
      </rPr>
      <t>: Output power up to 20V 3.25A, which is ensured by high-speed and safe charging, and the USB 2.0 supports data transfer speed which can reach 40~60MB/S (480Mbps).|</t>
    </r>
    <r>
      <rPr>
        <sz val="10"/>
        <rFont val="AR PL SungtiL GB"/>
        <charset val="134"/>
      </rPr>
      <t>【</t>
    </r>
    <r>
      <rPr>
        <sz val="10"/>
        <rFont val="Arial"/>
        <charset val="134"/>
      </rPr>
      <t>Kindly NOTE before you purchase</t>
    </r>
    <r>
      <rPr>
        <sz val="10"/>
        <rFont val="AR PL SungtiL GB"/>
        <charset val="134"/>
      </rPr>
      <t>】</t>
    </r>
    <r>
      <rPr>
        <sz val="10"/>
        <rFont val="Arial"/>
        <charset val="134"/>
      </rPr>
      <t>:This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t>
    </r>
    <r>
      <rPr>
        <sz val="10"/>
        <rFont val="AR PL SungtiL GB"/>
        <charset val="134"/>
      </rPr>
      <t>【</t>
    </r>
    <r>
      <rPr>
        <sz val="10"/>
        <rFont val="Arial"/>
        <charset val="134"/>
      </rPr>
      <t>High Quality Type C to C cable</t>
    </r>
    <r>
      <rPr>
        <sz val="10"/>
        <rFont val="AR PL SungtiL GB"/>
        <charset val="134"/>
      </rPr>
      <t>】</t>
    </r>
    <r>
      <rPr>
        <sz val="10"/>
        <rFont val="Arial"/>
        <charset val="134"/>
      </rPr>
      <t>: Its user-friendly design helps you to insert the connector in the right way all the time. This cable will be the right choice for a durable and cost-effective USB-C to USB-C cord/ Type C to Type C cord.|</t>
    </r>
    <r>
      <rPr>
        <sz val="10"/>
        <rFont val="AR PL SungtiL GB"/>
        <charset val="134"/>
      </rPr>
      <t>【</t>
    </r>
    <r>
      <rPr>
        <sz val="10"/>
        <rFont val="Arial"/>
        <charset val="134"/>
      </rPr>
      <t xml:space="preserve">3A Fast Charging </t>
    </r>
    <r>
      <rPr>
        <sz val="10"/>
        <rFont val="AR PL SungtiL GB"/>
        <charset val="134"/>
      </rPr>
      <t xml:space="preserve">】： </t>
    </r>
    <r>
      <rPr>
        <sz val="10"/>
        <rFont val="Arial"/>
        <charset val="134"/>
      </rPr>
      <t>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r>
  </si>
  <si>
    <t>https://m.media-amazon.com/images/I/41EhlNJ-v8L._SX300_SY300_QL70_FMwebp_.jpg</t>
  </si>
  <si>
    <t>https://www.amazon.in/Charging-Braided-Compatible-Samsung-Galaxy/dp/B08PSVBB2X/ref=sr_1_197?qid=1672909134&amp;s=electronics&amp;sr=1-197</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</si>
  <si>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</si>
  <si>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</si>
  <si>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</si>
  <si>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</si>
  <si>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</si>
  <si>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</si>
  <si>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</si>
  <si>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</si>
  <si>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</si>
  <si>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</si>
  <si>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</si>
  <si>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</si>
  <si>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</si>
  <si>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</si>
  <si>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</si>
  <si>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</si>
  <si>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</si>
  <si>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</si>
  <si>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</si>
  <si>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</si>
  <si>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</si>
  <si>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</si>
  <si>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</si>
  <si>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</si>
  <si>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</si>
  <si>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</si>
  <si>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</si>
  <si>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</si>
  <si>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</si>
  <si>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</si>
  <si>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</si>
  <si>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</si>
  <si>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</si>
  <si>
    <t>https://m.media-amazon.com/images/I/41vVXPCqnML._SX300_SY300_QL70_FMwebp_.jpg</t>
  </si>
  <si>
    <t>https://www.amazon.in/LTG500-Indestructible-Certified-Lightning-2Meter/dp/B0162K34H2/ref=sr_1_202?qid=1672909134&amp;s=electronics&amp;sr=1-202</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</si>
  <si>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</si>
  <si>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</si>
  <si>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</si>
  <si>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</si>
  <si>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</si>
  <si>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</si>
  <si>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</si>
  <si>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😎,Gud data cabel....,Very good USB C TO USB C Cable .The one does not entangle to develop fold leading to cracks and cuts,Best,Rigid and high quality,Super durable,Great i have been using for 6 month</t>
  </si>
  <si>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</si>
  <si>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</si>
  <si>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</si>
  <si>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</si>
  <si>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</si>
  <si>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</si>
  <si>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</si>
  <si>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</si>
  <si>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</si>
  <si>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</si>
  <si>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</si>
  <si>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</si>
  <si>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</si>
  <si>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</si>
  <si>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r>
      <rPr>
        <sz val="10"/>
        <rFont val="AR PL SungtiL GB"/>
        <charset val="134"/>
      </rPr>
      <t>【</t>
    </r>
    <r>
      <rPr>
        <sz val="10"/>
        <rFont val="Arial"/>
        <charset val="134"/>
      </rPr>
      <t>NOTE before purchase</t>
    </r>
    <r>
      <rPr>
        <sz val="10"/>
        <rFont val="AR PL SungtiL GB"/>
        <charset val="134"/>
      </rPr>
      <t>】</t>
    </r>
    <r>
      <rPr>
        <sz val="10"/>
        <rFont val="Arial"/>
        <charset val="134"/>
      </rPr>
      <t>: This is a USB-C to USB-C cable, which means it has the same USB C plug on both ends, please be aware that this is not a USB-C to USB-A cable. Besides, you may need a USB C wall charger to charge your device.|</t>
    </r>
    <r>
      <rPr>
        <sz val="10"/>
        <rFont val="AR PL SungtiL GB"/>
        <charset val="134"/>
      </rPr>
      <t>【</t>
    </r>
    <r>
      <rPr>
        <sz val="10"/>
        <rFont val="Arial"/>
        <charset val="134"/>
      </rPr>
      <t>65W High Speed Charging</t>
    </r>
    <r>
      <rPr>
        <sz val="10"/>
        <rFont val="AR PL SungtiL GB"/>
        <charset val="134"/>
      </rPr>
      <t>】</t>
    </r>
    <r>
      <rPr>
        <sz val="10"/>
        <rFont val="Arial"/>
        <charset val="134"/>
      </rPr>
      <t>: Output power up to 20V 3.25A, which is ensured by high-speed safe charging, and the USB 2.0 supports data transfer speed can reach 40~60MB/S (480Mbps). NOTE: This product DO NOT support video output and monitor connection.|</t>
    </r>
    <r>
      <rPr>
        <sz val="10"/>
        <rFont val="AR PL SungtiL GB"/>
        <charset val="134"/>
      </rPr>
      <t>【</t>
    </r>
    <r>
      <rPr>
        <sz val="10"/>
        <rFont val="Arial"/>
        <charset val="134"/>
      </rPr>
      <t>Compatibility List</t>
    </r>
    <r>
      <rPr>
        <sz val="10"/>
        <rFont val="AR PL SungtiL GB"/>
        <charset val="134"/>
      </rPr>
      <t>】</t>
    </r>
    <r>
      <rPr>
        <sz val="10"/>
        <rFont val="Arial"/>
        <charset val="134"/>
      </rPr>
      <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r>
    <r>
      <rPr>
        <sz val="10"/>
        <rFont val="AR PL SungtiL GB"/>
        <charset val="134"/>
      </rPr>
      <t>【</t>
    </r>
    <r>
      <rPr>
        <sz val="10"/>
        <rFont val="Arial"/>
        <charset val="134"/>
      </rPr>
      <t>Military grade material</t>
    </r>
    <r>
      <rPr>
        <sz val="10"/>
        <rFont val="AR PL SungtiL GB"/>
        <charset val="134"/>
      </rPr>
      <t>】</t>
    </r>
    <r>
      <rPr>
        <sz val="10"/>
        <rFont val="Arial"/>
        <charset val="134"/>
      </rPr>
      <t>: Strong military fiber, the most flexible, powerful and durable material, makes tensile force increased by 200%. Special Strain Relief design, can bear 10000+ bending test. Premium Aluminum housing makes the cable more durable|</t>
    </r>
    <r>
      <rPr>
        <sz val="10"/>
        <rFont val="AR PL SungtiL GB"/>
        <charset val="134"/>
      </rPr>
      <t>【</t>
    </r>
    <r>
      <rPr>
        <sz val="10"/>
        <rFont val="Arial"/>
        <charset val="134"/>
      </rPr>
      <t xml:space="preserve">Quick/Fast Charging </t>
    </r>
    <r>
      <rPr>
        <sz val="10"/>
        <rFont val="AR PL SungtiL GB"/>
        <charset val="134"/>
      </rPr>
      <t>】</t>
    </r>
    <r>
      <rPr>
        <sz val="10"/>
        <rFont val="Arial"/>
        <charset val="134"/>
      </rPr>
      <t>: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r>
  </si>
  <si>
    <t>https://m.media-amazon.com/images/I/417MtmtMOvL._SY445_SX342_QL70_FMwebp_.jpg</t>
  </si>
  <si>
    <t>https://www.amazon.in/Wayona-Charging-Charger-Compatible-Samsung/dp/B08WKG2MWT/ref=sr_1_207?qid=1672909134&amp;s=electronics&amp;sr=1-207</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</si>
  <si>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</si>
  <si>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</si>
  <si>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</si>
  <si>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</si>
  <si>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</si>
  <si>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</si>
  <si>
    <t>https://m.media-amazon.com/images/W/WEBP_402378-T1/images/I/41Q5zqyjWPL._SY300_SX300_QL70_FMwebp_.jpg</t>
  </si>
  <si>
    <t>https://www.amazon.in/Karbonn-Millennium-KJW32SKHD-Phantom-Bezel-Less/dp/B0B466C3G4/ref=sr_1_208?qid=1672909134&amp;s=electronics&amp;sr=1-208</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</si>
  <si>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</si>
  <si>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</si>
  <si>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</si>
  <si>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</si>
  <si>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</si>
  <si>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</si>
  <si>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</si>
  <si>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</si>
  <si>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</si>
  <si>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</si>
  <si>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</si>
  <si>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</si>
  <si>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</si>
  <si>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</si>
  <si>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</si>
  <si>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https://m.media-amazon.com/images/W/WEBP_402378-T1/images/I/41IAkUhz1NL._SY300_SX300_QL70_FMwebp_.jpg</t>
  </si>
  <si>
    <t>https://www.amazon.in/Samsung-inches-Crystal-Ultra-UA55AUE65AKXXL/dp/B0B15GSPQW/ref=sr_1_212?qid=1672909134&amp;s=electronics&amp;sr=1-212</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</si>
  <si>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</si>
  <si>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</si>
  <si>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</si>
  <si>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</si>
  <si>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👍,Works fine with Vu smart TV,Good Product. Suitable for VU,Ok, Quality can be improved</t>
  </si>
  <si>
    <t>Not as good as the original remote, but does the job. Really happy with this product,Very light,Good one, working as expected.,Good product,Nice product.....👌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</si>
  <si>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</si>
  <si>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</si>
  <si>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</si>
  <si>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</si>
  <si>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</si>
  <si>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</si>
  <si>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</si>
  <si>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</si>
  <si>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</si>
  <si>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</si>
  <si>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</si>
  <si>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</si>
  <si>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</si>
  <si>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</si>
  <si>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</si>
  <si>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</si>
  <si>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</si>
  <si>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</si>
  <si>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</si>
  <si>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</si>
  <si>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</si>
  <si>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</si>
  <si>
    <t>https://m.media-amazon.com/images/W/WEBP_402378-T1/images/I/41jh12qGXuL._SX300_SY300_QL70_FMwebp_.jpg</t>
  </si>
  <si>
    <t>https://www.amazon.in/MI-inches-Smart-Android-L43M7-EAIN/dp/B0B6F8HHR6/ref=sr_1_217?qid=1672909135&amp;s=electronics&amp;sr=1-217</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</si>
  <si>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</si>
  <si>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</si>
  <si>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</si>
  <si>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</si>
  <si>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</si>
  <si>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</si>
  <si>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</si>
  <si>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</si>
  <si>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</si>
  <si>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</si>
  <si>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</si>
  <si>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</si>
  <si>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</si>
  <si>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</si>
  <si>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</si>
  <si>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</si>
  <si>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</si>
  <si>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</si>
  <si>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</si>
  <si>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</si>
  <si>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product,👌🏻Fit, 👍🏻cost wise, 👍🏻👍🏻material.,Wonderful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</si>
  <si>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</si>
  <si>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</si>
  <si>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</si>
  <si>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</si>
  <si>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</si>
  <si>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</si>
  <si>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</si>
  <si>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</si>
  <si>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</si>
  <si>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</si>
  <si>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</si>
  <si>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</si>
  <si>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</si>
  <si>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</si>
  <si>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</si>
  <si>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</si>
  <si>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</si>
  <si>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</si>
  <si>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</si>
  <si>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</si>
  <si>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</si>
  <si>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</si>
  <si>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</si>
  <si>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</si>
  <si>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</si>
  <si>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</si>
  <si>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</si>
  <si>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</si>
  <si>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</si>
  <si>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</si>
  <si>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</si>
  <si>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👍,Good quality product my solve screen onn off,Ok,This cable support HDMI arc, but each time we have to select port in TV</t>
  </si>
  <si>
    <t>Perfect hdmi cable for boat soundbar and lg smart tv,This product is overpriced,Value for money &amp; good quality product,Quality product,Good 👍,Good quality,Good,It's ok to purchase for and as arc port</t>
  </si>
  <si>
    <t>https://m.media-amazon.com/images/W/WEBP_402378-T2/images/I/41k0WxE3sKS._SY445_SX342_QL70_FMwebp_.jpg</t>
  </si>
  <si>
    <t>https://www.amazon.in/BlueRigger-High-Speed-Cable-Ethernet/dp/B00GG59HU2/ref=sr_1_225?qid=1672909135&amp;s=electronics&amp;sr=1-225</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</si>
  <si>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</si>
  <si>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</si>
  <si>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</si>
  <si>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</si>
  <si>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</si>
  <si>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</si>
  <si>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</si>
  <si>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</si>
  <si>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</si>
  <si>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</si>
  <si>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</si>
  <si>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</si>
  <si>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</si>
  <si>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</si>
  <si>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</si>
  <si>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</si>
  <si>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</si>
  <si>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</si>
  <si>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</si>
  <si>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</si>
  <si>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</si>
  <si>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</si>
  <si>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</si>
  <si>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</si>
  <si>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</si>
  <si>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</si>
  <si>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</si>
  <si>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</si>
  <si>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</si>
  <si>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</si>
  <si>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</si>
  <si>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</si>
  <si>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</si>
  <si>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</si>
  <si>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</si>
  <si>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</si>
  <si>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</si>
  <si>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</si>
  <si>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</si>
  <si>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</si>
  <si>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</si>
  <si>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</si>
  <si>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</si>
  <si>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</si>
  <si>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</si>
  <si>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</si>
  <si>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</si>
  <si>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</si>
  <si>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</si>
  <si>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</si>
  <si>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</si>
  <si>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</si>
  <si>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</si>
  <si>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</si>
  <si>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</si>
  <si>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</si>
  <si>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</si>
  <si>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</si>
  <si>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</si>
  <si>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</si>
  <si>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</si>
  <si>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</si>
  <si>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</si>
  <si>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</si>
  <si>
    <t>https://m.media-amazon.com/images/I/31f4cZdDnJL._SX300_SY300_QL70_FMwebp_.jpg</t>
  </si>
  <si>
    <t>https://www.amazon.in/Amazon-Basics-Lightning-Certified-Charging/dp/B0B8SSZ76F/ref=sr_1_234?qid=1672909135&amp;s=electronics&amp;sr=1-234</t>
  </si>
  <si>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</si>
  <si>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</si>
  <si>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</si>
  <si>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</si>
  <si>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</si>
  <si>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r>
      <rPr>
        <sz val="10"/>
        <rFont val="Arial"/>
        <charset val="134"/>
      </rPr>
      <t>The remote works well and is pleasantly compatible with the system.,It's a good Remote. All the functions are working for tatasky,Nice quality,The back cover was loose and fragile.,👌,Good,</t>
    </r>
    <r>
      <rPr>
        <sz val="10"/>
        <rFont val="Noto Sans Devanagari"/>
        <charset val="134"/>
      </rPr>
      <t xml:space="preserve">मैंने </t>
    </r>
    <r>
      <rPr>
        <sz val="10"/>
        <rFont val="Arial"/>
        <charset val="134"/>
      </rPr>
      <t xml:space="preserve">tata play </t>
    </r>
    <r>
      <rPr>
        <sz val="10"/>
        <rFont val="Noto Sans Devanagari"/>
        <charset val="134"/>
      </rPr>
      <t xml:space="preserve">का </t>
    </r>
    <r>
      <rPr>
        <sz val="10"/>
        <rFont val="Arial"/>
        <charset val="134"/>
      </rPr>
      <t xml:space="preserve">remote </t>
    </r>
    <r>
      <rPr>
        <sz val="10"/>
        <rFont val="Noto Sans Devanagari"/>
        <charset val="134"/>
      </rPr>
      <t>मंगवाया था</t>
    </r>
    <r>
      <rPr>
        <sz val="10"/>
        <rFont val="Arial"/>
        <charset val="134"/>
      </rPr>
      <t xml:space="preserve">. </t>
    </r>
    <r>
      <rPr>
        <sz val="10"/>
        <rFont val="Noto Sans Devanagari"/>
        <charset val="134"/>
      </rPr>
      <t>पर वो काम नहीं कर रहा था</t>
    </r>
    <r>
      <rPr>
        <sz val="10"/>
        <rFont val="Arial"/>
        <charset val="134"/>
      </rPr>
      <t xml:space="preserve">. </t>
    </r>
    <r>
      <rPr>
        <sz val="10"/>
        <rFont val="Noto Sans Devanagari"/>
        <charset val="134"/>
      </rPr>
      <t xml:space="preserve">फिर रिटर्न के लिए </t>
    </r>
    <r>
      <rPr>
        <sz val="10"/>
        <rFont val="Arial"/>
        <charset val="134"/>
      </rPr>
      <t xml:space="preserve">apply </t>
    </r>
    <r>
      <rPr>
        <sz val="10"/>
        <rFont val="Noto Sans Devanagari"/>
        <charset val="134"/>
      </rPr>
      <t>किया</t>
    </r>
    <r>
      <rPr>
        <sz val="10"/>
        <rFont val="Arial"/>
        <charset val="134"/>
      </rPr>
      <t xml:space="preserve">. </t>
    </r>
    <r>
      <rPr>
        <sz val="10"/>
        <rFont val="Noto Sans Devanagari"/>
        <charset val="134"/>
      </rPr>
      <t xml:space="preserve">आज </t>
    </r>
    <r>
      <rPr>
        <sz val="10"/>
        <rFont val="Arial"/>
        <charset val="134"/>
      </rPr>
      <t xml:space="preserve">19 </t>
    </r>
    <r>
      <rPr>
        <sz val="10"/>
        <rFont val="Noto Sans Devanagari"/>
        <charset val="134"/>
      </rPr>
      <t xml:space="preserve">दिन हो गए ना ही </t>
    </r>
    <r>
      <rPr>
        <sz val="10"/>
        <rFont val="Arial"/>
        <charset val="134"/>
      </rPr>
      <t xml:space="preserve">remote </t>
    </r>
    <r>
      <rPr>
        <sz val="10"/>
        <rFont val="Noto Sans Devanagari"/>
        <charset val="134"/>
      </rPr>
      <t xml:space="preserve">मिला और ना ही </t>
    </r>
    <r>
      <rPr>
        <sz val="10"/>
        <rFont val="Arial"/>
        <charset val="134"/>
      </rPr>
      <t>refund.,Very prompt replacement of the defective Remote for TV</t>
    </r>
  </si>
  <si>
    <t>https://m.media-amazon.com/images/I/31QdoA5bJAL._SX300_SY300_QL70_FMwebp_.jpg</t>
  </si>
  <si>
    <t>https://www.amazon.in/CrypoTM-Universal-Remote-Compatible-Sky/dp/B0841KQR1Z/ref=sr_1_235?qid=1672909135&amp;s=electronics&amp;sr=1-235</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</si>
  <si>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</si>
  <si>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</si>
  <si>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</si>
  <si>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</si>
  <si>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</si>
  <si>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r>
      <rPr>
        <sz val="10"/>
        <rFont val="Arial"/>
        <charset val="134"/>
      </rPr>
      <t>Nice product,Nice product,Ok good,,Good,</t>
    </r>
    <r>
      <rPr>
        <sz val="10"/>
        <rFont val="Noto Sans Devanagari"/>
        <charset val="134"/>
      </rPr>
      <t>अच्छा</t>
    </r>
    <r>
      <rPr>
        <sz val="10"/>
        <rFont val="Arial"/>
        <charset val="134"/>
      </rPr>
      <t>,Only for home drama and cinema experienceGood to buy in this price rangeReview after two months its working fine without any issues,</t>
    </r>
  </si>
  <si>
    <t>https://m.media-amazon.com/images/I/41YDz0uQZaL._SY300_SX300_QL70_FMwebp_.jpg</t>
  </si>
  <si>
    <t>https://www.amazon.in/Karbonn-Millennium-KJW32NSHDF-Phantom-Bezel-Less/dp/B0B467CCB9/ref=sr_1_236?qid=1672909135&amp;s=electronics&amp;sr=1-236</t>
  </si>
  <si>
    <r>
      <rPr>
        <sz val="10"/>
        <rFont val="Arial"/>
        <charset val="134"/>
      </rPr>
      <t xml:space="preserve">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t>
    </r>
    <r>
      <rPr>
        <sz val="10"/>
        <rFont val="AR PL SungtiL GB"/>
        <charset val="134"/>
      </rPr>
      <t>｜</t>
    </r>
    <r>
      <rPr>
        <sz val="10"/>
        <rFont val="Arial"/>
        <charset val="134"/>
      </rPr>
      <t>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r>
  </si>
  <si>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</si>
  <si>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</si>
  <si>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</si>
  <si>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</si>
  <si>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</si>
  <si>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</si>
  <si>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</si>
  <si>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</si>
  <si>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</si>
  <si>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</si>
  <si>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</si>
  <si>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</si>
  <si>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</si>
  <si>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</si>
  <si>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</si>
  <si>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</si>
  <si>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</si>
  <si>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</si>
  <si>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</si>
  <si>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</si>
  <si>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</si>
  <si>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</si>
  <si>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</si>
  <si>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</si>
  <si>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</si>
  <si>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</si>
  <si>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</si>
  <si>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</si>
  <si>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</si>
  <si>
    <t>https://m.media-amazon.com/images/I/41ovRStbxUL._SX300_SY300_QL70_FMwebp_.jpg</t>
  </si>
  <si>
    <t>https://www.amazon.in/boAt-LTG-550v3-Lightning-Resistance/dp/B09JSW16QD/ref=sr_1_240?qid=1672909135&amp;s=electronics&amp;sr=1-240</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</si>
  <si>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</si>
  <si>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</si>
  <si>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</si>
  <si>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</si>
  <si>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</si>
  <si>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</si>
  <si>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</si>
  <si>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</si>
  <si>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</si>
  <si>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</si>
  <si>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</si>
  <si>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</si>
  <si>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</si>
  <si>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</si>
  <si>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</si>
  <si>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</si>
  <si>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</si>
  <si>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</si>
  <si>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</si>
  <si>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</si>
  <si>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</si>
  <si>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</si>
  <si>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</si>
  <si>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</si>
  <si>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</si>
  <si>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</si>
  <si>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</si>
  <si>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</si>
  <si>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</si>
  <si>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</si>
  <si>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</si>
  <si>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</si>
  <si>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</si>
  <si>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</si>
  <si>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</si>
  <si>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</si>
  <si>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</si>
  <si>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</si>
  <si>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</si>
  <si>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</si>
  <si>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</si>
  <si>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</si>
  <si>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</si>
  <si>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</si>
  <si>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</si>
  <si>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</si>
  <si>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</si>
  <si>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</si>
  <si>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</si>
  <si>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</si>
  <si>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</si>
  <si>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</si>
  <si>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</si>
  <si>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</si>
  <si>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</si>
  <si>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</si>
  <si>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</si>
  <si>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</si>
  <si>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</si>
  <si>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</si>
  <si>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</si>
  <si>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</si>
  <si>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</si>
  <si>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</si>
  <si>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</si>
  <si>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</si>
  <si>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</si>
  <si>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</si>
  <si>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</si>
  <si>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</si>
  <si>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</si>
  <si>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</si>
  <si>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</si>
  <si>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</si>
  <si>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</si>
  <si>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</si>
  <si>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</si>
  <si>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</si>
  <si>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</si>
  <si>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</si>
  <si>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</si>
  <si>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</si>
  <si>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</si>
  <si>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</si>
  <si>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</si>
  <si>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</si>
  <si>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</si>
  <si>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💰,Display and build,Good Sound and pictures,Good product 👍,Good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</si>
  <si>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</si>
  <si>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</si>
  <si>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</si>
  <si>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</si>
  <si>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</si>
  <si>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</si>
  <si>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</si>
  <si>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👍,Sound quality not good,Appropriate,Good</t>
  </si>
  <si>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</si>
  <si>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</si>
  <si>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</si>
  <si>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</si>
  <si>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</si>
  <si>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</si>
  <si>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</si>
  <si>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</si>
  <si>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</si>
  <si>
    <t>https://m.media-amazon.com/images/I/4173mQ7F-mL._SX300_SY300_QL70_FMwebp_.jpg</t>
  </si>
  <si>
    <t>https://www.amazon.in/LOHAYA-Remote-Compatible-Smart-Control/dp/B07V5YF4ND/ref=sr_1_255?qid=1672909136&amp;s=electronics&amp;sr=1-255</t>
  </si>
  <si>
    <t>https://m.media-amazon.com/images/W/WEBP_402378-T2/images/I/31q4l5k9uOL._SX300_SY300_QL70_FMwebp_.jpg</t>
  </si>
  <si>
    <t>https://www.amazon.in/Zebronics-charging-capacity-durability-Black/dp/B0B65P827P/ref=sr_1_256?qid=1672909136&amp;s=electronics&amp;sr=1-256</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</si>
  <si>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</si>
  <si>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</si>
  <si>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</si>
  <si>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</si>
  <si>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</si>
  <si>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</si>
  <si>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</si>
  <si>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</si>
  <si>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</si>
  <si>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</si>
  <si>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</si>
  <si>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can’t find the original this comes handy.,No voice communication,Acceptable for the price,Bad finish, but good product,No,voice recognition is not available,Nice Remote,worked find keys are hard</t>
  </si>
  <si>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</si>
  <si>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</si>
  <si>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</si>
  <si>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</si>
  <si>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</si>
  <si>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</si>
  <si>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</si>
  <si>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</si>
  <si>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</si>
  <si>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</si>
  <si>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</si>
  <si>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</si>
  <si>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</si>
  <si>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</si>
  <si>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</si>
  <si>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</si>
  <si>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</si>
  <si>
    <t>https://m.media-amazon.com/images/W/WEBP_402378-T2/images/I/41FQPJ+s61L._SX342_SY445_.jpg</t>
  </si>
  <si>
    <t>https://www.amazon.in/Charging-Certified-Lightning-Transfer-Iphone12/dp/B09G5TSGXV/ref=sr_1_260?qid=1672909136&amp;s=electronics&amp;sr=1-260</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</si>
  <si>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</si>
  <si>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</si>
  <si>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</si>
  <si>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</si>
  <si>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</si>
  <si>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</si>
  <si>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</si>
  <si>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</si>
  <si>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https://m.media-amazon.com/images/W/WEBP_402378-T2/images/I/31VemHkewfL._SX300_SY300_QL70_FMwebp_.jpg</t>
  </si>
  <si>
    <t>https://www.amazon.in/Ambrane-Charging-Neckband-Wireless-ACT/dp/B09YLX91QR/ref=sr_1_272?qid=1672909138&amp;s=electronics&amp;sr=1-272</t>
  </si>
  <si>
    <t>https://m.media-amazon.com/images/I/41etMsrKqTL._SX300_SY300_QL70_FMwebp_.jpg</t>
  </si>
  <si>
    <t>https://www.amazon.in/Wayona-Braided-Charger-Charging-Samsung/dp/B081FJWN52/ref=sr_1_273?qid=1672909138&amp;s=electronics&amp;sr=1-273</t>
  </si>
  <si>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</si>
  <si>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</si>
  <si>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</si>
  <si>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</si>
  <si>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</si>
  <si>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</si>
  <si>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</si>
  <si>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</si>
  <si>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r>
      <rPr>
        <sz val="10"/>
        <rFont val="AR PL SungtiL GB"/>
        <charset val="134"/>
      </rPr>
      <t>【</t>
    </r>
    <r>
      <rPr>
        <sz val="10"/>
        <rFont val="Arial"/>
        <charset val="134"/>
      </rPr>
      <t>100% Fits</t>
    </r>
    <r>
      <rPr>
        <sz val="10"/>
        <rFont val="AR PL SungtiL GB"/>
        <charset val="134"/>
      </rPr>
      <t>】</t>
    </r>
    <r>
      <rPr>
        <sz val="10"/>
        <rFont val="Arial"/>
        <charset val="134"/>
      </rPr>
      <t>Specially designed for Fire TV Stick (2nd Gen), Fire TV Stick 4K, Fire TV Cube, and Amazon Fire TV (3rd Gen, Pendant Design). Tips:Pls compare with your firestick model fit or not before purchase.|</t>
    </r>
    <r>
      <rPr>
        <sz val="10"/>
        <rFont val="AR PL SungtiL GB"/>
        <charset val="134"/>
      </rPr>
      <t>【</t>
    </r>
    <r>
      <rPr>
        <sz val="10"/>
        <rFont val="Arial"/>
        <charset val="134"/>
      </rPr>
      <t>Full Body Protection</t>
    </r>
    <r>
      <rPr>
        <sz val="10"/>
        <rFont val="AR PL SungtiL GB"/>
        <charset val="134"/>
      </rPr>
      <t>】</t>
    </r>
    <r>
      <rPr>
        <sz val="10"/>
        <rFont val="Arial"/>
        <charset val="134"/>
      </rPr>
      <t>High-quality and eco-friendly silicone material, harmless to your pets, kids and families. Prevent the child from opening the back cover and provides the maximum protection, anti-slip, anti-dust, shock proof and washable.|</t>
    </r>
    <r>
      <rPr>
        <sz val="10"/>
        <rFont val="AR PL SungtiL GB"/>
        <charset val="134"/>
      </rPr>
      <t>【</t>
    </r>
    <r>
      <rPr>
        <sz val="10"/>
        <rFont val="Arial"/>
        <charset val="134"/>
      </rPr>
      <t>Custom Cutting</t>
    </r>
    <r>
      <rPr>
        <sz val="10"/>
        <rFont val="AR PL SungtiL GB"/>
        <charset val="134"/>
      </rPr>
      <t>】</t>
    </r>
    <r>
      <rPr>
        <sz val="10"/>
        <rFont val="Arial"/>
        <charset val="134"/>
      </rPr>
      <t>Accurate hole wide open offers full access to all ports, buttons and functions. Humanized texture design protects your remote from slipping and skidding.Fast heat dissipation and anti-dust that no fingerprints leave.|</t>
    </r>
    <r>
      <rPr>
        <sz val="10"/>
        <rFont val="AR PL SungtiL GB"/>
        <charset val="134"/>
      </rPr>
      <t>【</t>
    </r>
    <r>
      <rPr>
        <sz val="10"/>
        <rFont val="Arial"/>
        <charset val="134"/>
      </rPr>
      <t>Easy to Find/Glowing</t>
    </r>
    <r>
      <rPr>
        <sz val="10"/>
        <rFont val="AR PL SungtiL GB"/>
        <charset val="134"/>
      </rPr>
      <t>】</t>
    </r>
    <r>
      <rPr>
        <sz val="10"/>
        <rFont val="Arial"/>
        <charset val="134"/>
      </rPr>
      <t>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r>
  </si>
  <si>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</si>
  <si>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</si>
  <si>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</si>
  <si>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</si>
  <si>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</si>
  <si>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</si>
  <si>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</si>
  <si>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</si>
  <si>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</si>
  <si>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</si>
  <si>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</si>
  <si>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</si>
  <si>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</si>
  <si>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</si>
  <si>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</si>
  <si>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</si>
  <si>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</si>
  <si>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</si>
  <si>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</si>
  <si>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</si>
  <si>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</si>
  <si>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</si>
  <si>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</si>
  <si>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</si>
  <si>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</si>
  <si>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</si>
  <si>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</si>
  <si>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</si>
  <si>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</si>
  <si>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</si>
  <si>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</si>
  <si>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</si>
  <si>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</si>
  <si>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</si>
  <si>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</si>
  <si>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</si>
  <si>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</si>
  <si>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</si>
  <si>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</si>
  <si>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</si>
  <si>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</si>
  <si>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</si>
  <si>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</si>
  <si>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</si>
  <si>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</si>
  <si>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</si>
  <si>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</si>
  <si>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</si>
  <si>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</si>
  <si>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</si>
  <si>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</si>
  <si>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</si>
  <si>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</si>
  <si>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</si>
  <si>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</si>
  <si>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</si>
  <si>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</si>
  <si>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</si>
  <si>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</si>
  <si>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</si>
  <si>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</si>
  <si>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</si>
  <si>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</si>
  <si>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</si>
  <si>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</si>
  <si>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</si>
  <si>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</si>
  <si>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</si>
  <si>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</si>
  <si>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</si>
  <si>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</si>
  <si>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</si>
  <si>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</si>
  <si>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</si>
  <si>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https://m.media-amazon.com/images/W/WEBP_402378-T2/images/I/41pdZIhY+gL._SY300_SX300_.jpg</t>
  </si>
  <si>
    <t>https://www.amazon.in/VU-inches-GloLED-Google-65GloLED/dp/B0BC8BQ432/ref=sr_1_302?qid=1672909139&amp;s=electronics&amp;sr=1-302</t>
  </si>
  <si>
    <r>
      <rPr>
        <sz val="10"/>
        <rFont val="AR PL SungtiL GB"/>
        <charset val="134"/>
      </rPr>
      <t>🛒【</t>
    </r>
    <r>
      <rPr>
        <sz val="10"/>
        <rFont val="Arial"/>
        <charset val="134"/>
      </rPr>
      <t>CableCreation RCA Cable</t>
    </r>
    <r>
      <rPr>
        <sz val="10"/>
        <rFont val="AR PL SungtiL GB"/>
        <charset val="134"/>
      </rPr>
      <t>】</t>
    </r>
    <r>
      <rPr>
        <sz val="10"/>
        <rFont val="Arial"/>
        <charset val="134"/>
      </rPr>
      <t>:Great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t>
    </r>
    <r>
      <rPr>
        <sz val="10"/>
        <rFont val="AR PL SungtiL GB"/>
        <charset val="134"/>
      </rPr>
      <t>【</t>
    </r>
    <r>
      <rPr>
        <sz val="10"/>
        <rFont val="Arial"/>
        <charset val="134"/>
      </rPr>
      <t>Fantastic Sound Quality</t>
    </r>
    <r>
      <rPr>
        <sz val="10"/>
        <rFont val="AR PL SungtiL GB"/>
        <charset val="134"/>
      </rPr>
      <t>】</t>
    </r>
    <r>
      <rPr>
        <sz val="10"/>
        <rFont val="Arial"/>
        <charset val="134"/>
      </rPr>
      <t>:Oxygen Free Copper and gold plated plugs ensure optimal signal stereo audio transmission,bringing you a good feeling|🛒</t>
    </r>
    <r>
      <rPr>
        <sz val="10"/>
        <rFont val="AR PL SungtiL GB"/>
        <charset val="134"/>
      </rPr>
      <t>【</t>
    </r>
    <r>
      <rPr>
        <sz val="10"/>
        <rFont val="Arial"/>
        <charset val="134"/>
      </rPr>
      <t>Bi-directional</t>
    </r>
    <r>
      <rPr>
        <sz val="10"/>
        <rFont val="AR PL SungtiL GB"/>
        <charset val="134"/>
      </rPr>
      <t>】</t>
    </r>
    <r>
      <rPr>
        <sz val="10"/>
        <rFont val="Arial"/>
        <charset val="134"/>
      </rPr>
      <t>:This 3.5mm rca male cable works both directions,from rca out to 3.5mm in or from 3.5mm in to rca out. Please note: you cannot choose same directions for use simultaneously.It must one side in,the other side out|🛒</t>
    </r>
    <r>
      <rPr>
        <sz val="10"/>
        <rFont val="AR PL SungtiL GB"/>
        <charset val="134"/>
      </rPr>
      <t>【</t>
    </r>
    <r>
      <rPr>
        <sz val="10"/>
        <rFont val="Arial"/>
        <charset val="134"/>
      </rPr>
      <t>24K Gold Plated Connectors</t>
    </r>
    <r>
      <rPr>
        <sz val="10"/>
        <rFont val="AR PL SungtiL GB"/>
        <charset val="134"/>
      </rPr>
      <t>】</t>
    </r>
    <r>
      <rPr>
        <sz val="10"/>
        <rFont val="Arial"/>
        <charset val="134"/>
      </rPr>
      <t>:Professional quality 24k gold plated connectors which protect the cables from corrosion while ensuring a premium connection for the best possible audio transfer year after year|🛒</t>
    </r>
    <r>
      <rPr>
        <sz val="10"/>
        <rFont val="AR PL SungtiL GB"/>
        <charset val="134"/>
      </rPr>
      <t>【</t>
    </r>
    <r>
      <rPr>
        <sz val="10"/>
        <rFont val="Arial"/>
        <charset val="134"/>
      </rPr>
      <t>Compatible Device</t>
    </r>
    <r>
      <rPr>
        <sz val="10"/>
        <rFont val="AR PL SungtiL GB"/>
        <charset val="134"/>
      </rPr>
      <t>】</t>
    </r>
    <r>
      <rPr>
        <sz val="10"/>
        <rFont val="Arial"/>
        <charset val="134"/>
      </rPr>
      <t>:3.5mm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r>
  </si>
  <si>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</si>
  <si>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</si>
  <si>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</si>
  <si>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</si>
  <si>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</si>
  <si>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</si>
  <si>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</si>
  <si>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</si>
  <si>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</si>
  <si>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</si>
  <si>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</si>
  <si>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</si>
  <si>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</si>
  <si>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</si>
  <si>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</si>
  <si>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</si>
  <si>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</si>
  <si>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</si>
  <si>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</si>
  <si>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</si>
  <si>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</si>
  <si>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</si>
  <si>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</si>
  <si>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</si>
  <si>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</si>
  <si>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</si>
  <si>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</si>
  <si>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</si>
  <si>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</si>
  <si>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</si>
  <si>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</si>
  <si>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</si>
  <si>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</si>
  <si>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</si>
  <si>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</si>
  <si>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</si>
  <si>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</si>
  <si>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</si>
  <si>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</si>
  <si>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</si>
  <si>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</si>
  <si>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</si>
  <si>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</si>
  <si>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</si>
  <si>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</si>
  <si>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</si>
  <si>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</si>
  <si>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</si>
  <si>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</si>
  <si>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</si>
  <si>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</si>
  <si>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</si>
  <si>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</si>
  <si>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</si>
  <si>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</si>
  <si>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</si>
  <si>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</si>
  <si>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</si>
  <si>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</si>
  <si>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</si>
  <si>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</si>
  <si>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</si>
  <si>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</si>
  <si>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</si>
  <si>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</si>
  <si>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</si>
  <si>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</si>
  <si>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</si>
  <si>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</si>
  <si>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</si>
  <si>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</si>
  <si>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</si>
  <si>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</si>
  <si>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</si>
  <si>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</si>
  <si>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</si>
  <si>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</si>
  <si>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</si>
  <si>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</si>
  <si>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</si>
  <si>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</si>
  <si>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</si>
  <si>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</si>
  <si>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</si>
  <si>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</si>
  <si>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</si>
  <si>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</si>
  <si>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</si>
  <si>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r>
      <rPr>
        <sz val="10"/>
        <rFont val="AR PL SungtiL GB"/>
        <charset val="134"/>
      </rPr>
      <t>【</t>
    </r>
    <r>
      <rPr>
        <sz val="10"/>
        <rFont val="Arial"/>
        <charset val="134"/>
      </rPr>
      <t>Compatibility</t>
    </r>
    <r>
      <rPr>
        <sz val="10"/>
        <rFont val="AR PL SungtiL GB"/>
        <charset val="134"/>
      </rPr>
      <t>】</t>
    </r>
    <r>
      <rPr>
        <sz val="10"/>
        <rFont val="Arial"/>
        <charset val="134"/>
      </rPr>
      <t>: Specially designed for Fire TV Stick 4K All-new Alexa Voice Remote with power and volume controls. (REMOTE NOT INCLUDED)|</t>
    </r>
    <r>
      <rPr>
        <sz val="10"/>
        <rFont val="AR PL SungtiL GB"/>
        <charset val="134"/>
      </rPr>
      <t>【</t>
    </r>
    <r>
      <rPr>
        <sz val="10"/>
        <rFont val="Arial"/>
        <charset val="134"/>
      </rPr>
      <t>3 Meters Shockproof</t>
    </r>
    <r>
      <rPr>
        <sz val="10"/>
        <rFont val="AR PL SungtiL GB"/>
        <charset val="134"/>
      </rPr>
      <t>】</t>
    </r>
    <r>
      <rPr>
        <sz val="10"/>
        <rFont val="Arial"/>
        <charset val="134"/>
      </rPr>
      <t>: Durable Silicone Material can protect your remote from 3 meters high drop, effectively protects your remote from daily impact and unwanted dust and scratches.|</t>
    </r>
    <r>
      <rPr>
        <sz val="10"/>
        <rFont val="AR PL SungtiL GB"/>
        <charset val="134"/>
      </rPr>
      <t>【</t>
    </r>
    <r>
      <rPr>
        <sz val="10"/>
        <rFont val="Arial"/>
        <charset val="134"/>
      </rPr>
      <t>Perfect Fit</t>
    </r>
    <r>
      <rPr>
        <sz val="10"/>
        <rFont val="AR PL SungtiL GB"/>
        <charset val="134"/>
      </rPr>
      <t>】</t>
    </r>
    <r>
      <rPr>
        <sz val="10"/>
        <rFont val="Arial"/>
        <charset val="134"/>
      </rPr>
      <t>: The slim and form-fitted design of the case protects yourFire TV Remote with minimal bulk.|</t>
    </r>
    <r>
      <rPr>
        <sz val="10"/>
        <rFont val="AR PL SungtiL GB"/>
        <charset val="134"/>
      </rPr>
      <t>【</t>
    </r>
    <r>
      <rPr>
        <sz val="10"/>
        <rFont val="Arial"/>
        <charset val="134"/>
      </rPr>
      <t>Accessibility</t>
    </r>
    <r>
      <rPr>
        <sz val="10"/>
        <rFont val="AR PL SungtiL GB"/>
        <charset val="134"/>
      </rPr>
      <t>】</t>
    </r>
    <r>
      <rPr>
        <sz val="10"/>
        <rFont val="Arial"/>
        <charset val="134"/>
      </rPr>
      <t>: Revised with precision cut-outs to ensure full access to all ports, buttons, and features of your Fire TV Stick 4K All Alexa Voice Remote.|</t>
    </r>
    <r>
      <rPr>
        <sz val="10"/>
        <rFont val="AR PL SungtiL GB"/>
        <charset val="134"/>
      </rPr>
      <t>【</t>
    </r>
    <r>
      <rPr>
        <sz val="10"/>
        <rFont val="Arial"/>
        <charset val="134"/>
      </rPr>
      <t>Shock &amp; Bump Resistant</t>
    </r>
    <r>
      <rPr>
        <sz val="10"/>
        <rFont val="AR PL SungtiL GB"/>
        <charset val="134"/>
      </rPr>
      <t xml:space="preserve">】 </t>
    </r>
    <r>
      <rPr>
        <sz val="10"/>
        <rFont val="Arial"/>
        <charset val="134"/>
      </rPr>
      <t>This Cover protects your remote from scratches, wear, tear, and dirt with this unique proprietary skin material.</t>
    </r>
  </si>
  <si>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</si>
  <si>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</si>
  <si>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</si>
  <si>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</si>
  <si>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</si>
  <si>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</si>
  <si>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</si>
  <si>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r>
      <rPr>
        <sz val="10"/>
        <rFont val="AR PL SungtiL GB"/>
        <charset val="134"/>
      </rPr>
      <t>【</t>
    </r>
    <r>
      <rPr>
        <sz val="10"/>
        <rFont val="Arial"/>
        <charset val="134"/>
      </rPr>
      <t>Power Delivery Fast Charging</t>
    </r>
    <r>
      <rPr>
        <sz val="10"/>
        <rFont val="AR PL SungtiL GB"/>
        <charset val="134"/>
      </rPr>
      <t>】</t>
    </r>
    <r>
      <rPr>
        <sz val="10"/>
        <rFont val="Arial"/>
        <charset val="134"/>
      </rPr>
      <t>: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t>
    </r>
    <r>
      <rPr>
        <sz val="10"/>
        <rFont val="AR PL SungtiL GB"/>
        <charset val="134"/>
      </rPr>
      <t>【</t>
    </r>
    <r>
      <rPr>
        <sz val="10"/>
        <rFont val="Arial"/>
        <charset val="134"/>
      </rPr>
      <t>MFI Certified C94 Connector</t>
    </r>
    <r>
      <rPr>
        <sz val="10"/>
        <rFont val="AR PL SungtiL GB"/>
        <charset val="134"/>
      </rPr>
      <t>】</t>
    </r>
    <r>
      <rPr>
        <sz val="10"/>
        <rFont val="Arial"/>
        <charset val="134"/>
      </rPr>
      <t>: This cable uses the Newest MFI Certified C94 Chip which is specially designed for fast charging, whose color is different from the previous C48 connector end. Charging Speeds 2.5× Faster.|</t>
    </r>
    <r>
      <rPr>
        <sz val="10"/>
        <rFont val="AR PL SungtiL GB"/>
        <charset val="134"/>
      </rPr>
      <t>【</t>
    </r>
    <r>
      <rPr>
        <sz val="10"/>
        <rFont val="Arial"/>
        <charset val="134"/>
      </rPr>
      <t>Compatibility List</t>
    </r>
    <r>
      <rPr>
        <sz val="10"/>
        <rFont val="AR PL SungtiL GB"/>
        <charset val="134"/>
      </rPr>
      <t>】</t>
    </r>
    <r>
      <rPr>
        <sz val="10"/>
        <rFont val="Arial"/>
        <charset val="134"/>
      </rPr>
      <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t>
    </r>
    <r>
      <rPr>
        <sz val="10"/>
        <rFont val="AR PL SungtiL GB"/>
        <charset val="134"/>
      </rPr>
      <t>【</t>
    </r>
    <r>
      <rPr>
        <sz val="10"/>
        <rFont val="Arial"/>
        <charset val="134"/>
      </rPr>
      <t>Ultra High Quality Assurance</t>
    </r>
    <r>
      <rPr>
        <sz val="10"/>
        <rFont val="AR PL SungtiL GB"/>
        <charset val="134"/>
      </rPr>
      <t>】</t>
    </r>
    <r>
      <rPr>
        <sz val="10"/>
        <rFont val="Arial"/>
        <charset val="134"/>
      </rPr>
      <t>: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r>
  </si>
  <si>
    <t>https://m.media-amazon.com/images/W/WEBP_402378-T1/images/I/41+tGYXUN8L._SX342_SY445_.jpg</t>
  </si>
  <si>
    <t>https://www.amazon.in/Wayona-Lightning-Certified-charging-Braided/dp/B09HV71RL1/ref=sr_1_400?qid=1672909144&amp;s=electronics&amp;sr=1-400</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</si>
  <si>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</si>
  <si>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</si>
  <si>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</si>
  <si>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</si>
  <si>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it’s so good,Not bad ok,Very good👍👍,Very Nice</t>
  </si>
  <si>
    <t>Tv is good in this price range,It's an excellent product for this price range,Good,Picture quality is good,Amazing product sound quality is okay and smart features is little bit slow but it’s okay overall ✅ love this product,Ok super work,Good product,</t>
  </si>
  <si>
    <t>https://m.media-amazon.com/images/W/WEBP_402378-T2/images/I/51HNUsgY29L._SY300_SX300_QL70_FMwebp_.jpg</t>
  </si>
  <si>
    <t>https://www.amazon.in/inches-Ready-Smart-VW32PRO-Black/dp/B08PZ6HZLT/ref=sr_1_404?qid=1672909144&amp;s=electronics&amp;sr=1-404</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</si>
  <si>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</si>
  <si>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</si>
  <si>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</si>
  <si>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</si>
  <si>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</si>
  <si>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</si>
  <si>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</si>
  <si>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</si>
  <si>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</si>
  <si>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</si>
  <si>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</si>
  <si>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</si>
  <si>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😞😞,Remote very 👎 bad,Doesn’t works at all, material quality isn’t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</si>
  <si>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</si>
  <si>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</si>
  <si>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</si>
  <si>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</si>
  <si>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</si>
  <si>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</si>
  <si>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</si>
  <si>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</si>
  <si>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</si>
  <si>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</si>
  <si>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</si>
  <si>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</si>
  <si>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</si>
  <si>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</si>
  <si>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</si>
  <si>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</si>
  <si>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</si>
  <si>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</si>
  <si>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</si>
  <si>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</si>
  <si>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</si>
  <si>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</si>
  <si>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</si>
  <si>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</si>
  <si>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</si>
  <si>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</si>
  <si>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</si>
  <si>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</si>
  <si>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</si>
  <si>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</si>
  <si>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r>
      <rPr>
        <sz val="10"/>
        <rFont val="Arial"/>
        <charset val="134"/>
      </rPr>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t>
    </r>
    <r>
      <rPr>
        <sz val="10"/>
        <rFont val="Noto Sans Devanagari"/>
        <charset val="134"/>
      </rPr>
      <t>।</t>
    </r>
    <r>
      <rPr>
        <sz val="10"/>
        <rFont val="Arial"/>
        <charset val="134"/>
      </rPr>
      <t>,Ok,At this price range I think you will never find as good as this. The quality 👍,Best Smart TV. Worth able price for the product.But Installation is poor.</t>
    </r>
  </si>
  <si>
    <t>https://m.media-amazon.com/images/W/WEBP_402378-T2/images/I/51iQQPQSiGL._SX300_SY300_QL70_FMwebp_.jpg</t>
  </si>
  <si>
    <t>https://www.amazon.in/Toshiba-inches-Android-43V35KP-Silver/dp/B0B21XL94T/ref=sr_1_425?qid=1672909145&amp;s=electronics&amp;sr=1-425</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</si>
  <si>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</si>
  <si>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</si>
  <si>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</si>
  <si>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</si>
  <si>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</si>
  <si>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</si>
  <si>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</si>
  <si>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</si>
  <si>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</si>
  <si>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</si>
  <si>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</si>
  <si>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</si>
  <si>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</si>
  <si>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</si>
  <si>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</si>
  <si>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</si>
  <si>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https://m.media-amazon.com/images/W/WEBP_402378-T2/images/I/51dOjIreG4L._SX300_SY300_QL70_FMwebp_.jpg</t>
  </si>
  <si>
    <t>https://www.amazon.in/LG-inches-Ultra-55UQ7500PSF-Ceramic/dp/B0B3XXSB1K/ref=sr_1_445?qid=1672909146&amp;s=electronics&amp;sr=1-445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</si>
  <si>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</si>
  <si>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</si>
  <si>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</si>
  <si>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</si>
  <si>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</si>
  <si>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</si>
  <si>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</si>
  <si>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</si>
  <si>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</si>
  <si>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https://m.media-amazon.com/images/W/WEBP_402378-T2/images/I/31XFe74gRjL._SX300_SY300_QL70_FMwebp_.jpg</t>
  </si>
  <si>
    <t>https://www.amazon.in/pTron-Charging-480Mbps-Durable-Smartphone/dp/B0B4T8RSJ1/ref=sr_1_448?qid=1672909146&amp;s=electronics&amp;sr=1-448</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</si>
  <si>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</si>
  <si>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</si>
  <si>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</si>
  <si>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</si>
  <si>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</si>
  <si>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</si>
  <si>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</si>
  <si>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</si>
  <si>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</si>
  <si>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</si>
  <si>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</si>
  <si>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</si>
  <si>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</si>
  <si>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</si>
  <si>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</si>
  <si>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</si>
  <si>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</si>
  <si>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</si>
  <si>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</si>
  <si>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</si>
  <si>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</si>
  <si>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</si>
  <si>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</si>
  <si>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</si>
  <si>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</si>
  <si>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</si>
  <si>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</si>
  <si>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</si>
  <si>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</si>
  <si>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</si>
  <si>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</si>
  <si>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</si>
  <si>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</si>
  <si>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</si>
  <si>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</si>
  <si>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</si>
  <si>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</si>
  <si>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</si>
  <si>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</si>
  <si>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</si>
  <si>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</si>
  <si>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</si>
  <si>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</si>
  <si>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</si>
  <si>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</si>
  <si>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</si>
  <si>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</si>
  <si>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</si>
  <si>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</si>
  <si>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</si>
  <si>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</si>
  <si>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</si>
  <si>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</si>
  <si>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</si>
  <si>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</si>
  <si>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👍,Best the hdmi cable,Exactly as discribed, enchanced Quality</t>
  </si>
  <si>
    <t>As mention in description, its awesome.,Nice,Good lengthy with good Metalic body on jack side., Difference can't find with older cable.,Great Stuff and superb quality,Good product,Nice 👍,I am like the hdmi cable,</t>
  </si>
  <si>
    <t>https://m.media-amazon.com/images/I/41+BBk2fGcL._SX342_SY445_.jpg</t>
  </si>
  <si>
    <t>https://www.amazon.in/Tuarso-High-Speed-Compatible-Television-Projectors/dp/B0BBMGLQDW/ref=sr_1_457?qid=1672909147&amp;s=electronics&amp;sr=1-457</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</si>
  <si>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</si>
  <si>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</si>
  <si>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</si>
  <si>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</si>
  <si>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</si>
  <si>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</si>
  <si>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</si>
  <si>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</si>
  <si>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</si>
  <si>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</si>
  <si>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</si>
  <si>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</si>
  <si>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</si>
  <si>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</si>
  <si>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</si>
  <si>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</si>
  <si>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https://www.amazon.in/Smashtronics%C2%AE-Silicone-Firestick-Control-Shockproof/dp/B09HK9JH4F/ref=sr_1_463?qid=1672909147&amp;s=electronics&amp;sr=1-463</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</si>
  <si>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</si>
  <si>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</si>
  <si>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</si>
  <si>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</si>
  <si>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</si>
  <si>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</si>
  <si>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</si>
  <si>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</si>
  <si>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r>
      <rPr>
        <sz val="10"/>
        <rFont val="Arial"/>
        <charset val="134"/>
      </rPr>
      <t>TV LEG</t>
    </r>
    <r>
      <rPr>
        <sz val="10"/>
        <rFont val="AR PL SungtiL GB"/>
        <charset val="134"/>
      </rPr>
      <t>】</t>
    </r>
    <r>
      <rPr>
        <sz val="10"/>
        <rFont val="Arial"/>
        <charset val="134"/>
      </rPr>
      <t>--The universal tv stand base fits most 32 37 40 42 47 50 55 inch LCD LED Plasma Oled QLED 4K Smart flat/curved screen TVs with mounting holes on the back of your TV from 200x100mm up to 800x400mm.|</t>
    </r>
    <r>
      <rPr>
        <sz val="10"/>
        <rFont val="AR PL SungtiL GB"/>
        <charset val="134"/>
      </rPr>
      <t>【</t>
    </r>
    <r>
      <rPr>
        <sz val="10"/>
        <rFont val="Arial"/>
        <charset val="134"/>
      </rPr>
      <t>LOADING CAPACITY</t>
    </r>
    <r>
      <rPr>
        <sz val="10"/>
        <rFont val="AR PL SungtiL GB"/>
        <charset val="134"/>
      </rPr>
      <t>】</t>
    </r>
    <r>
      <rPr>
        <sz val="10"/>
        <rFont val="Arial"/>
        <charset val="134"/>
      </rPr>
      <t>--Heavy Duty Sturdy steel design make the tabletop tv leg base load capacity up to 88 lbs. Furthermore, it offers a stylish look to suit any decor, with sharp angles and a black matte finish.|</t>
    </r>
    <r>
      <rPr>
        <sz val="10"/>
        <rFont val="AR PL SungtiL GB"/>
        <charset val="134"/>
      </rPr>
      <t>【</t>
    </r>
    <r>
      <rPr>
        <sz val="10"/>
        <rFont val="Arial"/>
        <charset val="134"/>
      </rPr>
      <t>ADJUSTABLE HEIGHT</t>
    </r>
    <r>
      <rPr>
        <sz val="10"/>
        <rFont val="AR PL SungtiL GB"/>
        <charset val="134"/>
      </rPr>
      <t>】</t>
    </r>
    <r>
      <rPr>
        <sz val="10"/>
        <rFont val="Arial"/>
        <charset val="134"/>
      </rPr>
      <t>-- This tv base stand can adjust your TV heght from 20.2" to 22.5" makes your TV always at eye level for better view.|</t>
    </r>
    <r>
      <rPr>
        <sz val="10"/>
        <rFont val="AR PL SungtiL GB"/>
        <charset val="134"/>
      </rPr>
      <t>【</t>
    </r>
    <r>
      <rPr>
        <sz val="10"/>
        <rFont val="Arial"/>
        <charset val="134"/>
      </rPr>
      <t>NO SCRATCH&amp;ANTI-SLIP</t>
    </r>
    <r>
      <rPr>
        <sz val="10"/>
        <rFont val="AR PL SungtiL GB"/>
        <charset val="134"/>
      </rPr>
      <t>】</t>
    </r>
    <r>
      <rPr>
        <sz val="10"/>
        <rFont val="Arial"/>
        <charset val="134"/>
      </rPr>
      <t>--It's great the tv replacement stand comes with soft pad on the bottom to protect the furniture from being scratched and protect your TV from slipping|</t>
    </r>
    <r>
      <rPr>
        <sz val="10"/>
        <rFont val="AR PL SungtiL GB"/>
        <charset val="134"/>
      </rPr>
      <t>【</t>
    </r>
    <r>
      <rPr>
        <sz val="10"/>
        <rFont val="Arial"/>
        <charset val="134"/>
      </rPr>
      <t>EASY INSTALLATION</t>
    </r>
    <r>
      <rPr>
        <sz val="10"/>
        <rFont val="AR PL SungtiL GB"/>
        <charset val="134"/>
      </rPr>
      <t>】</t>
    </r>
    <r>
      <rPr>
        <sz val="10"/>
        <rFont val="Arial"/>
        <charset val="134"/>
      </rPr>
      <t>-- Simple construction allows easy installation with easy to follow manual and all of the required hardware provided</t>
    </r>
  </si>
  <si>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</si>
  <si>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</si>
  <si>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</si>
  <si>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</si>
  <si>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</si>
  <si>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</si>
  <si>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</si>
  <si>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</si>
  <si>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</si>
  <si>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</si>
  <si>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</si>
  <si>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</si>
  <si>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</si>
  <si>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</si>
  <si>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</si>
  <si>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</si>
  <si>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</si>
  <si>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</si>
  <si>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</si>
  <si>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r>
      <rPr>
        <sz val="10"/>
        <rFont val="Arial"/>
        <charset val="134"/>
      </rPr>
      <t>Nice,</t>
    </r>
    <r>
      <rPr>
        <sz val="10"/>
        <rFont val="Noto Sans Devanagari"/>
        <charset val="134"/>
      </rPr>
      <t>सानदार है</t>
    </r>
    <r>
      <rPr>
        <sz val="10"/>
        <rFont val="Arial"/>
        <charset val="134"/>
      </rPr>
      <t>,Received damaged product,Good quality product,It's very good.,101% fake lava usb,Average product,Costless</t>
    </r>
  </si>
  <si>
    <r>
      <rPr>
        <sz val="10"/>
        <rFont val="Arial"/>
        <charset val="134"/>
      </rPr>
      <t>Amazing,</t>
    </r>
    <r>
      <rPr>
        <sz val="10"/>
        <rFont val="Noto Sans Devanagari"/>
        <charset val="134"/>
      </rPr>
      <t>बहुत ही सुन्दर है</t>
    </r>
    <r>
      <rPr>
        <sz val="10"/>
        <rFont val="Arial"/>
        <charset val="134"/>
      </rPr>
      <t>,Received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r>
  </si>
  <si>
    <t>https://m.media-amazon.com/images/I/31VRCXh9kQS._SX300_SY300_QL70_FMwebp_.jpg</t>
  </si>
  <si>
    <t>https://www.amazon.in/Lava-Elements-Charging-Speed-Type-C/dp/B0941392C8/ref=sr_1_467?qid=1672909147&amp;s=electronics&amp;sr=1-467</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</si>
  <si>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</si>
  <si>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</si>
  <si>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</si>
  <si>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</si>
  <si>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</si>
  <si>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</si>
  <si>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</si>
  <si>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</si>
  <si>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</si>
  <si>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</si>
  <si>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</si>
  <si>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</si>
  <si>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</si>
  <si>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</si>
  <si>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</si>
  <si>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</si>
  <si>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</si>
  <si>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</si>
  <si>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</si>
  <si>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</si>
  <si>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</si>
  <si>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</si>
  <si>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</si>
  <si>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</si>
  <si>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</si>
  <si>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</si>
  <si>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</si>
  <si>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</si>
  <si>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</si>
  <si>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</si>
  <si>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</si>
  <si>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</si>
  <si>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</si>
  <si>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</si>
  <si>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</si>
  <si>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</si>
  <si>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</si>
  <si>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</si>
  <si>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</si>
  <si>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</si>
  <si>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</si>
  <si>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</si>
  <si>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</si>
  <si>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</si>
  <si>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</si>
  <si>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</si>
  <si>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</si>
  <si>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</si>
  <si>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</si>
  <si>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</si>
  <si>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</si>
  <si>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</si>
  <si>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</si>
  <si>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</si>
  <si>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</si>
  <si>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</si>
  <si>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</si>
  <si>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</si>
  <si>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</si>
  <si>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</si>
  <si>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</si>
  <si>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</si>
  <si>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</si>
  <si>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</si>
  <si>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</si>
  <si>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</si>
  <si>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</si>
  <si>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</si>
  <si>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</si>
  <si>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</si>
  <si>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</si>
  <si>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</si>
  <si>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</si>
  <si>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</si>
  <si>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</si>
  <si>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</si>
  <si>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</si>
  <si>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</si>
  <si>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</si>
  <si>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</si>
  <si>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</si>
  <si>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☺️,Don't buy</t>
  </si>
  <si>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</si>
  <si>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</si>
  <si>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</si>
  <si>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</si>
  <si>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</si>
  <si>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</si>
  <si>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</si>
  <si>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</si>
  <si>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</si>
  <si>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</si>
  <si>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</si>
  <si>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r>
      <rPr>
        <sz val="10"/>
        <rFont val="AR PL SungtiL GB"/>
        <charset val="134"/>
      </rPr>
      <t>【</t>
    </r>
    <r>
      <rPr>
        <sz val="10"/>
        <rFont val="Arial"/>
        <charset val="134"/>
      </rPr>
      <t>NOTE before purchase</t>
    </r>
    <r>
      <rPr>
        <sz val="10"/>
        <rFont val="AR PL SungtiL GB"/>
        <charset val="134"/>
      </rPr>
      <t>】</t>
    </r>
    <r>
      <rPr>
        <sz val="10"/>
        <rFont val="Arial"/>
        <charset val="134"/>
      </rPr>
      <t>:This is a USB-C to USB-C cable, which means it has the same USB C plug on both ends, please be aware that this is not a USB-C to USB-A cable. Besides, you may need a USB C wall charger to charge your device.|</t>
    </r>
    <r>
      <rPr>
        <sz val="10"/>
        <rFont val="AR PL SungtiL GB"/>
        <charset val="134"/>
      </rPr>
      <t>【</t>
    </r>
    <r>
      <rPr>
        <sz val="10"/>
        <rFont val="Arial"/>
        <charset val="134"/>
      </rPr>
      <t>NYLON BRAIDED, EXTREME DURABILITY</t>
    </r>
    <r>
      <rPr>
        <sz val="10"/>
        <rFont val="AR PL SungtiL GB"/>
        <charset val="134"/>
      </rPr>
      <t>】</t>
    </r>
    <r>
      <rPr>
        <sz val="10"/>
        <rFont val="Arial"/>
        <charset val="134"/>
      </rPr>
      <t>: with a tested 20000+ bend lifespan, Synqe USB C charging cable with heavy duty braided and strong metal connections is far more durable|</t>
    </r>
    <r>
      <rPr>
        <sz val="10"/>
        <rFont val="AR PL SungtiL GB"/>
        <charset val="134"/>
      </rPr>
      <t>【</t>
    </r>
    <r>
      <rPr>
        <sz val="10"/>
        <rFont val="Arial"/>
        <charset val="134"/>
      </rPr>
      <t>3A Rapid Charging</t>
    </r>
    <r>
      <rPr>
        <sz val="10"/>
        <rFont val="AR PL SungtiL GB"/>
        <charset val="134"/>
      </rPr>
      <t xml:space="preserve">】 ： </t>
    </r>
    <r>
      <rPr>
        <sz val="10"/>
        <rFont val="Arial"/>
        <charset val="134"/>
      </rPr>
      <t>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t>
    </r>
    <r>
      <rPr>
        <sz val="10"/>
        <rFont val="AR PL SungtiL GB"/>
        <charset val="134"/>
      </rPr>
      <t>【</t>
    </r>
    <r>
      <rPr>
        <sz val="10"/>
        <rFont val="Arial"/>
        <charset val="134"/>
      </rPr>
      <t>60W High Speed Charging</t>
    </r>
    <r>
      <rPr>
        <sz val="10"/>
        <rFont val="AR PL SungtiL GB"/>
        <charset val="134"/>
      </rPr>
      <t>】</t>
    </r>
    <r>
      <rPr>
        <sz val="10"/>
        <rFont val="Arial"/>
        <charset val="134"/>
      </rPr>
      <t>: Output power up to 20V 3A, which is ensured by high-speed safe charging, and the USB 2.0 supports data transfer speed can reach 40~60MB/S (480Mbps). NOTE: This product DO NOT support video output and monitor connection.|</t>
    </r>
    <r>
      <rPr>
        <sz val="10"/>
        <rFont val="AR PL SungtiL GB"/>
        <charset val="134"/>
      </rPr>
      <t>【</t>
    </r>
    <r>
      <rPr>
        <sz val="10"/>
        <rFont val="Arial"/>
        <charset val="134"/>
      </rPr>
      <t>12-months warranty</t>
    </r>
    <r>
      <rPr>
        <sz val="10"/>
        <rFont val="AR PL SungtiL GB"/>
        <charset val="134"/>
      </rPr>
      <t>】</t>
    </r>
    <r>
      <rPr>
        <sz val="10"/>
        <rFont val="Arial"/>
        <charset val="134"/>
      </rPr>
      <t>: 12 months warranty and friendly customer services, ensures the long-time enjoyment of your purchase. If you meet any question or problem, please don't hesitate to connect with us.</t>
    </r>
  </si>
  <si>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</si>
  <si>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</si>
  <si>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</si>
  <si>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</si>
  <si>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</si>
  <si>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</si>
  <si>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</si>
  <si>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</si>
  <si>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</si>
  <si>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</si>
  <si>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</si>
  <si>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👌,Price very high,Value for money,Perfect Snug Fit,Must buy,Nice,It's a good and solid fit</t>
  </si>
  <si>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</si>
  <si>
    <t>https://m.media-amazon.com/images/W/WEBP_402378-T1/images/I/213GZPC7uwL._SX300_SY300_QL70_FMwebp_.jpg</t>
  </si>
  <si>
    <t>https://www.amazon.in/Shopoflux-Silicone-Remote-Cover-Xiaomi/dp/B09YHLPQYT/ref=sr_1_482?qid=1672909149&amp;s=electronics&amp;sr=1-482</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</si>
  <si>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</si>
  <si>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</si>
  <si>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</si>
  <si>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</si>
  <si>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</si>
  <si>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</si>
  <si>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</si>
  <si>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</si>
  <si>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</si>
  <si>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</si>
  <si>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</si>
  <si>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</si>
  <si>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</si>
  <si>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</si>
  <si>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</si>
  <si>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</si>
  <si>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r>
      <rPr>
        <sz val="10"/>
        <rFont val="Arial"/>
        <charset val="134"/>
      </rPr>
      <t xml:space="preserve">[ Amazon Fire Tv Stick Remote ] New Replacement Voice Remote Control (2nd GEN) with Power and Volume Control fit for Fire TV Device, compatible with Fire TV Cube (2nd Gen), Fire TV Stick (2nd Gen), Fire TV Stick 4K, Fire TV Cube (1st Gen), Amazon Fire TV Cube (EX69VW) </t>
    </r>
    <r>
      <rPr>
        <sz val="10"/>
        <rFont val="AR PL SungtiL GB"/>
        <charset val="134"/>
      </rPr>
      <t>，</t>
    </r>
    <r>
      <rPr>
        <sz val="10"/>
        <rFont val="Arial"/>
        <charset val="134"/>
      </rPr>
      <t>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r>
  </si>
  <si>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</si>
  <si>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</si>
  <si>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</si>
  <si>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</si>
  <si>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</si>
  <si>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</si>
  <si>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</si>
  <si>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</si>
  <si>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</si>
  <si>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</si>
  <si>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</si>
  <si>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</si>
  <si>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</si>
  <si>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</si>
  <si>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</si>
  <si>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</si>
  <si>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</si>
  <si>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</si>
  <si>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</si>
  <si>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</si>
  <si>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</si>
  <si>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</si>
  <si>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</si>
  <si>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r>
      <rPr>
        <sz val="10"/>
        <rFont val="Arial"/>
        <charset val="134"/>
      </rPr>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t>
    </r>
    <r>
      <rPr>
        <sz val="10"/>
        <rFont val="AR PL SungtiL GB"/>
        <charset val="134"/>
      </rPr>
      <t>：</t>
    </r>
    <r>
      <rPr>
        <sz val="10"/>
        <rFont val="Arial"/>
        <charset val="134"/>
      </rPr>
      <t>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r>
  </si>
  <si>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</si>
  <si>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</si>
  <si>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</si>
  <si>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</si>
  <si>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</si>
  <si>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</si>
  <si>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</si>
  <si>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</si>
  <si>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</si>
  <si>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</si>
  <si>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</si>
  <si>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</si>
  <si>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</si>
  <si>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</si>
  <si>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</si>
  <si>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</si>
  <si>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</si>
  <si>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</si>
  <si>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</si>
  <si>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</si>
  <si>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r>
      <rPr>
        <sz val="10"/>
        <rFont val="Arial"/>
        <charset val="134"/>
      </rPr>
      <t>Best but slow response from tv,Product is good,https://m.media-amazon.com/images/I/71Knz9n24GL._SY88.jpg,Value for money,Super quality....go with TCL,,Best price,</t>
    </r>
    <r>
      <rPr>
        <sz val="10"/>
        <rFont val="Noto Sans Devanagari"/>
        <charset val="134"/>
      </rPr>
      <t>చాలా బాగుంది కానీ యుాస్ బి పోర్ట్స్ లోపల కాకుండా బయటికి ఇస్తే బాగుంటుంది మరియు గుాగుల్ క్రోమ్ ఇన్ బుల్ట్ గా ఇస్తే బాగుంటుంది</t>
    </r>
  </si>
  <si>
    <t>https://m.media-amazon.com/images/I/51UuhCYmBnL._SY300_SX300_QL70_FMwebp_.jpg</t>
  </si>
  <si>
    <t>https://www.amazon.in/TCL-inches-Certified-Android-43P615/dp/B08FD2VSD9/ref=sr_1_490?qid=1672909149&amp;s=electronics&amp;sr=1-490</t>
  </si>
  <si>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</si>
  <si>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</si>
  <si>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</si>
  <si>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</si>
  <si>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</si>
  <si>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</si>
  <si>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</si>
  <si>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</si>
  <si>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r>
      <rPr>
        <sz val="10"/>
        <rFont val="Arial"/>
        <charset val="134"/>
      </rPr>
      <t xml:space="preserve">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t>
    </r>
    <r>
      <rPr>
        <sz val="10"/>
        <rFont val="AR PL SungtiL GB"/>
        <charset val="134"/>
      </rPr>
      <t>｜</t>
    </r>
    <r>
      <rPr>
        <sz val="10"/>
        <rFont val="Arial"/>
        <charset val="134"/>
      </rPr>
      <t>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r>
  </si>
  <si>
    <t>https://m.media-amazon.com/images/I/41sSPp4pkYL._SY300_SX300_QL70_FMwebp_.jpg</t>
  </si>
  <si>
    <t>https://www.amazon.in/OnePlus-163-8-inches-Android-65U1S/dp/B095JPKPH3/ref=sr_1_492?qid=1672909149&amp;s=electronics&amp;sr=1-492</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</si>
  <si>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</si>
  <si>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</si>
  <si>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</si>
  <si>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</si>
  <si>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</si>
  <si>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</si>
  <si>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</si>
  <si>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</si>
  <si>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</si>
  <si>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</si>
  <si>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</si>
  <si>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r>
      <rPr>
        <sz val="10"/>
        <rFont val="AR PL SungtiL GB"/>
        <charset val="134"/>
      </rPr>
      <t>【</t>
    </r>
    <r>
      <rPr>
        <sz val="10"/>
        <rFont val="Arial"/>
        <charset val="134"/>
      </rPr>
      <t>NOTE before purchase</t>
    </r>
    <r>
      <rPr>
        <sz val="10"/>
        <rFont val="AR PL SungtiL GB"/>
        <charset val="134"/>
      </rPr>
      <t>】</t>
    </r>
    <r>
      <rPr>
        <sz val="10"/>
        <rFont val="Arial"/>
        <charset val="134"/>
      </rPr>
      <t>:This is a USB-C to USB-C cable, which means it has the same USB C plug on both ends, please be aware that this is not a USB-C to USB-A cable. Besides, you may need a USB C wall charger to charge your device.|</t>
    </r>
    <r>
      <rPr>
        <sz val="10"/>
        <rFont val="AR PL SungtiL GB"/>
        <charset val="134"/>
      </rPr>
      <t>【</t>
    </r>
    <r>
      <rPr>
        <sz val="10"/>
        <rFont val="Arial"/>
        <charset val="134"/>
      </rPr>
      <t>NYLON BRAIDED, SMALL SIZE</t>
    </r>
    <r>
      <rPr>
        <sz val="10"/>
        <rFont val="AR PL SungtiL GB"/>
        <charset val="134"/>
      </rPr>
      <t>】</t>
    </r>
    <r>
      <rPr>
        <sz val="10"/>
        <rFont val="Arial"/>
        <charset val="134"/>
      </rPr>
      <t>: With a tested 20000+ bend lifespan, Synqe USB C charging cable with heavy duty braided and strong metal connections is far more durable. Short size makes it comfortable to use with Power Banks and Android Auto.|</t>
    </r>
    <r>
      <rPr>
        <sz val="10"/>
        <rFont val="AR PL SungtiL GB"/>
        <charset val="134"/>
      </rPr>
      <t>【</t>
    </r>
    <r>
      <rPr>
        <sz val="10"/>
        <rFont val="Arial"/>
        <charset val="134"/>
      </rPr>
      <t>3A/60W Rapid Charging</t>
    </r>
    <r>
      <rPr>
        <sz val="10"/>
        <rFont val="AR PL SungtiL GB"/>
        <charset val="134"/>
      </rPr>
      <t>】：</t>
    </r>
    <r>
      <rPr>
        <sz val="10"/>
        <rFont val="Arial"/>
        <charset val="134"/>
      </rPr>
      <t>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t>
    </r>
    <r>
      <rPr>
        <sz val="10"/>
        <rFont val="AR PL SungtiL GB"/>
        <charset val="134"/>
      </rPr>
      <t>【</t>
    </r>
    <r>
      <rPr>
        <sz val="10"/>
        <rFont val="Arial"/>
        <charset val="134"/>
      </rPr>
      <t>60W High Speed Charging</t>
    </r>
    <r>
      <rPr>
        <sz val="10"/>
        <rFont val="AR PL SungtiL GB"/>
        <charset val="134"/>
      </rPr>
      <t>】</t>
    </r>
    <r>
      <rPr>
        <sz val="10"/>
        <rFont val="Arial"/>
        <charset val="134"/>
      </rPr>
      <t>: Output power up to 20V 3A, which is ensured by high-speed safe charging, and the USB 2.0 supports data transfer speed can reach 40~60MB/S (480Mbps). NOTE: This product DO NOT support video output and monitor connection.|</t>
    </r>
    <r>
      <rPr>
        <sz val="10"/>
        <rFont val="AR PL SungtiL GB"/>
        <charset val="134"/>
      </rPr>
      <t>【</t>
    </r>
    <r>
      <rPr>
        <sz val="10"/>
        <rFont val="Arial"/>
        <charset val="134"/>
      </rPr>
      <t>12-months warranty</t>
    </r>
    <r>
      <rPr>
        <sz val="10"/>
        <rFont val="AR PL SungtiL GB"/>
        <charset val="134"/>
      </rPr>
      <t>】</t>
    </r>
    <r>
      <rPr>
        <sz val="10"/>
        <rFont val="Arial"/>
        <charset val="134"/>
      </rPr>
      <t>: 12 months warranty and friendly customer services, ensures the long-time enjoyment of your purchase. If you meet any question or problem, please don't hesitate to connect with us.</t>
    </r>
  </si>
  <si>
    <t>https://m.media-amazon.com/images/I/31FmMK7a9PL._SY445_SX342_QL70_FMwebp_.jpg</t>
  </si>
  <si>
    <t>https://www.amazon.in/Synqe-Braided-Charging-Compatible-Samsung/dp/B08V9C4B1J/ref=sr_1_495?qid=1672909149&amp;s=electronics&amp;sr=1-495</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</si>
  <si>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</si>
  <si>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</si>
  <si>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</si>
  <si>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</si>
  <si>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r>
      <rPr>
        <sz val="10"/>
        <rFont val="Arial"/>
        <charset val="134"/>
      </rPr>
      <t>Working fine but cheap quality,Original but small,</t>
    </r>
    <r>
      <rPr>
        <sz val="10"/>
        <rFont val="Noto Sans Devanagari"/>
        <charset val="134"/>
      </rPr>
      <t>ನೀವು ಕಳುಹಿಸಿದ ವಸ್ತು ಸರಿಯಾಗಿ ಕೆಲಸ ಮಾಡುತ್ತಿಲ</t>
    </r>
    <r>
      <rPr>
        <sz val="10"/>
        <rFont val="Arial"/>
        <charset val="134"/>
      </rPr>
      <t>,Sturdy,Good,Works perfectly with Airtel HD set up box,Item is value for money.,,On Off button doesn’t work.</t>
    </r>
  </si>
  <si>
    <r>
      <rPr>
        <sz val="10"/>
        <rFont val="Arial"/>
        <charset val="134"/>
      </rPr>
      <t>Working fine with Airtel DTH but the quality is cheap, it's not strong,Earlier airtel tv remotes had larger keys which were easy to navigate. Wish airtel could make that happen.,</t>
    </r>
    <r>
      <rPr>
        <sz val="10"/>
        <rFont val="Noto Sans Devanagari"/>
        <charset val="134"/>
      </rPr>
      <t>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t>
    </r>
    <r>
      <rPr>
        <sz val="10"/>
        <rFont val="Arial"/>
        <charset val="134"/>
      </rPr>
      <t>,Good,Good,Works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r>
  </si>
  <si>
    <t>https://m.media-amazon.com/images/W/WEBP_402378-T1/images/I/31Lfjbfc47L._SX300_SY300_QL70_FMwebp_.jpg</t>
  </si>
  <si>
    <t>https://www.amazon.in/Airtel-DigitalTV-Setup-Box-Remote/dp/B08PKBMJKS/ref=sr_1_496?qid=1672909149&amp;s=electronics&amp;sr=1-496</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</si>
  <si>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</si>
  <si>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</si>
  <si>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</si>
  <si>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</si>
  <si>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☺️,Cable is short,Good,All channel  view nice,Very fast and good service,Ok,The product was 🙌</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</si>
  <si>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</si>
  <si>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</si>
  <si>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</si>
  <si>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</si>
  <si>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</si>
  <si>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</si>
  <si>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</si>
  <si>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 you can go for it ♥️,Excellent Product,Yup good in all over</t>
  </si>
  <si>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</si>
  <si>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</si>
  <si>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</si>
  <si>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</si>
  <si>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</si>
  <si>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</si>
  <si>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</si>
  <si>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💰,Display and build,Good Sound and pictures,Good product 👍,Good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</si>
  <si>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</si>
  <si>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</si>
  <si>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</si>
  <si>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</si>
  <si>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</si>
  <si>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</si>
  <si>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</si>
  <si>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</si>
  <si>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</si>
  <si>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</si>
  <si>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</si>
  <si>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r>
      <rPr>
        <sz val="10"/>
        <rFont val="Arial"/>
        <charset val="134"/>
      </rPr>
      <t>Fire-Boltt is India' No 1 Wearable Watch Brand Q122 by IDC Worldwide quarterly wearable device tracker Q122.</t>
    </r>
    <r>
      <rPr>
        <sz val="10"/>
        <rFont val="AR PL SungtiL GB"/>
        <charset val="134"/>
      </rPr>
      <t>【</t>
    </r>
    <r>
      <rPr>
        <sz val="10"/>
        <rFont val="Arial"/>
        <charset val="134"/>
      </rPr>
      <t>Bluetooth Calling Watch</t>
    </r>
    <r>
      <rPr>
        <sz val="10"/>
        <rFont val="AR PL SungtiL GB"/>
        <charset val="134"/>
      </rPr>
      <t>】</t>
    </r>
    <r>
      <rPr>
        <sz val="10"/>
        <rFont val="Arial"/>
        <charset val="134"/>
      </rPr>
      <t>- Fire-Boltt Ninja Call Pro Plus Smartwatch enables you to make and receive calls directly from your watch via the built-in speaker and microphone. This smartwatch features a dial pad, option to access recent calls &amp; sync your phone’s contacts.|</t>
    </r>
    <r>
      <rPr>
        <sz val="10"/>
        <rFont val="AR PL SungtiL GB"/>
        <charset val="134"/>
      </rPr>
      <t>【</t>
    </r>
    <r>
      <rPr>
        <sz val="10"/>
        <rFont val="Arial"/>
        <charset val="134"/>
      </rPr>
      <t>1.83" HD Display Smart Watch</t>
    </r>
    <r>
      <rPr>
        <sz val="10"/>
        <rFont val="AR PL SungtiL GB"/>
        <charset val="134"/>
      </rPr>
      <t>】</t>
    </r>
    <r>
      <rPr>
        <sz val="10"/>
        <rFont val="Arial"/>
        <charset val="134"/>
      </rPr>
      <t>- The 46.48mm (1.83-inch) HD display makes the display clear and true-to-life, with vivid colours ensuring smooth readability and keeping the watch as exquisite to look at as when you first lay your eyes on it.|</t>
    </r>
    <r>
      <rPr>
        <sz val="10"/>
        <rFont val="AR PL SungtiL GB"/>
        <charset val="134"/>
      </rPr>
      <t>【</t>
    </r>
    <r>
      <rPr>
        <sz val="10"/>
        <rFont val="Arial"/>
        <charset val="134"/>
      </rPr>
      <t>AI Voice Assistant</t>
    </r>
    <r>
      <rPr>
        <sz val="10"/>
        <rFont val="AR PL SungtiL GB"/>
        <charset val="134"/>
      </rPr>
      <t>】</t>
    </r>
    <r>
      <rPr>
        <sz val="10"/>
        <rFont val="Arial"/>
        <charset val="134"/>
      </rPr>
      <t>- With built-in Voice assistant, you can simply speak to the smartwatch &amp; get things done on your command|</t>
    </r>
    <r>
      <rPr>
        <sz val="10"/>
        <rFont val="AR PL SungtiL GB"/>
        <charset val="134"/>
      </rPr>
      <t>【</t>
    </r>
    <r>
      <rPr>
        <sz val="10"/>
        <rFont val="Arial"/>
        <charset val="134"/>
      </rPr>
      <t>100 Sport Modes</t>
    </r>
    <r>
      <rPr>
        <sz val="10"/>
        <rFont val="AR PL SungtiL GB"/>
        <charset val="134"/>
      </rPr>
      <t>】</t>
    </r>
    <r>
      <rPr>
        <sz val="10"/>
        <rFont val="Arial"/>
        <charset val="134"/>
      </rPr>
      <t>- Track every trek you take or every football, cricket kabaddi match you play. With over 100 sports modes Fire-Boltt Ninja Call Pro Plus has you covered.|</t>
    </r>
    <r>
      <rPr>
        <sz val="10"/>
        <rFont val="AR PL SungtiL GB"/>
        <charset val="134"/>
      </rPr>
      <t>【</t>
    </r>
    <r>
      <rPr>
        <sz val="10"/>
        <rFont val="Arial"/>
        <charset val="134"/>
      </rPr>
      <t>Fire-Boltt Health Suite</t>
    </r>
    <r>
      <rPr>
        <sz val="10"/>
        <rFont val="AR PL SungtiL GB"/>
        <charset val="134"/>
      </rPr>
      <t>】</t>
    </r>
    <r>
      <rPr>
        <sz val="10"/>
        <rFont val="Arial"/>
        <charset val="134"/>
      </rPr>
      <t>- With advanced technology and HRS chipset the smartwatch can give out near to accurate SpO2, Heart Rate readings. This mini health device tracks your sleep to ensure glowing and fresh look each day</t>
    </r>
  </si>
  <si>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</si>
  <si>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</si>
  <si>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</si>
  <si>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</si>
  <si>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</si>
  <si>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</si>
  <si>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</si>
  <si>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r>
      <rPr>
        <sz val="10"/>
        <rFont val="Arial"/>
        <charset val="134"/>
      </rPr>
      <t>Fire-Boltt is India' No 1 Wearable Watch Brand Q122 by IDC Worldwide quarterly wearable device tracker Q122.</t>
    </r>
    <r>
      <rPr>
        <sz val="10"/>
        <rFont val="AR PL SungtiL GB"/>
        <charset val="134"/>
      </rPr>
      <t>【</t>
    </r>
    <r>
      <rPr>
        <sz val="10"/>
        <rFont val="Arial"/>
        <charset val="134"/>
      </rPr>
      <t>Bluetooth Calling Watch</t>
    </r>
    <r>
      <rPr>
        <sz val="10"/>
        <rFont val="AR PL SungtiL GB"/>
        <charset val="134"/>
      </rPr>
      <t>】</t>
    </r>
    <r>
      <rPr>
        <sz val="10"/>
        <rFont val="Arial"/>
        <charset val="134"/>
      </rPr>
      <t>- Fire-Boltt Phoenix enables you to make and receive calls directly from your watch via the built-in speaker and microphone. This smartwatch features a dial pad, option to access recent calls &amp; sync your phone’s contacts.;</t>
    </r>
    <r>
      <rPr>
        <sz val="10"/>
        <rFont val="AR PL SungtiL GB"/>
        <charset val="134"/>
      </rPr>
      <t>【</t>
    </r>
    <r>
      <rPr>
        <sz val="10"/>
        <rFont val="Arial"/>
        <charset val="134"/>
      </rPr>
      <t>High Resolution Display</t>
    </r>
    <r>
      <rPr>
        <sz val="10"/>
        <rFont val="AR PL SungtiL GB"/>
        <charset val="134"/>
      </rPr>
      <t>】</t>
    </r>
    <r>
      <rPr>
        <sz val="10"/>
        <rFont val="Arial"/>
        <charset val="134"/>
      </rPr>
      <t>- Comes with a 1.3" TFT Color Full Touch Screen and a 240*240 Pixel High Resolution this watch is covered to flaunt the sleek and stylish look always.|</t>
    </r>
    <r>
      <rPr>
        <sz val="10"/>
        <rFont val="AR PL SungtiL GB"/>
        <charset val="134"/>
      </rPr>
      <t>【</t>
    </r>
    <r>
      <rPr>
        <sz val="10"/>
        <rFont val="Arial"/>
        <charset val="134"/>
      </rPr>
      <t>120+ Sports Modes</t>
    </r>
    <r>
      <rPr>
        <sz val="10"/>
        <rFont val="AR PL SungtiL GB"/>
        <charset val="134"/>
      </rPr>
      <t>】</t>
    </r>
    <r>
      <rPr>
        <sz val="10"/>
        <rFont val="Arial"/>
        <charset val="134"/>
      </rPr>
      <t>- Track each activity effectively with this smartwatch &amp; activity tracker. Track your calories, steps and much more while you are on your fitness journey. This fitness tracker has it all;</t>
    </r>
    <r>
      <rPr>
        <sz val="10"/>
        <rFont val="AR PL SungtiL GB"/>
        <charset val="134"/>
      </rPr>
      <t>【</t>
    </r>
    <r>
      <rPr>
        <sz val="10"/>
        <rFont val="Arial"/>
        <charset val="134"/>
      </rPr>
      <t>In Built Mic &amp; Speaker</t>
    </r>
    <r>
      <rPr>
        <sz val="10"/>
        <rFont val="AR PL SungtiL GB"/>
        <charset val="134"/>
      </rPr>
      <t>】</t>
    </r>
    <r>
      <rPr>
        <sz val="10"/>
        <rFont val="Arial"/>
        <charset val="134"/>
      </rPr>
      <t>- Get HD calling experience with this power-packed watch. Enhance the look of your wrist with attractive colors and sleek finish|</t>
    </r>
    <r>
      <rPr>
        <sz val="10"/>
        <rFont val="AR PL SungtiL GB"/>
        <charset val="134"/>
      </rPr>
      <t>【</t>
    </r>
    <r>
      <rPr>
        <sz val="10"/>
        <rFont val="Arial"/>
        <charset val="134"/>
      </rPr>
      <t>Smart Health</t>
    </r>
    <r>
      <rPr>
        <sz val="10"/>
        <rFont val="AR PL SungtiL GB"/>
        <charset val="134"/>
      </rPr>
      <t>】</t>
    </r>
    <r>
      <rPr>
        <sz val="10"/>
        <rFont val="Arial"/>
        <charset val="134"/>
      </rPr>
      <t>- With the latest HRS3300 technology track your heart rate anytime of the day or even while you perform some activity. The optical sensors assure results so accurate. Monitor your blood oxygen levels to stay fit and healthy;</t>
    </r>
    <r>
      <rPr>
        <sz val="10"/>
        <rFont val="AR PL SungtiL GB"/>
        <charset val="134"/>
      </rPr>
      <t>【</t>
    </r>
    <r>
      <rPr>
        <sz val="10"/>
        <rFont val="Arial"/>
        <charset val="134"/>
      </rPr>
      <t>Smartphone Notifications</t>
    </r>
    <r>
      <rPr>
        <sz val="10"/>
        <rFont val="AR PL SungtiL GB"/>
        <charset val="134"/>
      </rPr>
      <t>】</t>
    </r>
    <r>
      <rPr>
        <sz val="10"/>
        <rFont val="Arial"/>
        <charset val="134"/>
      </rPr>
      <t>- Get all your mobile phone notifications on this 1.3" Round Display Full touch smartwatch and never be late for a meeting, party or date.|</t>
    </r>
    <r>
      <rPr>
        <sz val="10"/>
        <rFont val="AR PL SungtiL GB"/>
        <charset val="134"/>
      </rPr>
      <t>【</t>
    </r>
    <r>
      <rPr>
        <sz val="10"/>
        <rFont val="Arial"/>
        <charset val="134"/>
      </rPr>
      <t>Gaming On Wrist</t>
    </r>
    <r>
      <rPr>
        <sz val="10"/>
        <rFont val="AR PL SungtiL GB"/>
        <charset val="134"/>
      </rPr>
      <t>】</t>
    </r>
    <r>
      <rPr>
        <sz val="10"/>
        <rFont val="Arial"/>
        <charset val="134"/>
      </rPr>
      <t xml:space="preserve">- Enjoy playing games on the wrist itself as you are on the go. </t>
    </r>
    <r>
      <rPr>
        <sz val="10"/>
        <rFont val="AR PL SungtiL GB"/>
        <charset val="134"/>
      </rPr>
      <t>【</t>
    </r>
    <r>
      <rPr>
        <sz val="10"/>
        <rFont val="Arial"/>
        <charset val="134"/>
      </rPr>
      <t>Breathe Function</t>
    </r>
    <r>
      <rPr>
        <sz val="10"/>
        <rFont val="AR PL SungtiL GB"/>
        <charset val="134"/>
      </rPr>
      <t>】</t>
    </r>
    <r>
      <rPr>
        <sz val="10"/>
        <rFont val="Arial"/>
        <charset val="134"/>
      </rPr>
      <t xml:space="preserve">- Ensure your breathing exercise is fit and healthy with the breathing function.; </t>
    </r>
    <r>
      <rPr>
        <sz val="10"/>
        <rFont val="AR PL SungtiL GB"/>
        <charset val="134"/>
      </rPr>
      <t>【</t>
    </r>
    <r>
      <rPr>
        <sz val="10"/>
        <rFont val="Arial"/>
        <charset val="134"/>
      </rPr>
      <t>Multiple Watch Faces</t>
    </r>
    <r>
      <rPr>
        <sz val="10"/>
        <rFont val="AR PL SungtiL GB"/>
        <charset val="134"/>
      </rPr>
      <t>】</t>
    </r>
    <r>
      <rPr>
        <sz val="10"/>
        <rFont val="Arial"/>
        <charset val="134"/>
      </rPr>
      <t>-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r>
  </si>
  <si>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</si>
  <si>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</si>
  <si>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</si>
  <si>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</si>
  <si>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</si>
  <si>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</si>
  <si>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</si>
  <si>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</si>
  <si>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</si>
  <si>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</si>
  <si>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</si>
  <si>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👍,Value of money,nice product,Good product,Super value for money,Awesome product,Product itv</t>
  </si>
  <si>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</si>
  <si>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</si>
  <si>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</si>
  <si>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</si>
  <si>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</si>
  <si>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</si>
  <si>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</si>
  <si>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banks,👍,Nice product,Performance is OK,Very Slim &amp; easy to carry,Decent product,GOAT</t>
  </si>
  <si>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</si>
  <si>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</si>
  <si>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</si>
  <si>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</si>
  <si>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</si>
  <si>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</si>
  <si>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</si>
  <si>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</si>
  <si>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</si>
  <si>
    <t>https://m.media-amazon.com/images/I/41Wd9J6nfpL._SX300_SY300_QL70_ML2_.jpg</t>
  </si>
  <si>
    <t>https://www.amazon.in/Redmi-Storage-Segment-5000mAh-Battery/dp/B0BBN4DZBD/ref=sr_1_7?qid=1672895748&amp;s=electronics&amp;sr=1-7</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</si>
  <si>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</si>
  <si>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</si>
  <si>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</si>
  <si>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</si>
  <si>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</si>
  <si>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</si>
  <si>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</si>
  <si>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</si>
  <si>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</si>
  <si>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</si>
  <si>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</si>
  <si>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https://m.media-amazon.com/images/I/41CB1rnC5tL._SX300_SY300_QL70_ML2_.jpg</t>
  </si>
  <si>
    <t>https://www.amazon.in/Redmi-Storage-Segment-5000mAh-Battery/dp/B0BBN56J5H/ref=sr_1_10?qid=1672895748&amp;s=electronics&amp;sr=1-10</t>
  </si>
  <si>
    <t>https://m.media-amazon.com/images/I/41JM3Ra+tiL._SY300_SX300_.jpg</t>
  </si>
  <si>
    <t>https://www.amazon.in/Redmi-Segment-5000mAh-Battery-Leather/dp/B0BBN3WF7V/ref=sr_1_11?qid=1672895748&amp;s=electronics&amp;sr=1-11</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</si>
  <si>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</si>
  <si>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</si>
  <si>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</si>
  <si>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</si>
  <si>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</si>
  <si>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</si>
  <si>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</si>
  <si>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</si>
  <si>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</si>
  <si>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</si>
  <si>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</si>
  <si>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</si>
  <si>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</si>
  <si>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</si>
  <si>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</si>
  <si>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</si>
  <si>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</si>
  <si>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</si>
  <si>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</si>
  <si>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</si>
  <si>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</si>
  <si>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</si>
  <si>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</si>
  <si>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</si>
  <si>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</si>
  <si>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</si>
  <si>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</si>
  <si>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</si>
  <si>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r>
      <rPr>
        <sz val="10"/>
        <rFont val="Arial"/>
        <charset val="134"/>
      </rPr>
      <t>Ideal Product,Ok,</t>
    </r>
    <r>
      <rPr>
        <sz val="10"/>
        <rFont val="Noto Sans Devanagari"/>
        <charset val="134"/>
      </rPr>
      <t>उपयोगी एवं संतोषजनक</t>
    </r>
    <r>
      <rPr>
        <sz val="10"/>
        <rFont val="Arial"/>
        <charset val="134"/>
      </rPr>
      <t>,Ok in this price range,Battery,It is a good watch,Nice watch,Average</t>
    </r>
  </si>
  <si>
    <r>
      <rPr>
        <sz val="10"/>
        <rFont val="Arial"/>
        <charset val="134"/>
      </rPr>
      <t>This was indeed an ideal purchase. Good performance, good built, up to the mark functionality at this price. Stable and Sturdy. Recommend. 👍🏻👍🏻👍🏻,Looks ok,</t>
    </r>
    <r>
      <rPr>
        <sz val="10"/>
        <rFont val="Noto Sans Devanagari"/>
        <charset val="134"/>
      </rPr>
      <t>हार्ट रेट एवं ऑक्सीजन</t>
    </r>
    <r>
      <rPr>
        <sz val="10"/>
        <rFont val="Arial"/>
        <charset val="134"/>
      </rPr>
      <t>,Good for normal users.....Not for heavy users like daily activities.....Good looking on hand...App is not working properly some times,The battery power is amazing 👍🏻,It's a good watch but the strap always comes out,Nice watch,Not so special but average in this price</t>
    </r>
  </si>
  <si>
    <t>https://m.media-amazon.com/images/I/41rxRY5TDSL._SX300_SY300_QL70_ML2_.jpg</t>
  </si>
  <si>
    <t>https://www.amazon.in/boAt-Wave-Lite-Smartwatch-Activity/dp/B09V12K8NT/ref=sr_1_15?qid=1672895748&amp;s=electronics&amp;sr=1-15</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</si>
  <si>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</si>
  <si>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</si>
  <si>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</si>
  <si>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</si>
  <si>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</si>
  <si>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</si>
  <si>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</si>
  <si>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</si>
  <si>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</si>
  <si>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</si>
  <si>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</si>
  <si>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</si>
  <si>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</si>
  <si>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r>
      <rPr>
        <sz val="10"/>
        <rFont val="Arial"/>
        <charset val="134"/>
      </rPr>
      <t xml:space="preserve">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t>
    </r>
    <r>
      <rPr>
        <sz val="10"/>
        <rFont val="Noto Sans Devanagari"/>
        <charset val="134"/>
      </rPr>
      <t>मिनट में उपयोग के दौरान हीटिंग की समस्या।टच स्क्रीन 📱 कभी</t>
    </r>
    <r>
      <rPr>
        <sz val="10"/>
        <rFont val="Arial"/>
        <charset val="134"/>
      </rPr>
      <t>-</t>
    </r>
    <r>
      <rPr>
        <sz val="10"/>
        <rFont val="Noto Sans Devanagari"/>
        <charset val="134"/>
      </rPr>
      <t>कभी जारी करती है यह बहुत बढ़िया है और कभी</t>
    </r>
    <r>
      <rPr>
        <sz val="10"/>
        <rFont val="Arial"/>
        <charset val="134"/>
      </rPr>
      <t>-</t>
    </r>
    <r>
      <rPr>
        <sz val="10"/>
        <rFont val="Noto Sans Devanagari"/>
        <charset val="134"/>
      </rPr>
      <t xml:space="preserve">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t>
    </r>
    <r>
      <rPr>
        <sz val="10"/>
        <rFont val="Arial"/>
        <charset val="134"/>
      </rPr>
      <t>.,Bought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r>
  </si>
  <si>
    <t>https://m.media-amazon.com/images/I/41kg-+XWoxL._SY300_SX300_.jpg</t>
  </si>
  <si>
    <t>https://www.amazon.in/Samsung-Galaxy-Storage-MediaTek-Battery/dp/B0BMGB3CH9/ref=sr_1_17?qid=1672895748&amp;s=electronics&amp;sr=1-17</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</si>
  <si>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</si>
  <si>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</si>
  <si>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</si>
  <si>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</si>
  <si>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liking😅,A good deal under Rs.800/-,Worth the price,Itam damage,Le skte hain,Nice product👍👍,Nice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</si>
  <si>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</si>
  <si>
    <t>https://m.media-amazon.com/images/I/41KBaLUTYHL._SX300_SY300_QL70_ML2_.jpg</t>
  </si>
  <si>
    <t>https://www.amazon.in/Tangentbeat-Bluetooth-Headphones-Waterproof-Cancelation/dp/B08D77XZX5/ref=sr_1_18?qid=1672895748&amp;s=electronics&amp;sr=1-18</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</si>
  <si>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</si>
  <si>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</si>
  <si>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</si>
  <si>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</si>
  <si>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r>
      <rPr>
        <sz val="10"/>
        <rFont val="Arial"/>
        <charset val="134"/>
      </rPr>
      <t>Good.,Best at the price,Good phone,NICE,Value for money,</t>
    </r>
    <r>
      <rPr>
        <sz val="10"/>
        <rFont val="Noto Sans Devanagari"/>
        <charset val="134"/>
      </rPr>
      <t>ठीक</t>
    </r>
    <r>
      <rPr>
        <sz val="10"/>
        <rFont val="Arial"/>
        <charset val="134"/>
      </rPr>
      <t>-</t>
    </r>
    <r>
      <rPr>
        <sz val="10"/>
        <rFont val="Noto Sans Devanagari"/>
        <charset val="134"/>
      </rPr>
      <t xml:space="preserve">ठाक </t>
    </r>
    <r>
      <rPr>
        <sz val="10"/>
        <rFont val="Arial"/>
        <charset val="134"/>
      </rPr>
      <t>hai ☺️,Overall review,Good</t>
    </r>
  </si>
  <si>
    <t>Camera and display is very poor quality and battery 🔋 is very good nothing bad,Nice phone at reasonable price.,Good,NICE,Value for money,Theek hai 🥰,Not bad,Good</t>
  </si>
  <si>
    <t>https://m.media-amazon.com/images/I/41WpD4fqT4L._SX300_SY300_QL70_ML2_.jpg</t>
  </si>
  <si>
    <t>https://www.amazon.in/Redmi-Charcoal-Storage-Battery-Booster/dp/B09XB8GFBQ/ref=sr_1_19?qid=1672895748&amp;s=electronics&amp;sr=1-19</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</si>
  <si>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</si>
  <si>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</si>
  <si>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</si>
  <si>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</si>
  <si>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</si>
  <si>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</si>
  <si>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</si>
  <si>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</si>
  <si>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</si>
  <si>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</si>
  <si>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</si>
  <si>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</si>
  <si>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</si>
  <si>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</si>
  <si>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</si>
  <si>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</si>
  <si>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https://m.media-amazon.com/images/I/413qMt0RdpL._SY300_SX300_QL70_ML2_.jpg</t>
  </si>
  <si>
    <t>https://www.amazon.in/SanDisk-Ultra%C2%AE-microSDXCTM-Warranty-Smartphones/dp/B0BDYVC5TD/ref=sr_1_22?qid=1672895748&amp;s=electronics&amp;sr=1-22</t>
  </si>
  <si>
    <t>https://m.media-amazon.com/images/I/41IcuNkyrdL._SX300_SY300_QL70_ML2_.jpg</t>
  </si>
  <si>
    <t>https://www.amazon.in/Samsung-Galaxy-Storage-MediaTek-Battery/dp/B0BMGB2TPR/ref=sr_1_23?qid=1672895748&amp;s=electronics&amp;sr=1-23</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</si>
  <si>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</si>
  <si>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</si>
  <si>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</si>
  <si>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</si>
  <si>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</si>
  <si>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</si>
  <si>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</si>
  <si>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</si>
  <si>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</si>
  <si>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</si>
  <si>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</si>
  <si>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</si>
  <si>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</si>
  <si>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</si>
  <si>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</si>
  <si>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</si>
  <si>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</si>
  <si>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</si>
  <si>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</si>
  <si>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</si>
  <si>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</si>
  <si>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</si>
  <si>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</si>
  <si>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</si>
  <si>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</si>
  <si>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</si>
  <si>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</si>
  <si>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</si>
  <si>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</si>
  <si>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</si>
  <si>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</si>
  <si>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</si>
  <si>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</si>
  <si>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</si>
  <si>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</si>
  <si>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r>
      <rPr>
        <sz val="10"/>
        <rFont val="Arial"/>
        <charset val="134"/>
      </rPr>
      <t>Fire-Boltt is India' No 1 Wearable Watch Brand Q122 by IDC Worldwide quarterly wearable device tracker Q122.</t>
    </r>
    <r>
      <rPr>
        <sz val="10"/>
        <rFont val="AR PL SungtiL GB"/>
        <charset val="134"/>
      </rPr>
      <t>【</t>
    </r>
    <r>
      <rPr>
        <sz val="10"/>
        <rFont val="Arial"/>
        <charset val="134"/>
      </rPr>
      <t>1.69” HD Large Touch Screen</t>
    </r>
    <r>
      <rPr>
        <sz val="10"/>
        <rFont val="AR PL SungtiL GB"/>
        <charset val="134"/>
      </rPr>
      <t>】</t>
    </r>
    <r>
      <rPr>
        <sz val="10"/>
        <rFont val="Arial"/>
        <charset val="134"/>
      </rPr>
      <t>- Fire-Boltt Ninja 3 comes with a 1.69” HD Full Touch Display for smooth swipes and clear vision;</t>
    </r>
    <r>
      <rPr>
        <sz val="10"/>
        <rFont val="AR PL SungtiL GB"/>
        <charset val="134"/>
      </rPr>
      <t>【</t>
    </r>
    <r>
      <rPr>
        <sz val="10"/>
        <rFont val="Arial"/>
        <charset val="134"/>
      </rPr>
      <t>SPO2/ Oxygen, Heart Rate</t>
    </r>
    <r>
      <rPr>
        <sz val="10"/>
        <rFont val="AR PL SungtiL GB"/>
        <charset val="134"/>
      </rPr>
      <t xml:space="preserve">】 </t>
    </r>
    <r>
      <rPr>
        <sz val="10"/>
        <rFont val="Arial"/>
        <charset val="134"/>
      </rPr>
      <t>- Fire-Boltt Ninja 3 Smartwatch comes with real time 24*7 SPO2 / Blood Oxygen tracking, Dynamic Heart Rate Monitoring (If a patient is suffering from Covid 19 please use a medical device prescribed by the Doctor)|</t>
    </r>
    <r>
      <rPr>
        <sz val="10"/>
        <rFont val="AR PL SungtiL GB"/>
        <charset val="134"/>
      </rPr>
      <t>【</t>
    </r>
    <r>
      <rPr>
        <sz val="10"/>
        <rFont val="Arial"/>
        <charset val="134"/>
      </rPr>
      <t>60 workout modes</t>
    </r>
    <r>
      <rPr>
        <sz val="10"/>
        <rFont val="AR PL SungtiL GB"/>
        <charset val="134"/>
      </rPr>
      <t>】</t>
    </r>
    <r>
      <rPr>
        <sz val="10"/>
        <rFont val="Arial"/>
        <charset val="134"/>
      </rPr>
      <t>- This smartwatch consists of 60 sports mode to track. Keep a track of all your activities and compare history to analyse your performance. Count steps, distance, and calories burned.;</t>
    </r>
    <r>
      <rPr>
        <sz val="10"/>
        <rFont val="AR PL SungtiL GB"/>
        <charset val="134"/>
      </rPr>
      <t>【</t>
    </r>
    <r>
      <rPr>
        <sz val="10"/>
        <rFont val="Arial"/>
        <charset val="134"/>
      </rPr>
      <t>IP68 Water Resistant</t>
    </r>
    <r>
      <rPr>
        <sz val="10"/>
        <rFont val="AR PL SungtiL GB"/>
        <charset val="134"/>
      </rPr>
      <t>】</t>
    </r>
    <r>
      <rPr>
        <sz val="10"/>
        <rFont val="Arial"/>
        <charset val="134"/>
      </rPr>
      <t>- This smartwatch can withstand dust, spills, raindrops and is sweatproof too|</t>
    </r>
    <r>
      <rPr>
        <sz val="10"/>
        <rFont val="AR PL SungtiL GB"/>
        <charset val="134"/>
      </rPr>
      <t>【</t>
    </r>
    <r>
      <rPr>
        <sz val="10"/>
        <rFont val="Arial"/>
        <charset val="134"/>
      </rPr>
      <t>POWERFUL BATTERY</t>
    </r>
    <r>
      <rPr>
        <sz val="10"/>
        <rFont val="AR PL SungtiL GB"/>
        <charset val="134"/>
      </rPr>
      <t xml:space="preserve">】 </t>
    </r>
    <r>
      <rPr>
        <sz val="10"/>
        <rFont val="Arial"/>
        <charset val="134"/>
      </rPr>
      <t xml:space="preserve">- About 7 days battery life and a Standby Time of 25 Days </t>
    </r>
    <r>
      <rPr>
        <sz val="10"/>
        <rFont val="AR PL SungtiL GB"/>
        <charset val="134"/>
      </rPr>
      <t>【</t>
    </r>
    <r>
      <rPr>
        <sz val="10"/>
        <rFont val="Arial"/>
        <charset val="134"/>
      </rPr>
      <t>Multiple Watch Faces</t>
    </r>
    <r>
      <rPr>
        <sz val="10"/>
        <rFont val="AR PL SungtiL GB"/>
        <charset val="134"/>
      </rPr>
      <t>】</t>
    </r>
    <r>
      <rPr>
        <sz val="10"/>
        <rFont val="Arial"/>
        <charset val="134"/>
      </rPr>
      <t>- Unlimited Customized Built in Watch Faces and also multiple watch faces through the app;</t>
    </r>
    <r>
      <rPr>
        <sz val="10"/>
        <rFont val="AR PL SungtiL GB"/>
        <charset val="134"/>
      </rPr>
      <t>【</t>
    </r>
    <r>
      <rPr>
        <sz val="10"/>
        <rFont val="Arial"/>
        <charset val="134"/>
      </rPr>
      <t>Stay Social Stay Updated</t>
    </r>
    <r>
      <rPr>
        <sz val="10"/>
        <rFont val="AR PL SungtiL GB"/>
        <charset val="134"/>
      </rPr>
      <t xml:space="preserve">】 – </t>
    </r>
    <r>
      <rPr>
        <sz val="10"/>
        <rFont val="Arial"/>
        <charset val="134"/>
      </rPr>
      <t>Inbuilt Social Media Notifications.|</t>
    </r>
    <r>
      <rPr>
        <sz val="10"/>
        <rFont val="AR PL SungtiL GB"/>
        <charset val="134"/>
      </rPr>
      <t>【</t>
    </r>
    <r>
      <rPr>
        <sz val="10"/>
        <rFont val="Arial"/>
        <charset val="134"/>
      </rPr>
      <t>All In One Smart Coach</t>
    </r>
    <r>
      <rPr>
        <sz val="10"/>
        <rFont val="AR PL SungtiL GB"/>
        <charset val="134"/>
      </rPr>
      <t xml:space="preserve">】 </t>
    </r>
    <r>
      <rPr>
        <sz val="10"/>
        <rFont val="Arial"/>
        <charset val="134"/>
      </rPr>
      <t xml:space="preserve">- Track your Daily Steps, Sleep, Fitness, Sports, Heart Rate and SPO2 </t>
    </r>
    <r>
      <rPr>
        <sz val="10"/>
        <rFont val="AR PL SungtiL GB"/>
        <charset val="134"/>
      </rPr>
      <t>【</t>
    </r>
    <r>
      <rPr>
        <sz val="10"/>
        <rFont val="Arial"/>
        <charset val="134"/>
      </rPr>
      <t>Enjoy Music And Camera Control</t>
    </r>
    <r>
      <rPr>
        <sz val="10"/>
        <rFont val="AR PL SungtiL GB"/>
        <charset val="134"/>
      </rPr>
      <t>】 【</t>
    </r>
    <r>
      <rPr>
        <sz val="10"/>
        <rFont val="Arial"/>
        <charset val="134"/>
      </rPr>
      <t>IP68 Water Resistant</t>
    </r>
    <r>
      <rPr>
        <sz val="10"/>
        <rFont val="AR PL SungtiL GB"/>
        <charset val="134"/>
      </rPr>
      <t>】</t>
    </r>
    <r>
      <rPr>
        <sz val="10"/>
        <rFont val="Arial"/>
        <charset val="134"/>
      </rPr>
      <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r>
  </si>
  <si>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</si>
  <si>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</si>
  <si>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</si>
  <si>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</si>
  <si>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</si>
  <si>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</si>
  <si>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</si>
  <si>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</si>
  <si>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</si>
  <si>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t>
  </si>
  <si>
    <t>R36UIGIQWYOKT,RISUCL5YV9EZN</t>
  </si>
  <si>
    <t>THE PERFECT PHONE – FOR MY REQUIREMENTS,Galaxy M33 5G a mixed bag of Affordability</t>
  </si>
  <si>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</si>
  <si>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</si>
  <si>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</si>
  <si>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</si>
  <si>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</si>
  <si>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</si>
  <si>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</si>
  <si>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</si>
  <si>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</si>
  <si>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</si>
  <si>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</si>
  <si>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</si>
  <si>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</si>
  <si>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</si>
  <si>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r>
      <rPr>
        <sz val="10"/>
        <rFont val="Arial"/>
        <charset val="134"/>
      </rPr>
      <t>Fire-Boltt is India' No 1 Wearable Watch Brand Q122 by IDC Worldwide quarterly wearable device tracker Q122.</t>
    </r>
    <r>
      <rPr>
        <sz val="10"/>
        <rFont val="AR PL SungtiL GB"/>
        <charset val="134"/>
      </rPr>
      <t>【</t>
    </r>
    <r>
      <rPr>
        <sz val="10"/>
        <rFont val="Arial"/>
        <charset val="134"/>
      </rPr>
      <t>Bluetooth Calling Watch</t>
    </r>
    <r>
      <rPr>
        <sz val="10"/>
        <rFont val="AR PL SungtiL GB"/>
        <charset val="134"/>
      </rPr>
      <t>】</t>
    </r>
    <r>
      <rPr>
        <sz val="10"/>
        <rFont val="Arial"/>
        <charset val="134"/>
      </rPr>
      <t>- Fire-Boltt Ninja Call Pro Plus Smart Watch enables you to make and receive calls directly from your watch via the built-in speaker and microphone. This smartwatch features a dial pad, option to access recent calls &amp; sync your phone’s contacts.|</t>
    </r>
    <r>
      <rPr>
        <sz val="10"/>
        <rFont val="AR PL SungtiL GB"/>
        <charset val="134"/>
      </rPr>
      <t>【</t>
    </r>
    <r>
      <rPr>
        <sz val="10"/>
        <rFont val="Arial"/>
        <charset val="134"/>
      </rPr>
      <t>1.83" HD Display Smartwatch</t>
    </r>
    <r>
      <rPr>
        <sz val="10"/>
        <rFont val="AR PL SungtiL GB"/>
        <charset val="134"/>
      </rPr>
      <t>】</t>
    </r>
    <r>
      <rPr>
        <sz val="10"/>
        <rFont val="Arial"/>
        <charset val="134"/>
      </rPr>
      <t>- The 46.48mm (1.83-inch) HD display makes the display clear and true-to-life, with vivid colours ensuring smooth readability and keeping the watch as exquisite to look at as when you first lay your eyes on it.|</t>
    </r>
    <r>
      <rPr>
        <sz val="10"/>
        <rFont val="AR PL SungtiL GB"/>
        <charset val="134"/>
      </rPr>
      <t>【</t>
    </r>
    <r>
      <rPr>
        <sz val="10"/>
        <rFont val="Arial"/>
        <charset val="134"/>
      </rPr>
      <t>AI Voice Assistant</t>
    </r>
    <r>
      <rPr>
        <sz val="10"/>
        <rFont val="AR PL SungtiL GB"/>
        <charset val="134"/>
      </rPr>
      <t>】</t>
    </r>
    <r>
      <rPr>
        <sz val="10"/>
        <rFont val="Arial"/>
        <charset val="134"/>
      </rPr>
      <t>- With built-in Voice assistant, you can simply speak to the smartwatch &amp; get things done on your command|</t>
    </r>
    <r>
      <rPr>
        <sz val="10"/>
        <rFont val="AR PL SungtiL GB"/>
        <charset val="134"/>
      </rPr>
      <t>【</t>
    </r>
    <r>
      <rPr>
        <sz val="10"/>
        <rFont val="Arial"/>
        <charset val="134"/>
      </rPr>
      <t>100 Sport Modes</t>
    </r>
    <r>
      <rPr>
        <sz val="10"/>
        <rFont val="AR PL SungtiL GB"/>
        <charset val="134"/>
      </rPr>
      <t>】</t>
    </r>
    <r>
      <rPr>
        <sz val="10"/>
        <rFont val="Arial"/>
        <charset val="134"/>
      </rPr>
      <t>- Track every trek you take or every football, cricket kabaddi match you play. With over 100 sports modes Fire-Boltt Ninja Call Pro Plus has you covered.|</t>
    </r>
    <r>
      <rPr>
        <sz val="10"/>
        <rFont val="AR PL SungtiL GB"/>
        <charset val="134"/>
      </rPr>
      <t>【</t>
    </r>
    <r>
      <rPr>
        <sz val="10"/>
        <rFont val="Arial"/>
        <charset val="134"/>
      </rPr>
      <t>Fire-Boltt Health Suite</t>
    </r>
    <r>
      <rPr>
        <sz val="10"/>
        <rFont val="AR PL SungtiL GB"/>
        <charset val="134"/>
      </rPr>
      <t>】</t>
    </r>
    <r>
      <rPr>
        <sz val="10"/>
        <rFont val="Arial"/>
        <charset val="134"/>
      </rPr>
      <t>- With advanced technology and HRS chipset the smartwatch can give out near to accurate SpO2, Heart Rate readings. This mini health device tracks your sleep to ensure glowing and fresh look each day</t>
    </r>
  </si>
  <si>
    <t>https://m.media-amazon.com/images/I/41mzbWC6AkL._SX300_SY300_QL70_ML2_.jpg</t>
  </si>
  <si>
    <t>https://www.amazon.in/Fire-Boltt-Bluetooth-Calling-Assistance-Resolution/dp/B0BF54972T/ref=sr_1_33?qid=1672895755&amp;s=electronics&amp;sr=1-33</t>
  </si>
  <si>
    <r>
      <rPr>
        <sz val="10"/>
        <rFont val="AR PL SungtiL GB"/>
        <charset val="134"/>
      </rPr>
      <t>【</t>
    </r>
    <r>
      <rPr>
        <sz val="10"/>
        <rFont val="Arial"/>
        <charset val="134"/>
      </rPr>
      <t>Bluetooth Calling Watch</t>
    </r>
    <r>
      <rPr>
        <sz val="10"/>
        <rFont val="AR PL SungtiL GB"/>
        <charset val="134"/>
      </rPr>
      <t>】</t>
    </r>
    <r>
      <rPr>
        <sz val="10"/>
        <rFont val="Arial"/>
        <charset val="134"/>
      </rPr>
      <t>- Fire-Boltt Talk 2 enables you to make and receive calls directly from your watch via the built-in speaker and microphone. This smartwatch features a dial pad, option to access recent calls &amp; sync your phone’s contacts.;</t>
    </r>
    <r>
      <rPr>
        <sz val="10"/>
        <rFont val="AR PL SungtiL GB"/>
        <charset val="134"/>
      </rPr>
      <t>【</t>
    </r>
    <r>
      <rPr>
        <sz val="10"/>
        <rFont val="Arial"/>
        <charset val="134"/>
      </rPr>
      <t>Dual Button Technology</t>
    </r>
    <r>
      <rPr>
        <sz val="10"/>
        <rFont val="AR PL SungtiL GB"/>
        <charset val="134"/>
      </rPr>
      <t>】</t>
    </r>
    <r>
      <rPr>
        <sz val="10"/>
        <rFont val="Arial"/>
        <charset val="134"/>
      </rPr>
      <t>- This smartwatch has dual buttons to carry out the tasks more efficiently and easily. Use the first button to change the menu style and to return to the first page, use the second button to quickly land to the exercise page|</t>
    </r>
    <r>
      <rPr>
        <sz val="10"/>
        <rFont val="AR PL SungtiL GB"/>
        <charset val="134"/>
      </rPr>
      <t>【</t>
    </r>
    <r>
      <rPr>
        <sz val="10"/>
        <rFont val="Arial"/>
        <charset val="134"/>
      </rPr>
      <t>Voice Assistant</t>
    </r>
    <r>
      <rPr>
        <sz val="10"/>
        <rFont val="AR PL SungtiL GB"/>
        <charset val="134"/>
      </rPr>
      <t>】</t>
    </r>
    <r>
      <rPr>
        <sz val="10"/>
        <rFont val="Arial"/>
        <charset val="134"/>
      </rPr>
      <t>- Command your mobile phone with your smartwatch, the watch has a voice assistant built in to make work easy and fast. Tap on the AI feature to activate the mobile phone voice assistant and make calls smoothly, or hear the weather update;</t>
    </r>
    <r>
      <rPr>
        <sz val="10"/>
        <rFont val="AR PL SungtiL GB"/>
        <charset val="134"/>
      </rPr>
      <t>【</t>
    </r>
    <r>
      <rPr>
        <sz val="10"/>
        <rFont val="Arial"/>
        <charset val="134"/>
      </rPr>
      <t>60 Sports Modes</t>
    </r>
    <r>
      <rPr>
        <sz val="10"/>
        <rFont val="AR PL SungtiL GB"/>
        <charset val="134"/>
      </rPr>
      <t>】</t>
    </r>
    <r>
      <rPr>
        <sz val="10"/>
        <rFont val="Arial"/>
        <charset val="134"/>
      </rPr>
      <t>- Track 60 different sports mode like running, walking, climbing, kabbadi, cricket and many more, get the benefit of every sweat and calorie lost</t>
    </r>
    <r>
      <rPr>
        <sz val="10"/>
        <rFont val="AR PL SungtiL GB"/>
        <charset val="134"/>
      </rPr>
      <t>【</t>
    </r>
    <r>
      <rPr>
        <sz val="10"/>
        <rFont val="Arial"/>
        <charset val="134"/>
      </rPr>
      <t>IP68 Water Resistant</t>
    </r>
    <r>
      <rPr>
        <sz val="10"/>
        <rFont val="AR PL SungtiL GB"/>
        <charset val="134"/>
      </rPr>
      <t>】</t>
    </r>
    <r>
      <rPr>
        <sz val="10"/>
        <rFont val="Arial"/>
        <charset val="134"/>
      </rPr>
      <t>- This smartwatch can withstand dust, spills, raindrops and is sweatproof too.|</t>
    </r>
    <r>
      <rPr>
        <sz val="10"/>
        <rFont val="AR PL SungtiL GB"/>
        <charset val="134"/>
      </rPr>
      <t>【</t>
    </r>
    <r>
      <rPr>
        <sz val="10"/>
        <rFont val="Arial"/>
        <charset val="134"/>
      </rPr>
      <t>Built In Mic &amp; Speaker</t>
    </r>
    <r>
      <rPr>
        <sz val="10"/>
        <rFont val="AR PL SungtiL GB"/>
        <charset val="134"/>
      </rPr>
      <t>】</t>
    </r>
    <r>
      <rPr>
        <sz val="10"/>
        <rFont val="Arial"/>
        <charset val="134"/>
      </rPr>
      <t>- Enjoy listening to your favour ite tunes on the watch and experience HD Calling through the built in Mic;</t>
    </r>
    <r>
      <rPr>
        <sz val="10"/>
        <rFont val="AR PL SungtiL GB"/>
        <charset val="134"/>
      </rPr>
      <t>【</t>
    </r>
    <r>
      <rPr>
        <sz val="10"/>
        <rFont val="Arial"/>
        <charset val="134"/>
      </rPr>
      <t>1.28 inch HD Display</t>
    </r>
    <r>
      <rPr>
        <sz val="10"/>
        <rFont val="AR PL SungtiL GB"/>
        <charset val="134"/>
      </rPr>
      <t>】</t>
    </r>
    <r>
      <rPr>
        <sz val="10"/>
        <rFont val="Arial"/>
        <charset val="134"/>
      </rPr>
      <t xml:space="preserve">- This smartwatch has a 1.28” TFT LCD Full Touch Display with a 2D High Hardness Glass for super protection and a high resolution of 240*240 pixels </t>
    </r>
    <r>
      <rPr>
        <sz val="10"/>
        <rFont val="AR PL SungtiL GB"/>
        <charset val="134"/>
      </rPr>
      <t>【</t>
    </r>
    <r>
      <rPr>
        <sz val="10"/>
        <rFont val="Arial"/>
        <charset val="134"/>
      </rPr>
      <t>Full Metal Body</t>
    </r>
    <r>
      <rPr>
        <sz val="10"/>
        <rFont val="AR PL SungtiL GB"/>
        <charset val="134"/>
      </rPr>
      <t>】</t>
    </r>
    <r>
      <rPr>
        <sz val="10"/>
        <rFont val="Arial"/>
        <charset val="134"/>
      </rPr>
      <t>- This watch is long lasting and durable with its metal body feature|</t>
    </r>
    <r>
      <rPr>
        <sz val="10"/>
        <rFont val="AR PL SungtiL GB"/>
        <charset val="134"/>
      </rPr>
      <t>【</t>
    </r>
    <r>
      <rPr>
        <sz val="10"/>
        <rFont val="Arial"/>
        <charset val="134"/>
      </rPr>
      <t>SPo2 Monitoring</t>
    </r>
    <r>
      <rPr>
        <sz val="10"/>
        <rFont val="AR PL SungtiL GB"/>
        <charset val="134"/>
      </rPr>
      <t>】</t>
    </r>
    <r>
      <rPr>
        <sz val="10"/>
        <rFont val="Arial"/>
        <charset val="134"/>
      </rPr>
      <t xml:space="preserve">- Monitor your blood oxygen levels any time anywhere. </t>
    </r>
    <r>
      <rPr>
        <sz val="10"/>
        <rFont val="AR PL SungtiL GB"/>
        <charset val="134"/>
      </rPr>
      <t>【</t>
    </r>
    <r>
      <rPr>
        <sz val="10"/>
        <rFont val="Arial"/>
        <charset val="134"/>
      </rPr>
      <t>360 Health Ecosystem</t>
    </r>
    <r>
      <rPr>
        <sz val="10"/>
        <rFont val="AR PL SungtiL GB"/>
        <charset val="134"/>
      </rPr>
      <t>】</t>
    </r>
    <r>
      <rPr>
        <sz val="10"/>
        <rFont val="Arial"/>
        <charset val="134"/>
      </rPr>
      <t>- With this watch track your heart rate, calorie, step count and multiple sports modes with easy touch;</t>
    </r>
    <r>
      <rPr>
        <sz val="10"/>
        <rFont val="AR PL SungtiL GB"/>
        <charset val="134"/>
      </rPr>
      <t>【</t>
    </r>
    <r>
      <rPr>
        <sz val="10"/>
        <rFont val="Arial"/>
        <charset val="134"/>
      </rPr>
      <t>Play Games On Your Wrist</t>
    </r>
    <r>
      <rPr>
        <sz val="10"/>
        <rFont val="AR PL SungtiL GB"/>
        <charset val="134"/>
      </rPr>
      <t>】</t>
    </r>
    <r>
      <rPr>
        <sz val="10"/>
        <rFont val="Arial"/>
        <charset val="134"/>
      </rPr>
      <t xml:space="preserve">- Play 2 mini games in your pastime or leisure time.; </t>
    </r>
    <r>
      <rPr>
        <sz val="10"/>
        <rFont val="AR PL SungtiL GB"/>
        <charset val="134"/>
      </rPr>
      <t>【</t>
    </r>
    <r>
      <rPr>
        <sz val="10"/>
        <rFont val="Arial"/>
        <charset val="134"/>
      </rPr>
      <t>Smart Notification</t>
    </r>
    <r>
      <rPr>
        <sz val="10"/>
        <rFont val="AR PL SungtiL GB"/>
        <charset val="134"/>
      </rPr>
      <t>】</t>
    </r>
    <r>
      <rPr>
        <sz val="10"/>
        <rFont val="Arial"/>
        <charset val="134"/>
      </rPr>
      <t xml:space="preserve">- Get all your mobile phone notifications on the watch and stay updates about trends, meeting emails and much more. </t>
    </r>
    <r>
      <rPr>
        <sz val="10"/>
        <rFont val="AR PL SungtiL GB"/>
        <charset val="134"/>
      </rPr>
      <t>【</t>
    </r>
    <r>
      <rPr>
        <sz val="10"/>
        <rFont val="Arial"/>
        <charset val="134"/>
      </rPr>
      <t>Remotely access smartphone features</t>
    </r>
    <r>
      <rPr>
        <sz val="10"/>
        <rFont val="AR PL SungtiL GB"/>
        <charset val="134"/>
      </rPr>
      <t>】</t>
    </r>
    <r>
      <rPr>
        <sz val="10"/>
        <rFont val="Arial"/>
        <charset val="134"/>
      </rPr>
      <t>-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r>
  </si>
  <si>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</si>
  <si>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</si>
  <si>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</si>
  <si>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</si>
  <si>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</si>
  <si>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</si>
  <si>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</si>
  <si>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</si>
  <si>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</si>
  <si>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</si>
  <si>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</si>
  <si>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</si>
  <si>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</si>
  <si>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</si>
  <si>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</si>
  <si>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</si>
  <si>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</si>
  <si>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</si>
  <si>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</si>
  <si>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</si>
  <si>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</si>
  <si>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</si>
  <si>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</si>
  <si>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</si>
  <si>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</si>
  <si>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</si>
  <si>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</si>
  <si>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</si>
  <si>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</si>
  <si>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</si>
  <si>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</si>
  <si>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</si>
  <si>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</si>
  <si>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r>
      <rPr>
        <sz val="10"/>
        <rFont val="Arial"/>
        <charset val="134"/>
      </rPr>
      <t>Fire-Boltt is India' No 1 Wearable Watch Brand Q122 by IDC Worldwide quarterly wearable device tracker Q122.</t>
    </r>
    <r>
      <rPr>
        <sz val="10"/>
        <rFont val="AR PL SungtiL GB"/>
        <charset val="134"/>
      </rPr>
      <t>【</t>
    </r>
    <r>
      <rPr>
        <sz val="10"/>
        <rFont val="Arial"/>
        <charset val="134"/>
      </rPr>
      <t>Bluetooth Calling Watch</t>
    </r>
    <r>
      <rPr>
        <sz val="10"/>
        <rFont val="AR PL SungtiL GB"/>
        <charset val="134"/>
      </rPr>
      <t>】</t>
    </r>
    <r>
      <rPr>
        <sz val="10"/>
        <rFont val="Arial"/>
        <charset val="134"/>
      </rPr>
      <t>- Fire-Boltt Ninja Call Pro Plus Smart watch enables you to make and receive calls directly from your watch via the built-in speaker and microphone. This smartwatch features a dial pad, option to access recent calls &amp; sync your phone’s contacts.|</t>
    </r>
    <r>
      <rPr>
        <sz val="10"/>
        <rFont val="AR PL SungtiL GB"/>
        <charset val="134"/>
      </rPr>
      <t>【</t>
    </r>
    <r>
      <rPr>
        <sz val="10"/>
        <rFont val="Arial"/>
        <charset val="134"/>
      </rPr>
      <t>1.83" HD Display Smartwatch</t>
    </r>
    <r>
      <rPr>
        <sz val="10"/>
        <rFont val="AR PL SungtiL GB"/>
        <charset val="134"/>
      </rPr>
      <t>】</t>
    </r>
    <r>
      <rPr>
        <sz val="10"/>
        <rFont val="Arial"/>
        <charset val="134"/>
      </rPr>
      <t>- The 46.48mm (1.83-inch) HD display makes the display clear and true-to-life, with vivid colours ensuring smooth readability and keeping the watch as exquisite to look at as when you first lay your eyes on it.|</t>
    </r>
    <r>
      <rPr>
        <sz val="10"/>
        <rFont val="AR PL SungtiL GB"/>
        <charset val="134"/>
      </rPr>
      <t>【</t>
    </r>
    <r>
      <rPr>
        <sz val="10"/>
        <rFont val="Arial"/>
        <charset val="134"/>
      </rPr>
      <t>AI Voice Assistant</t>
    </r>
    <r>
      <rPr>
        <sz val="10"/>
        <rFont val="AR PL SungtiL GB"/>
        <charset val="134"/>
      </rPr>
      <t>】</t>
    </r>
    <r>
      <rPr>
        <sz val="10"/>
        <rFont val="Arial"/>
        <charset val="134"/>
      </rPr>
      <t>- With built-in Voice assistant, you can simply speak to the smartwatch &amp; get things done on your command|</t>
    </r>
    <r>
      <rPr>
        <sz val="10"/>
        <rFont val="AR PL SungtiL GB"/>
        <charset val="134"/>
      </rPr>
      <t>【</t>
    </r>
    <r>
      <rPr>
        <sz val="10"/>
        <rFont val="Arial"/>
        <charset val="134"/>
      </rPr>
      <t>100 Sport Modes</t>
    </r>
    <r>
      <rPr>
        <sz val="10"/>
        <rFont val="AR PL SungtiL GB"/>
        <charset val="134"/>
      </rPr>
      <t>】</t>
    </r>
    <r>
      <rPr>
        <sz val="10"/>
        <rFont val="Arial"/>
        <charset val="134"/>
      </rPr>
      <t>- Track every trek you take or every football, cricket kabaddi match you play. With over 100 sports modes Fire-Boltt Ninja Call Pro Plus has you covered.|</t>
    </r>
    <r>
      <rPr>
        <sz val="10"/>
        <rFont val="AR PL SungtiL GB"/>
        <charset val="134"/>
      </rPr>
      <t>【</t>
    </r>
    <r>
      <rPr>
        <sz val="10"/>
        <rFont val="Arial"/>
        <charset val="134"/>
      </rPr>
      <t>Fire-Boltt Health Suite</t>
    </r>
    <r>
      <rPr>
        <sz val="10"/>
        <rFont val="AR PL SungtiL GB"/>
        <charset val="134"/>
      </rPr>
      <t>】</t>
    </r>
    <r>
      <rPr>
        <sz val="10"/>
        <rFont val="Arial"/>
        <charset val="134"/>
      </rPr>
      <t>- With advanced technology and HRS chipset the smartwatch can give out near to accurate SpO2, Heart Rate readings. This mini health device tracks your sleep to ensure glowing and fresh look each day</t>
    </r>
  </si>
  <si>
    <t>https://m.media-amazon.com/images/I/410VGCE+q2L._SY300_SX300_.jpg</t>
  </si>
  <si>
    <t>https://www.amazon.in/Fire-Boltt-Bluetooth-Calling-Assistance-Resolution/dp/B0BF4YBLPX/ref=sr_1_41?qid=1672895755&amp;s=electronics&amp;sr=1-41</t>
  </si>
  <si>
    <t>https://m.media-amazon.com/images/I/41wNAXmtvIL._SX300_SY300_QL70_ML2_.jpg</t>
  </si>
  <si>
    <t>https://www.amazon.in/Redmi-Storage-Battery-Finger-Booster/dp/B09XB7DPW1/ref=sr_1_42?qid=1672895755&amp;s=electronics&amp;sr=1-42</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</si>
  <si>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</si>
  <si>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</si>
  <si>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</si>
  <si>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</si>
  <si>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r>
      <rPr>
        <sz val="10"/>
        <rFont val="Arial"/>
        <charset val="134"/>
      </rPr>
      <t>Fire-Boltt is India' No 1 Wearable Watch Brand Q122 by IDC Worldwide quarterly wearable device tracker Q122.</t>
    </r>
    <r>
      <rPr>
        <sz val="10"/>
        <rFont val="AR PL SungtiL GB"/>
        <charset val="134"/>
      </rPr>
      <t>【</t>
    </r>
    <r>
      <rPr>
        <sz val="10"/>
        <rFont val="Arial"/>
        <charset val="134"/>
      </rPr>
      <t>Bluetooth Calling Watch</t>
    </r>
    <r>
      <rPr>
        <sz val="10"/>
        <rFont val="AR PL SungtiL GB"/>
        <charset val="134"/>
      </rPr>
      <t>】</t>
    </r>
    <r>
      <rPr>
        <sz val="10"/>
        <rFont val="Arial"/>
        <charset val="134"/>
      </rPr>
      <t>- Fire-Boltt Visionary enables you to make and receive calls directly from your watch via the built-in speaker and microphone. This smartwatch features a dial pad option to access recent calls &amp; sync your phone’s contacts.;</t>
    </r>
    <r>
      <rPr>
        <sz val="10"/>
        <rFont val="AR PL SungtiL GB"/>
        <charset val="134"/>
      </rPr>
      <t>【</t>
    </r>
    <r>
      <rPr>
        <sz val="10"/>
        <rFont val="Arial"/>
        <charset val="134"/>
      </rPr>
      <t>1.78" AMOLED Display</t>
    </r>
    <r>
      <rPr>
        <sz val="10"/>
        <rFont val="AR PL SungtiL GB"/>
        <charset val="134"/>
      </rPr>
      <t xml:space="preserve">】 </t>
    </r>
    <r>
      <rPr>
        <sz val="10"/>
        <rFont val="Arial"/>
        <charset val="134"/>
      </rPr>
      <t>- Fire-Boltt Visionary has a premium 368*448 Pixel Resolution and 1.78" AMOLED Display which comes with the Always On feature.|</t>
    </r>
    <r>
      <rPr>
        <sz val="10"/>
        <rFont val="AR PL SungtiL GB"/>
        <charset val="134"/>
      </rPr>
      <t>【</t>
    </r>
    <r>
      <rPr>
        <sz val="10"/>
        <rFont val="Arial"/>
        <charset val="134"/>
      </rPr>
      <t>Over 100 Sports Modes</t>
    </r>
    <r>
      <rPr>
        <sz val="10"/>
        <rFont val="AR PL SungtiL GB"/>
        <charset val="134"/>
      </rPr>
      <t xml:space="preserve">】 </t>
    </r>
    <r>
      <rPr>
        <sz val="10"/>
        <rFont val="Arial"/>
        <charset val="134"/>
      </rPr>
      <t>- Walking, Running to Tedious Workout modes we have covered it all. Fire-Boltt Visionary smartwatch does a wonderful tracking job to each sports mode the user carries out in the day or at the gym.;</t>
    </r>
    <r>
      <rPr>
        <sz val="10"/>
        <rFont val="AR PL SungtiL GB"/>
        <charset val="134"/>
      </rPr>
      <t>【</t>
    </r>
    <r>
      <rPr>
        <sz val="10"/>
        <rFont val="Arial"/>
        <charset val="134"/>
      </rPr>
      <t>Connect TWS On The Go</t>
    </r>
    <r>
      <rPr>
        <sz val="10"/>
        <rFont val="AR PL SungtiL GB"/>
        <charset val="134"/>
      </rPr>
      <t>】</t>
    </r>
    <r>
      <rPr>
        <sz val="10"/>
        <rFont val="Arial"/>
        <charset val="134"/>
      </rPr>
      <t>- This smartwatch has an internal storage memory of about 128MB to store your songs and listen to local music on your bluetooth headset|</t>
    </r>
    <r>
      <rPr>
        <sz val="10"/>
        <rFont val="AR PL SungtiL GB"/>
        <charset val="134"/>
      </rPr>
      <t>【</t>
    </r>
    <r>
      <rPr>
        <sz val="10"/>
        <rFont val="Arial"/>
        <charset val="134"/>
      </rPr>
      <t>AI Voice Assistance</t>
    </r>
    <r>
      <rPr>
        <sz val="10"/>
        <rFont val="AR PL SungtiL GB"/>
        <charset val="134"/>
      </rPr>
      <t>】</t>
    </r>
    <r>
      <rPr>
        <sz val="10"/>
        <rFont val="Arial"/>
        <charset val="134"/>
      </rPr>
      <t>- Command your watch and let the magic happen. This special technology is in the Fire-Boltt Visionary Smartwatch;</t>
    </r>
    <r>
      <rPr>
        <sz val="10"/>
        <rFont val="AR PL SungtiL GB"/>
        <charset val="134"/>
      </rPr>
      <t>【</t>
    </r>
    <r>
      <rPr>
        <sz val="10"/>
        <rFont val="Arial"/>
        <charset val="134"/>
      </rPr>
      <t>Smart 360 Health Tracking</t>
    </r>
    <r>
      <rPr>
        <sz val="10"/>
        <rFont val="AR PL SungtiL GB"/>
        <charset val="134"/>
      </rPr>
      <t xml:space="preserve">】 </t>
    </r>
    <r>
      <rPr>
        <sz val="10"/>
        <rFont val="Arial"/>
        <charset val="134"/>
      </rPr>
      <t>- The Fire-Boltt Visionary Smartwatch comes with a complete package of health tracking features. From SpO2 tracking to real time heart rate tracking stay fit always. With the breathing exercise and women health the smartwatch is fit for each use and purpose|</t>
    </r>
    <r>
      <rPr>
        <sz val="10"/>
        <rFont val="AR PL SungtiL GB"/>
        <charset val="134"/>
      </rPr>
      <t>【</t>
    </r>
    <r>
      <rPr>
        <sz val="10"/>
        <rFont val="Arial"/>
        <charset val="134"/>
      </rPr>
      <t>IP68 Water Resistant</t>
    </r>
    <r>
      <rPr>
        <sz val="10"/>
        <rFont val="AR PL SungtiL GB"/>
        <charset val="134"/>
      </rPr>
      <t xml:space="preserve">】 </t>
    </r>
    <r>
      <rPr>
        <sz val="10"/>
        <rFont val="Arial"/>
        <charset val="134"/>
      </rPr>
      <t>- The smartwatch is fit to withstand sweat, dust, dirt and sand and is resistant to submersion upto a maximum depth of 1m of freshwater for up to twenty minutes.;</t>
    </r>
    <r>
      <rPr>
        <sz val="10"/>
        <rFont val="AR PL SungtiL GB"/>
        <charset val="134"/>
      </rPr>
      <t>【</t>
    </r>
    <r>
      <rPr>
        <sz val="10"/>
        <rFont val="Arial"/>
        <charset val="134"/>
      </rPr>
      <t>Smart Notifications</t>
    </r>
    <r>
      <rPr>
        <sz val="10"/>
        <rFont val="AR PL SungtiL GB"/>
        <charset val="134"/>
      </rPr>
      <t xml:space="preserve">】 </t>
    </r>
    <r>
      <rPr>
        <sz val="10"/>
        <rFont val="Arial"/>
        <charset val="134"/>
      </rPr>
      <t xml:space="preserve">- Keeping you notified on every second of all activities through your social media connects. Do not miss out on any notification that you receive on smartphone.; </t>
    </r>
    <r>
      <rPr>
        <sz val="10"/>
        <rFont val="AR PL SungtiL GB"/>
        <charset val="134"/>
      </rPr>
      <t>【</t>
    </r>
    <r>
      <rPr>
        <sz val="10"/>
        <rFont val="Arial"/>
        <charset val="134"/>
      </rPr>
      <t>Remote Controls</t>
    </r>
    <r>
      <rPr>
        <sz val="10"/>
        <rFont val="AR PL SungtiL GB"/>
        <charset val="134"/>
      </rPr>
      <t xml:space="preserve">】 </t>
    </r>
    <r>
      <rPr>
        <sz val="10"/>
        <rFont val="Arial"/>
        <charset val="134"/>
      </rPr>
      <t xml:space="preserve">- Click numerous pictures and listen to your favourite songs by just one touch. </t>
    </r>
    <r>
      <rPr>
        <sz val="10"/>
        <rFont val="AR PL SungtiL GB"/>
        <charset val="134"/>
      </rPr>
      <t>【</t>
    </r>
    <r>
      <rPr>
        <sz val="10"/>
        <rFont val="Arial"/>
        <charset val="134"/>
      </rPr>
      <t>Basic Reminders</t>
    </r>
    <r>
      <rPr>
        <sz val="10"/>
        <rFont val="AR PL SungtiL GB"/>
        <charset val="134"/>
      </rPr>
      <t xml:space="preserve">】 </t>
    </r>
    <r>
      <rPr>
        <sz val="10"/>
        <rFont val="Arial"/>
        <charset val="134"/>
      </rPr>
      <t>-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r>
  </si>
  <si>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</si>
  <si>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</si>
  <si>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</si>
  <si>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</si>
  <si>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</si>
  <si>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</si>
  <si>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</si>
  <si>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</si>
  <si>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</si>
  <si>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</si>
  <si>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</si>
  <si>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</si>
  <si>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</si>
  <si>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</si>
  <si>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</si>
  <si>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</si>
  <si>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</si>
  <si>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</si>
  <si>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</si>
  <si>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</si>
  <si>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</si>
  <si>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</si>
  <si>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</si>
  <si>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</si>
  <si>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</si>
  <si>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r>
      <rPr>
        <sz val="10"/>
        <rFont val="AR PL SungtiL GB"/>
        <charset val="134"/>
      </rPr>
      <t xml:space="preserve">【 </t>
    </r>
    <r>
      <rPr>
        <sz val="10"/>
        <rFont val="Arial"/>
        <charset val="134"/>
      </rPr>
      <t>Fast Charger&amp; Data Sync</t>
    </r>
    <r>
      <rPr>
        <sz val="10"/>
        <rFont val="AR PL SungtiL GB"/>
        <charset val="134"/>
      </rPr>
      <t>】</t>
    </r>
    <r>
      <rPr>
        <sz val="10"/>
        <rFont val="Arial"/>
        <charset val="134"/>
      </rPr>
      <t>-With built-in safety proctections and four-core copper wires promote maximum signal quality and strength and enhance charging &amp; data transfer speed with up to 480 mb/s transferring speed.|</t>
    </r>
    <r>
      <rPr>
        <sz val="10"/>
        <rFont val="AR PL SungtiL GB"/>
        <charset val="134"/>
      </rPr>
      <t xml:space="preserve">【 </t>
    </r>
    <r>
      <rPr>
        <sz val="10"/>
        <rFont val="Arial"/>
        <charset val="134"/>
      </rPr>
      <t>Sturdy &amp; Durable</t>
    </r>
    <r>
      <rPr>
        <sz val="10"/>
        <rFont val="AR PL SungtiL GB"/>
        <charset val="134"/>
      </rPr>
      <t>】</t>
    </r>
    <r>
      <rPr>
        <sz val="10"/>
        <rFont val="Arial"/>
        <charset val="134"/>
      </rPr>
      <t>-The jacket and enforced connector made of TPE and premium copper, are resistant to repeatedly bending and coiling.|</t>
    </r>
    <r>
      <rPr>
        <sz val="10"/>
        <rFont val="AR PL SungtiL GB"/>
        <charset val="134"/>
      </rPr>
      <t xml:space="preserve">【 </t>
    </r>
    <r>
      <rPr>
        <sz val="10"/>
        <rFont val="Arial"/>
        <charset val="134"/>
      </rPr>
      <t>Ultra High Quality</t>
    </r>
    <r>
      <rPr>
        <sz val="10"/>
        <rFont val="AR PL SungtiL GB"/>
        <charset val="134"/>
      </rPr>
      <t>】</t>
    </r>
    <r>
      <rPr>
        <sz val="10"/>
        <rFont val="Arial"/>
        <charset val="134"/>
      </rPr>
      <t>: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t>
    </r>
    <r>
      <rPr>
        <sz val="10"/>
        <rFont val="AR PL SungtiL GB"/>
        <charset val="134"/>
      </rPr>
      <t xml:space="preserve">【 </t>
    </r>
    <r>
      <rPr>
        <sz val="10"/>
        <rFont val="Arial"/>
        <charset val="134"/>
      </rPr>
      <t>Good After Sales Service</t>
    </r>
    <r>
      <rPr>
        <sz val="10"/>
        <rFont val="AR PL SungtiL GB"/>
        <charset val="134"/>
      </rPr>
      <t>】</t>
    </r>
    <r>
      <rPr>
        <sz val="10"/>
        <rFont val="Arial"/>
        <charset val="134"/>
      </rPr>
      <t>-Our friendly and reliable customer service will respond to you within 24 hours ! you can purchase with confidence,and every sale includes a 365-day worry-free Service to prove the importance we set on quality.</t>
    </r>
  </si>
  <si>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</si>
  <si>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</si>
  <si>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</si>
  <si>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https://m.media-amazon.com/images/I/41Fq27ZjJfL._SX300_SY300_QL70_ML2_.jpg</t>
  </si>
  <si>
    <t>https://www.amazon.in/Fire-Boltt-Bluetooth-Calling-Assistance-Resolution/dp/B0BF54LXW6/ref=sr_1_49?qid=1672895762&amp;s=electronics&amp;sr=1-49</t>
  </si>
  <si>
    <t>https://m.media-amazon.com/images/I/41VcqwZ-O8L._SX300_SY300_QL70_ML2_.jpg</t>
  </si>
  <si>
    <t>https://www.amazon.in/Redmi-Storage-Battery-Finger-Booster/dp/B09XB7SRQ5/ref=sr_1_50?qid=1672895762&amp;s=electronics&amp;sr=1-50</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</si>
  <si>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</si>
  <si>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</si>
  <si>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</si>
  <si>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</si>
  <si>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beast,♥️👌Super fast charging, 1 hour main full charge, dono mobile hi fast charge hote hai.,Nice product,Super fast charger,Very Good!!</t>
  </si>
  <si>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</si>
  <si>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</si>
  <si>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</si>
  <si>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</si>
  <si>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</si>
  <si>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</si>
  <si>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</si>
  <si>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</si>
  <si>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</si>
  <si>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</si>
  <si>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</si>
  <si>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</si>
  <si>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</si>
  <si>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</si>
  <si>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</si>
  <si>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</si>
  <si>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</si>
  <si>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</si>
  <si>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</si>
  <si>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r>
      <rPr>
        <sz val="10"/>
        <rFont val="Arial"/>
        <charset val="134"/>
      </rPr>
      <t>Fire-Boltt is India' No 1 Wearable Watch Brand Q122 by IDC Worldwide quarterly wearable device tracker Q122.</t>
    </r>
    <r>
      <rPr>
        <sz val="10"/>
        <rFont val="AR PL SungtiL GB"/>
        <charset val="134"/>
      </rPr>
      <t>【</t>
    </r>
    <r>
      <rPr>
        <sz val="10"/>
        <rFont val="Arial"/>
        <charset val="134"/>
      </rPr>
      <t>Bluetooth Calling Watch</t>
    </r>
    <r>
      <rPr>
        <sz val="10"/>
        <rFont val="AR PL SungtiL GB"/>
        <charset val="134"/>
      </rPr>
      <t>】</t>
    </r>
    <r>
      <rPr>
        <sz val="10"/>
        <rFont val="Arial"/>
        <charset val="134"/>
      </rPr>
      <t>- Fire-Boltt Phoenix enables you to make and receive calls directly from your watch via the built-in speaker and microphone. This smartwatch features a dial pad, option to access recent calls &amp; sync your phone’s contacts.;</t>
    </r>
    <r>
      <rPr>
        <sz val="10"/>
        <rFont val="AR PL SungtiL GB"/>
        <charset val="134"/>
      </rPr>
      <t>【</t>
    </r>
    <r>
      <rPr>
        <sz val="10"/>
        <rFont val="Arial"/>
        <charset val="134"/>
      </rPr>
      <t>High Resolution Display</t>
    </r>
    <r>
      <rPr>
        <sz val="10"/>
        <rFont val="AR PL SungtiL GB"/>
        <charset val="134"/>
      </rPr>
      <t>】</t>
    </r>
    <r>
      <rPr>
        <sz val="10"/>
        <rFont val="Arial"/>
        <charset val="134"/>
      </rPr>
      <t>- Comes with a 1.3" TFT Color Full Touch Screen and a 240*240 Pixel High Resolution this watch is covered to flaunt the sleek and stylish look always.|</t>
    </r>
    <r>
      <rPr>
        <sz val="10"/>
        <rFont val="AR PL SungtiL GB"/>
        <charset val="134"/>
      </rPr>
      <t>【</t>
    </r>
    <r>
      <rPr>
        <sz val="10"/>
        <rFont val="Arial"/>
        <charset val="134"/>
      </rPr>
      <t>120+ Sports Modes</t>
    </r>
    <r>
      <rPr>
        <sz val="10"/>
        <rFont val="AR PL SungtiL GB"/>
        <charset val="134"/>
      </rPr>
      <t>】</t>
    </r>
    <r>
      <rPr>
        <sz val="10"/>
        <rFont val="Arial"/>
        <charset val="134"/>
      </rPr>
      <t>- Track each activity effectively with this smartwatch &amp; activity tracker. Track your calories, steps and much more while you are on your fitness journey. This fitness tracker has it all;</t>
    </r>
    <r>
      <rPr>
        <sz val="10"/>
        <rFont val="AR PL SungtiL GB"/>
        <charset val="134"/>
      </rPr>
      <t>【</t>
    </r>
    <r>
      <rPr>
        <sz val="10"/>
        <rFont val="Arial"/>
        <charset val="134"/>
      </rPr>
      <t>In Built Mic &amp; Speaker</t>
    </r>
    <r>
      <rPr>
        <sz val="10"/>
        <rFont val="AR PL SungtiL GB"/>
        <charset val="134"/>
      </rPr>
      <t>】</t>
    </r>
    <r>
      <rPr>
        <sz val="10"/>
        <rFont val="Arial"/>
        <charset val="134"/>
      </rPr>
      <t>- Get HD calling experience with this power-packed watch. Enhance the look of your wrist with attractive colors and sleek finish|</t>
    </r>
    <r>
      <rPr>
        <sz val="10"/>
        <rFont val="AR PL SungtiL GB"/>
        <charset val="134"/>
      </rPr>
      <t>【</t>
    </r>
    <r>
      <rPr>
        <sz val="10"/>
        <rFont val="Arial"/>
        <charset val="134"/>
      </rPr>
      <t>Smart Health</t>
    </r>
    <r>
      <rPr>
        <sz val="10"/>
        <rFont val="AR PL SungtiL GB"/>
        <charset val="134"/>
      </rPr>
      <t>】</t>
    </r>
    <r>
      <rPr>
        <sz val="10"/>
        <rFont val="Arial"/>
        <charset val="134"/>
      </rPr>
      <t>- With the latest HRS3300 technology track your heart rate anytime of the day or even while you perform some activity. The optical sensors assure results so accurate. Monitor your blood oxygen levels to stay fit and healthy;</t>
    </r>
    <r>
      <rPr>
        <sz val="10"/>
        <rFont val="AR PL SungtiL GB"/>
        <charset val="134"/>
      </rPr>
      <t>【</t>
    </r>
    <r>
      <rPr>
        <sz val="10"/>
        <rFont val="Arial"/>
        <charset val="134"/>
      </rPr>
      <t>Smartphone Notifications</t>
    </r>
    <r>
      <rPr>
        <sz val="10"/>
        <rFont val="AR PL SungtiL GB"/>
        <charset val="134"/>
      </rPr>
      <t>】</t>
    </r>
    <r>
      <rPr>
        <sz val="10"/>
        <rFont val="Arial"/>
        <charset val="134"/>
      </rPr>
      <t>- Get all your mobile phone notifications on this 1.3" Round Display Full touch smartwatch and never be late for a meeting, party or date.|</t>
    </r>
    <r>
      <rPr>
        <sz val="10"/>
        <rFont val="AR PL SungtiL GB"/>
        <charset val="134"/>
      </rPr>
      <t>【</t>
    </r>
    <r>
      <rPr>
        <sz val="10"/>
        <rFont val="Arial"/>
        <charset val="134"/>
      </rPr>
      <t>Gaming On Wrist</t>
    </r>
    <r>
      <rPr>
        <sz val="10"/>
        <rFont val="AR PL SungtiL GB"/>
        <charset val="134"/>
      </rPr>
      <t>】</t>
    </r>
    <r>
      <rPr>
        <sz val="10"/>
        <rFont val="Arial"/>
        <charset val="134"/>
      </rPr>
      <t xml:space="preserve">- Enjoy playing games on the wrist itself as you are on the go. </t>
    </r>
    <r>
      <rPr>
        <sz val="10"/>
        <rFont val="AR PL SungtiL GB"/>
        <charset val="134"/>
      </rPr>
      <t>【</t>
    </r>
    <r>
      <rPr>
        <sz val="10"/>
        <rFont val="Arial"/>
        <charset val="134"/>
      </rPr>
      <t>Breathe Function</t>
    </r>
    <r>
      <rPr>
        <sz val="10"/>
        <rFont val="AR PL SungtiL GB"/>
        <charset val="134"/>
      </rPr>
      <t>】</t>
    </r>
    <r>
      <rPr>
        <sz val="10"/>
        <rFont val="Arial"/>
        <charset val="134"/>
      </rPr>
      <t xml:space="preserve">- Ensure your breathing exercise is fit and healthy with the breathing function.; </t>
    </r>
    <r>
      <rPr>
        <sz val="10"/>
        <rFont val="AR PL SungtiL GB"/>
        <charset val="134"/>
      </rPr>
      <t>【</t>
    </r>
    <r>
      <rPr>
        <sz val="10"/>
        <rFont val="Arial"/>
        <charset val="134"/>
      </rPr>
      <t>Multiple Watch Faces</t>
    </r>
    <r>
      <rPr>
        <sz val="10"/>
        <rFont val="AR PL SungtiL GB"/>
        <charset val="134"/>
      </rPr>
      <t>】</t>
    </r>
    <r>
      <rPr>
        <sz val="10"/>
        <rFont val="Arial"/>
        <charset val="134"/>
      </rPr>
      <t>-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r>
  </si>
  <si>
    <t>https://m.media-amazon.com/images/I/41-CKEKnjyL._SX300_SY300_QL70_ML2_.jpg</t>
  </si>
  <si>
    <t>https://www.amazon.in/Fire-Boltt-Phoenix-Bluetooth-Calling-Monitoring/dp/B0B3RSDSZ3/ref=sr_1_54?qid=1672895762&amp;s=electronics&amp;sr=1-54</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</si>
  <si>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</si>
  <si>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</si>
  <si>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</si>
  <si>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</si>
  <si>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</si>
  <si>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</si>
  <si>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</si>
  <si>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</si>
  <si>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</si>
  <si>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</si>
  <si>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</si>
  <si>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</si>
  <si>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</si>
  <si>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</si>
  <si>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</si>
  <si>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</si>
  <si>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</si>
  <si>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</si>
  <si>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</si>
  <si>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</si>
  <si>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</si>
  <si>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</si>
  <si>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</si>
  <si>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</si>
  <si>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</si>
  <si>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</si>
  <si>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</si>
  <si>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</si>
  <si>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</si>
  <si>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</si>
  <si>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</si>
  <si>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</si>
  <si>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</si>
  <si>
    <t>https://m.media-amazon.com/images/I/41Coma77U+L._SY300_SX300_.jpg</t>
  </si>
  <si>
    <t>https://www.amazon.in/Noise-ColorFit-Display-Monitoring-Smartwatches/dp/B09PNKXSKF/ref=sr_1_59?qid=1672895762&amp;s=electronics&amp;sr=1-59</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</si>
  <si>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</si>
  <si>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</si>
  <si>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</si>
  <si>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</si>
  <si>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</si>
  <si>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</si>
  <si>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</si>
  <si>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</si>
  <si>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</si>
  <si>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</si>
  <si>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</si>
  <si>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</si>
  <si>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</si>
  <si>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</si>
  <si>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</si>
  <si>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</si>
  <si>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</si>
  <si>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</si>
  <si>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</si>
  <si>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</si>
  <si>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</si>
  <si>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</si>
  <si>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</si>
  <si>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</si>
  <si>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</si>
  <si>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</si>
  <si>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</si>
  <si>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</si>
  <si>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</si>
  <si>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</si>
  <si>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</si>
  <si>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</si>
  <si>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</si>
  <si>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</si>
  <si>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</si>
  <si>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</si>
  <si>
    <t>https://m.media-amazon.com/images/I/31R6RP26dzL._SY300_SX300_QL70_ML2_.jpg</t>
  </si>
  <si>
    <t>https://www.amazon.in/Samsung-microSDXC-Memory-Adapter-MB-MC128KA/dp/B09MT84WV5/ref=sr_1_66?qid=1672895762&amp;s=electronics&amp;sr=1-66</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</si>
  <si>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</si>
  <si>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</si>
  <si>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</si>
  <si>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</si>
  <si>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</si>
  <si>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</si>
  <si>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</si>
  <si>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</si>
  <si>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</si>
  <si>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</si>
  <si>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</si>
  <si>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</si>
  <si>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</si>
  <si>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</si>
  <si>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</si>
  <si>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</si>
  <si>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</si>
  <si>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</si>
  <si>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</si>
  <si>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</si>
  <si>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</si>
  <si>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</si>
  <si>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</si>
  <si>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</si>
  <si>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</si>
  <si>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</si>
  <si>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</si>
  <si>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</si>
  <si>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</si>
  <si>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</si>
  <si>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</si>
  <si>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</si>
  <si>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</si>
  <si>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</si>
  <si>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</si>
  <si>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</si>
  <si>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</si>
  <si>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</si>
  <si>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</si>
  <si>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</si>
  <si>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</si>
  <si>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</si>
  <si>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</si>
  <si>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</si>
  <si>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</si>
  <si>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</si>
  <si>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</si>
  <si>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</si>
  <si>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</si>
  <si>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</si>
  <si>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</si>
  <si>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</si>
  <si>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</si>
  <si>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</si>
  <si>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</si>
  <si>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</si>
  <si>
    <t>https://m.media-amazon.com/images/I/41nf9n-v3pL._SX300_SY300_QL70_ML2_.jpg</t>
  </si>
  <si>
    <t>https://www.amazon.in/Sounce-Charger-Protector-Charging-Protective/dp/B085HY1DGR/ref=sr_1_76?qid=1672895770&amp;s=electronics&amp;sr=1-76</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</si>
  <si>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</si>
  <si>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</si>
  <si>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</si>
  <si>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</si>
  <si>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</si>
  <si>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</si>
  <si>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</si>
  <si>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</si>
  <si>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</si>
  <si>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</si>
  <si>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</si>
  <si>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</si>
  <si>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</si>
  <si>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</si>
  <si>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</si>
  <si>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</si>
  <si>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</si>
  <si>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</si>
  <si>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https://www.amazon.in/Samsung-Emerald-Storage-Purchased-Separately/dp/B0B14MR9L1/ref=sr_1_80?qid=1672895770&amp;s=electronics&amp;sr=1-80</t>
  </si>
  <si>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</si>
  <si>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</si>
  <si>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</si>
  <si>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</si>
  <si>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</si>
  <si>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</si>
  <si>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</si>
  <si>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</si>
  <si>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</si>
  <si>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</si>
  <si>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</si>
  <si>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</si>
  <si>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</si>
  <si>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</si>
  <si>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</si>
  <si>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</si>
  <si>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https://m.media-amazon.com/images/I/41w5fk8Vl6L._SX300_SY300_QL70_ML2_.jpg</t>
  </si>
  <si>
    <t>https://www.amazon.in/Nokia-105-Single-Keypad-Wireless/dp/B09V2PZDX8/ref=sr_1_83?qid=1672895770&amp;s=electronics&amp;sr=1-83</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</si>
  <si>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</si>
  <si>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</si>
  <si>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</si>
  <si>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</si>
  <si>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</si>
  <si>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</si>
  <si>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</si>
  <si>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</si>
  <si>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https://m.media-amazon.com/images/I/31P2d7102lL._SY300_SX300_QL70_ML2_.jpg</t>
  </si>
  <si>
    <t>https://www.amazon.in/Samsung-microSDXC-Memory-Adapter-MB-MC64KA/dp/B09MT6XSFW/ref=sr_1_85?qid=1672895770&amp;s=electronics&amp;sr=1-85</t>
  </si>
  <si>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</si>
  <si>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</si>
  <si>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 Pushpendra Singh Patel ⚡,Gaurav,sumegh,Jigar,Dhruba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</si>
  <si>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</si>
  <si>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</si>
  <si>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</si>
  <si>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</si>
  <si>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</si>
  <si>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</si>
  <si>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</si>
  <si>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https://m.media-amazon.com/images/I/41Vj+8XWIQL._SY300_SX300_.jpg</t>
  </si>
  <si>
    <t>https://www.amazon.in/Samsung-Midnight-Storage-6000mAh-Battery/dp/B0B4F52B5X/ref=sr_1_88?qid=1672895770&amp;s=electronics&amp;sr=1-88</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</si>
  <si>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</si>
  <si>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</si>
  <si>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</si>
  <si>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Alexa,👍,Good product,I don't have flashlight function and speaker is not working,Nice,It's little cost,Wach not working</t>
  </si>
  <si>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</si>
  <si>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</si>
  <si>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</si>
  <si>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</si>
  <si>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</si>
  <si>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</si>
  <si>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</si>
  <si>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</si>
  <si>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</si>
  <si>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</si>
  <si>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</si>
  <si>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</si>
  <si>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</si>
  <si>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</si>
  <si>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</si>
  <si>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</si>
  <si>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</si>
  <si>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https://www.amazon.in/Samsung-Midnight-Storage-5000mAh-Battery/dp/B0B4F5L738/ref=sr_1_94?qid=1672895770&amp;s=electronics&amp;sr=1-94</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</si>
  <si>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</si>
  <si>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</si>
  <si>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</si>
  <si>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</si>
  <si>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</si>
  <si>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</si>
  <si>
    <t>https://m.media-amazon.com/images/I/511g3fIVsqL._SY300_SX300_QL70_ML2_.jpg</t>
  </si>
  <si>
    <t>https://www.amazon.in/GIZGA-Protector-Charging-Protective-G55/dp/B08MTCKDYN/ref=sr_1_95?qid=1672895770&amp;s=electronics&amp;sr=1-95</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</si>
  <si>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</si>
  <si>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</si>
  <si>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</si>
  <si>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</si>
  <si>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</si>
  <si>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</si>
  <si>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</si>
  <si>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</si>
  <si>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</si>
  <si>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</si>
  <si>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</si>
  <si>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</si>
  <si>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r>
      <rPr>
        <sz val="10"/>
        <rFont val="AR PL SungtiL GB"/>
        <charset val="134"/>
      </rPr>
      <t>【</t>
    </r>
    <r>
      <rPr>
        <sz val="10"/>
        <rFont val="Arial"/>
        <charset val="134"/>
      </rPr>
      <t>Dual Port USB Wall Charger Adapter</t>
    </r>
    <r>
      <rPr>
        <sz val="10"/>
        <rFont val="AR PL SungtiL GB"/>
        <charset val="134"/>
      </rPr>
      <t>】</t>
    </r>
    <r>
      <rPr>
        <sz val="10"/>
        <rFont val="Arial"/>
        <charset val="134"/>
      </rPr>
      <t>Oraimo USB Charger with dual ports allow you to charge 2 devices at the same time with the total output of 2.4A current. Single port allows Max 2.4A current when connecting only one device. Much more convenient and save your time effectively.|</t>
    </r>
    <r>
      <rPr>
        <sz val="10"/>
        <rFont val="AR PL SungtiL GB"/>
        <charset val="134"/>
      </rPr>
      <t>【</t>
    </r>
    <r>
      <rPr>
        <sz val="10"/>
        <rFont val="Arial"/>
        <charset val="134"/>
      </rPr>
      <t>Safe Charging</t>
    </r>
    <r>
      <rPr>
        <sz val="10"/>
        <rFont val="AR PL SungtiL GB"/>
        <charset val="134"/>
      </rPr>
      <t>】</t>
    </r>
    <r>
      <rPr>
        <sz val="10"/>
        <rFont val="Arial"/>
        <charset val="134"/>
      </rPr>
      <t>With the intelligent chip inside, dual USB wall charger matches the current as your device's need automatically. Over-current, over-voltage and short-circuit protection also effectively protect your smartphones from damage|</t>
    </r>
    <r>
      <rPr>
        <sz val="10"/>
        <rFont val="AR PL SungtiL GB"/>
        <charset val="134"/>
      </rPr>
      <t>【</t>
    </r>
    <r>
      <rPr>
        <sz val="10"/>
        <rFont val="Arial"/>
        <charset val="134"/>
      </rPr>
      <t>Multi-Protection</t>
    </r>
    <r>
      <rPr>
        <sz val="10"/>
        <rFont val="AR PL SungtiL GB"/>
        <charset val="134"/>
      </rPr>
      <t xml:space="preserve">】 </t>
    </r>
    <r>
      <rPr>
        <sz val="10"/>
        <rFont val="Arial"/>
        <charset val="134"/>
      </rPr>
      <t>Internal protection mechanisms offers multiple Protection against short-circuit, over-temperature, over-current, over-voltage and more|</t>
    </r>
    <r>
      <rPr>
        <sz val="10"/>
        <rFont val="AR PL SungtiL GB"/>
        <charset val="134"/>
      </rPr>
      <t>【</t>
    </r>
    <r>
      <rPr>
        <sz val="10"/>
        <rFont val="Arial"/>
        <charset val="134"/>
      </rPr>
      <t>Wide Compatibility</t>
    </r>
    <r>
      <rPr>
        <sz val="10"/>
        <rFont val="AR PL SungtiL GB"/>
        <charset val="134"/>
      </rPr>
      <t>】</t>
    </r>
    <r>
      <rPr>
        <sz val="10"/>
        <rFont val="Arial"/>
        <charset val="134"/>
      </rPr>
      <t>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t>
    </r>
    <r>
      <rPr>
        <sz val="10"/>
        <rFont val="AR PL SungtiL GB"/>
        <charset val="134"/>
      </rPr>
      <t>【</t>
    </r>
    <r>
      <rPr>
        <sz val="10"/>
        <rFont val="Arial"/>
        <charset val="134"/>
      </rPr>
      <t>Durable Design</t>
    </r>
    <r>
      <rPr>
        <sz val="10"/>
        <rFont val="AR PL SungtiL GB"/>
        <charset val="134"/>
      </rPr>
      <t xml:space="preserve">】 </t>
    </r>
    <r>
      <rPr>
        <sz val="10"/>
        <rFont val="Arial"/>
        <charset val="134"/>
      </rPr>
      <t>Robust textured casing and premium internal components ensure perfect performance regardless of scrapes, bumps, or drops.</t>
    </r>
  </si>
  <si>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</si>
  <si>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</si>
  <si>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</si>
  <si>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</si>
  <si>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</si>
  <si>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</si>
  <si>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</si>
  <si>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</si>
  <si>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</si>
  <si>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</si>
  <si>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</si>
  <si>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</si>
  <si>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</si>
  <si>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</si>
  <si>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</si>
  <si>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</si>
  <si>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</si>
  <si>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</si>
  <si>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</si>
  <si>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</si>
  <si>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</si>
  <si>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</si>
  <si>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</si>
  <si>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</si>
  <si>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</si>
  <si>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</si>
  <si>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</si>
  <si>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</si>
  <si>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</si>
  <si>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</si>
  <si>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</si>
  <si>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</si>
  <si>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</si>
  <si>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https://m.media-amazon.com/images/I/41Yylo75u7L._SX300_SY300_QL70_ML2_.jpg</t>
  </si>
  <si>
    <t>https://www.amazon.in/iQOO-Storage-Snapdragon-Purchased-Separately/dp/B07WDK3ZS6/ref=sr_1_108?qid=1672895777&amp;s=electronics&amp;sr=1-108</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</si>
  <si>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</si>
  <si>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</si>
  <si>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</si>
  <si>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</si>
  <si>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</si>
  <si>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</si>
  <si>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</si>
  <si>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</si>
  <si>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</si>
  <si>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</si>
  <si>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</si>
  <si>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</si>
  <si>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</si>
  <si>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</si>
  <si>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</si>
  <si>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</si>
  <si>
    <t>https://m.media-amazon.com/images/I/31mbyi7ocJL._SX300_SY300_QL70_ML2_.jpg</t>
  </si>
  <si>
    <t>https://www.amazon.in/Portronics-POR-122-MODESK-Universal-Mobile/dp/B07N8RQ6W7/ref=sr_1_111?qid=1672895777&amp;s=electronics&amp;sr=1-111</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</si>
  <si>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</si>
  <si>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</si>
  <si>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</si>
  <si>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</si>
  <si>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</si>
  <si>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</si>
  <si>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</si>
  <si>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</si>
  <si>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</si>
  <si>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</si>
  <si>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</si>
  <si>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</si>
  <si>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</si>
  <si>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</si>
  <si>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</si>
  <si>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</si>
  <si>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</si>
  <si>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</si>
  <si>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</si>
  <si>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</si>
  <si>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</si>
  <si>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https://m.media-amazon.com/images/I/41fNkwj-vnL._SX300_SY300_QL70_ML2_.jpg</t>
  </si>
  <si>
    <t>https://www.amazon.in/Samsung-Stardust-Storage-6000mAh-Battery/dp/B0B4F2ZWL3/ref=sr_1_121?qid=1672895777&amp;s=electronics&amp;sr=1-121</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</si>
  <si>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</si>
  <si>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</si>
  <si>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</si>
  <si>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</si>
  <si>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</si>
  <si>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</si>
  <si>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</si>
  <si>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</si>
  <si>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</si>
  <si>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</si>
  <si>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</si>
  <si>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</si>
  <si>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</si>
  <si>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</si>
  <si>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</si>
  <si>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</si>
  <si>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</si>
  <si>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</si>
  <si>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</si>
  <si>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https://www.amazon.in/Nokia-105-Single-Wireless-Charcoal/dp/B09YDFKJF8/ref=sr_1_125?qid=1672895777&amp;s=electronics&amp;sr=1-125</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</si>
  <si>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</si>
  <si>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</si>
  <si>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</si>
  <si>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</si>
  <si>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</si>
  <si>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</si>
  <si>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</si>
  <si>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</si>
  <si>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</si>
  <si>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</si>
  <si>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</si>
  <si>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</si>
  <si>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</si>
  <si>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</si>
  <si>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</si>
  <si>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</si>
  <si>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</si>
  <si>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</si>
  <si>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</si>
  <si>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</si>
  <si>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</si>
  <si>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</si>
  <si>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</si>
  <si>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</si>
  <si>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</si>
  <si>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</si>
  <si>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</si>
  <si>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</si>
  <si>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</si>
  <si>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</si>
  <si>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</si>
  <si>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</si>
  <si>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</si>
  <si>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</si>
  <si>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</si>
  <si>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</si>
  <si>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</si>
  <si>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</si>
  <si>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https://m.media-amazon.com/images/I/41fjUA7leTL._SX300_SY300_QL70_ML2_.jpg</t>
  </si>
  <si>
    <t>https://www.amazon.in/boAt-Wave-Lite-Smartwatch-Multiple/dp/B09V17S2BG/ref=sr_1_127?qid=1672895784&amp;s=electronics&amp;sr=1-127</t>
  </si>
  <si>
    <t>https://m.media-amazon.com/images/I/4141l8ZBWXL._SX300_SY300_QL70_ML2_.jpg</t>
  </si>
  <si>
    <t>https://www.amazon.in/boAt-Wave-Call-Dedicated-Multi-Sport/dp/B0B5CGTBKV/ref=sr_1_128?qid=1672895784&amp;s=electronics&amp;sr=1-128</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</si>
  <si>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</si>
  <si>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</si>
  <si>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</si>
  <si>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</si>
  <si>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</si>
  <si>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</si>
  <si>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</si>
  <si>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</si>
  <si>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</si>
  <si>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</si>
  <si>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</si>
  <si>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</si>
  <si>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</si>
  <si>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</si>
  <si>
    <t>https://m.media-amazon.com/images/I/31jgUvSar0L._SX300_SY300_QL70_ML2_.jpg</t>
  </si>
  <si>
    <t>https://www.amazon.in/Upgraded-Precision-Sensitivity-Rejection-Adsorption/dp/B09KGV7WSV/ref=sr_1_131?qid=1672895784&amp;s=electronics&amp;sr=1-131</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</si>
  <si>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</si>
  <si>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</si>
  <si>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</si>
  <si>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</si>
  <si>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</si>
  <si>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</si>
  <si>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</si>
  <si>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</si>
  <si>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</si>
  <si>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</si>
  <si>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</si>
  <si>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</si>
  <si>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</si>
  <si>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</si>
  <si>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</si>
  <si>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</si>
  <si>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</si>
  <si>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</si>
  <si>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</si>
  <si>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</si>
  <si>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r>
      <rPr>
        <sz val="10"/>
        <rFont val="Arial"/>
        <charset val="134"/>
      </rPr>
      <t>just a watch not smart one... all features are to make fool of  you,Worst watch, connecting problem with phone nd automatically disconnecting from phone.,Very good quality of product and price is very low.,Good,</t>
    </r>
    <r>
      <rPr>
        <sz val="10"/>
        <rFont val="Noto Sans Devanagari"/>
        <charset val="134"/>
      </rPr>
      <t>ভালো</t>
    </r>
    <r>
      <rPr>
        <sz val="10"/>
        <rFont val="Arial"/>
        <charset val="134"/>
      </rPr>
      <t>,Damaged product supplied later on exchanged,Battery life less.,Amezing</t>
    </r>
  </si>
  <si>
    <r>
      <rPr>
        <sz val="10"/>
        <rFont val="Arial"/>
        <charset val="134"/>
      </rPr>
      <t>just a watch not smart one... all features are to make fool of  you,Worst watch,  connecting problem with phone nd automatically disconnecting from phone,Very good quality of product and price is very low.Very good,,</t>
    </r>
    <r>
      <rPr>
        <sz val="10"/>
        <rFont val="Noto Sans Devanagari"/>
        <charset val="134"/>
      </rPr>
      <t>ভালো ঘড়ি টা।</t>
    </r>
    <r>
      <rPr>
        <sz val="10"/>
        <rFont val="Arial"/>
        <charset val="134"/>
      </rPr>
      <t>,Dislike,After use of 2 months observed battery life is getting only one day max with only normal usage with out audio.Ok for regular usage,Superb</t>
    </r>
  </si>
  <si>
    <t>https://m.media-amazon.com/images/I/41k-VlGbYnL._SX300_SY300_QL70_ML2_.jpg</t>
  </si>
  <si>
    <t>https://www.amazon.in/PTron-Force-Bluetooth-Smartwatch-Waterproof/dp/B0B53QFZPY/ref=sr_1_134?qid=1672895784&amp;s=electronics&amp;sr=1-134</t>
  </si>
  <si>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</si>
  <si>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</si>
  <si>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</si>
  <si>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https://m.media-amazon.com/images/I/41S7tnENirL._SX300_SY300_QL70_ML2_.jpg</t>
  </si>
  <si>
    <t>https://www.amazon.in/iQOO-Storage-Snapdragon-695-6nm-Processor/dp/B07WJWRNVK/ref=sr_1_136?qid=1672895784&amp;s=electronics&amp;sr=1-136</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</si>
  <si>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</si>
  <si>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</si>
  <si>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</si>
  <si>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</si>
  <si>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</si>
  <si>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</si>
  <si>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</si>
  <si>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</si>
  <si>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</si>
  <si>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</si>
  <si>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</si>
  <si>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</si>
  <si>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</si>
  <si>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</si>
  <si>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It’s Money!🔥,Nice quality, but comes with a price!,Easiest to install,Easy to install,Worth every penny!,Worth it,Good but costly,Totally worth it</t>
  </si>
  <si>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</si>
  <si>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</si>
  <si>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</si>
  <si>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</si>
  <si>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</si>
  <si>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</si>
  <si>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</si>
  <si>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</si>
  <si>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</si>
  <si>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</si>
  <si>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</si>
  <si>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</si>
  <si>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</si>
  <si>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</si>
  <si>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</si>
  <si>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</si>
  <si>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</si>
  <si>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r>
      <rPr>
        <sz val="10"/>
        <rFont val="Arial"/>
        <charset val="134"/>
      </rPr>
      <t>Good for charging and Data transfer,</t>
    </r>
    <r>
      <rPr>
        <sz val="10"/>
        <rFont val="Noto Sans Devanagari"/>
        <charset val="134"/>
      </rPr>
      <t>ਮਜ਼ਬੂਤ</t>
    </r>
    <r>
      <rPr>
        <sz val="10"/>
        <rFont val="Arial"/>
        <charset val="134"/>
      </rPr>
      <t>,Good Quality but less Power Delivery,Fantastic!,Good,Not useful,Doesn't fit properly,Boat ⛵ cables</t>
    </r>
  </si>
  <si>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</si>
  <si>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</si>
  <si>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</si>
  <si>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</si>
  <si>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</si>
  <si>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</si>
  <si>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r>
      <rPr>
        <sz val="10"/>
        <rFont val="Arial"/>
        <charset val="134"/>
      </rPr>
      <t>Fire-Boltt is India' No 1 Wearable Watch Brand Q122 by IDC Worldwide quarterly wearable device tracker Q122.</t>
    </r>
    <r>
      <rPr>
        <sz val="10"/>
        <rFont val="AR PL SungtiL GB"/>
        <charset val="134"/>
      </rPr>
      <t>【</t>
    </r>
    <r>
      <rPr>
        <sz val="10"/>
        <rFont val="Arial"/>
        <charset val="134"/>
      </rPr>
      <t>Bluetooth Calling Watch</t>
    </r>
    <r>
      <rPr>
        <sz val="10"/>
        <rFont val="AR PL SungtiL GB"/>
        <charset val="134"/>
      </rPr>
      <t>】</t>
    </r>
    <r>
      <rPr>
        <sz val="10"/>
        <rFont val="Arial"/>
        <charset val="134"/>
      </rPr>
      <t>- Fire-Boltt Ring 3 enables you to make and receive calls directly from your watch via the built-in speaker and microphone. This smartwatch features a dial pad, option to access recent calls &amp; sync your phone’s contacts.;</t>
    </r>
    <r>
      <rPr>
        <sz val="10"/>
        <rFont val="AR PL SungtiL GB"/>
        <charset val="134"/>
      </rPr>
      <t>【</t>
    </r>
    <r>
      <rPr>
        <sz val="10"/>
        <rFont val="Arial"/>
        <charset val="134"/>
      </rPr>
      <t>1.8 inch HD Display</t>
    </r>
    <r>
      <rPr>
        <sz val="10"/>
        <rFont val="AR PL SungtiL GB"/>
        <charset val="134"/>
      </rPr>
      <t>】</t>
    </r>
    <r>
      <rPr>
        <sz val="10"/>
        <rFont val="Arial"/>
        <charset val="134"/>
      </rPr>
      <t>- This smartwatch has a 1.8” TFT LCD Full Touch Display with a 2D High Hardness Glass for super protection and a high resolution of 240*286 pixels with a Rotating Button for smooth usage|</t>
    </r>
    <r>
      <rPr>
        <sz val="10"/>
        <rFont val="AR PL SungtiL GB"/>
        <charset val="134"/>
      </rPr>
      <t>【</t>
    </r>
    <r>
      <rPr>
        <sz val="10"/>
        <rFont val="Arial"/>
        <charset val="134"/>
      </rPr>
      <t>118 Sports Modes</t>
    </r>
    <r>
      <rPr>
        <sz val="10"/>
        <rFont val="AR PL SungtiL GB"/>
        <charset val="134"/>
      </rPr>
      <t>】</t>
    </r>
    <r>
      <rPr>
        <sz val="10"/>
        <rFont val="Arial"/>
        <charset val="134"/>
      </rPr>
      <t xml:space="preserve">- Be your own coach while you can track over 118 sports mode with professional analisys. </t>
    </r>
    <r>
      <rPr>
        <sz val="10"/>
        <rFont val="AR PL SungtiL GB"/>
        <charset val="134"/>
      </rPr>
      <t>【</t>
    </r>
    <r>
      <rPr>
        <sz val="10"/>
        <rFont val="Arial"/>
        <charset val="134"/>
      </rPr>
      <t>Real Time Health Tracking</t>
    </r>
    <r>
      <rPr>
        <sz val="10"/>
        <rFont val="AR PL SungtiL GB"/>
        <charset val="134"/>
      </rPr>
      <t>】</t>
    </r>
    <r>
      <rPr>
        <sz val="10"/>
        <rFont val="Arial"/>
        <charset val="134"/>
      </rPr>
      <t>- With an advanced intellegent algorithm combined with optical heart rate sensor to monitor your heart rate all day, even during exercise. Track your blood oxygen (SpO2) levels and indicate a healthy life;</t>
    </r>
    <r>
      <rPr>
        <sz val="10"/>
        <rFont val="AR PL SungtiL GB"/>
        <charset val="134"/>
      </rPr>
      <t>【</t>
    </r>
    <r>
      <rPr>
        <sz val="10"/>
        <rFont val="Arial"/>
        <charset val="134"/>
      </rPr>
      <t>Full Metal Body</t>
    </r>
    <r>
      <rPr>
        <sz val="10"/>
        <rFont val="AR PL SungtiL GB"/>
        <charset val="134"/>
      </rPr>
      <t>】</t>
    </r>
    <r>
      <rPr>
        <sz val="10"/>
        <rFont val="Arial"/>
        <charset val="134"/>
      </rPr>
      <t xml:space="preserve">- This watch is long lasting and durable with its metal body feature </t>
    </r>
    <r>
      <rPr>
        <sz val="10"/>
        <rFont val="AR PL SungtiL GB"/>
        <charset val="134"/>
      </rPr>
      <t>【</t>
    </r>
    <r>
      <rPr>
        <sz val="10"/>
        <rFont val="Arial"/>
        <charset val="134"/>
      </rPr>
      <t>Voice Assistant</t>
    </r>
    <r>
      <rPr>
        <sz val="10"/>
        <rFont val="AR PL SungtiL GB"/>
        <charset val="134"/>
      </rPr>
      <t>】</t>
    </r>
    <r>
      <rPr>
        <sz val="10"/>
        <rFont val="Arial"/>
        <charset val="134"/>
      </rPr>
      <t>- Command your mobile phone with your smartwatch, the watch has a voice assistant built in to make work easy and fast|</t>
    </r>
    <r>
      <rPr>
        <sz val="10"/>
        <rFont val="AR PL SungtiL GB"/>
        <charset val="134"/>
      </rPr>
      <t>【</t>
    </r>
    <r>
      <rPr>
        <sz val="10"/>
        <rFont val="Arial"/>
        <charset val="134"/>
      </rPr>
      <t>Built In Mic &amp; Speaker</t>
    </r>
    <r>
      <rPr>
        <sz val="10"/>
        <rFont val="AR PL SungtiL GB"/>
        <charset val="134"/>
      </rPr>
      <t>】</t>
    </r>
    <r>
      <rPr>
        <sz val="10"/>
        <rFont val="Arial"/>
        <charset val="134"/>
      </rPr>
      <t>- Enjoy listening to your favourite tunes on the watch and experience HD Calling through the built in Mic;</t>
    </r>
    <r>
      <rPr>
        <sz val="10"/>
        <rFont val="AR PL SungtiL GB"/>
        <charset val="134"/>
      </rPr>
      <t>【</t>
    </r>
    <r>
      <rPr>
        <sz val="10"/>
        <rFont val="Arial"/>
        <charset val="134"/>
      </rPr>
      <t>Smart Notification</t>
    </r>
    <r>
      <rPr>
        <sz val="10"/>
        <rFont val="AR PL SungtiL GB"/>
        <charset val="134"/>
      </rPr>
      <t>】</t>
    </r>
    <r>
      <rPr>
        <sz val="10"/>
        <rFont val="Arial"/>
        <charset val="134"/>
      </rPr>
      <t xml:space="preserve">- Get all your mobile phone notifications on the watch and stay updates about trends, meeting emails and much more. </t>
    </r>
    <r>
      <rPr>
        <sz val="10"/>
        <rFont val="AR PL SungtiL GB"/>
        <charset val="134"/>
      </rPr>
      <t>【</t>
    </r>
    <r>
      <rPr>
        <sz val="10"/>
        <rFont val="Arial"/>
        <charset val="134"/>
      </rPr>
      <t>Remotely access smartphone features</t>
    </r>
    <r>
      <rPr>
        <sz val="10"/>
        <rFont val="AR PL SungtiL GB"/>
        <charset val="134"/>
      </rPr>
      <t>】</t>
    </r>
    <r>
      <rPr>
        <sz val="10"/>
        <rFont val="Arial"/>
        <charset val="134"/>
      </rPr>
      <t xml:space="preserve">- Click pictures, change music tracks on the watch with a single touch.; </t>
    </r>
    <r>
      <rPr>
        <sz val="10"/>
        <rFont val="AR PL SungtiL GB"/>
        <charset val="134"/>
      </rPr>
      <t>【</t>
    </r>
    <r>
      <rPr>
        <sz val="10"/>
        <rFont val="Arial"/>
        <charset val="134"/>
      </rPr>
      <t>360 Health Ecosystem</t>
    </r>
    <r>
      <rPr>
        <sz val="10"/>
        <rFont val="AR PL SungtiL GB"/>
        <charset val="134"/>
      </rPr>
      <t>】</t>
    </r>
    <r>
      <rPr>
        <sz val="10"/>
        <rFont val="Arial"/>
        <charset val="134"/>
      </rPr>
      <t>- With this watch track your heart rate, calorie, step count and multiple sports modes with easy touch;</t>
    </r>
    <r>
      <rPr>
        <sz val="10"/>
        <rFont val="AR PL SungtiL GB"/>
        <charset val="134"/>
      </rPr>
      <t>【</t>
    </r>
    <r>
      <rPr>
        <sz val="10"/>
        <rFont val="Arial"/>
        <charset val="134"/>
      </rPr>
      <t>Play Games On Your Wrist</t>
    </r>
    <r>
      <rPr>
        <sz val="10"/>
        <rFont val="AR PL SungtiL GB"/>
        <charset val="134"/>
      </rPr>
      <t>】</t>
    </r>
    <r>
      <rPr>
        <sz val="10"/>
        <rFont val="Arial"/>
        <charset val="134"/>
      </rPr>
      <t>- Play 2 mini games in your pastime or leisure time.|</t>
    </r>
    <r>
      <rPr>
        <sz val="10"/>
        <rFont val="AR PL SungtiL GB"/>
        <charset val="134"/>
      </rPr>
      <t>【</t>
    </r>
    <r>
      <rPr>
        <sz val="10"/>
        <rFont val="Arial"/>
        <charset val="134"/>
      </rPr>
      <t>Multiple Watch Faces &amp; Smart Controls</t>
    </r>
    <r>
      <rPr>
        <sz val="10"/>
        <rFont val="AR PL SungtiL GB"/>
        <charset val="134"/>
      </rPr>
      <t xml:space="preserve">】 </t>
    </r>
    <r>
      <rPr>
        <sz val="10"/>
        <rFont val="Arial"/>
        <charset val="134"/>
      </rPr>
      <t>- The Smartwatch has multiple Watch Faces;</t>
    </r>
    <r>
      <rPr>
        <sz val="10"/>
        <rFont val="AR PL SungtiL GB"/>
        <charset val="134"/>
      </rPr>
      <t>【</t>
    </r>
    <r>
      <rPr>
        <sz val="10"/>
        <rFont val="Arial"/>
        <charset val="134"/>
      </rPr>
      <t>How to activate Bluetooth Calling</t>
    </r>
    <r>
      <rPr>
        <sz val="10"/>
        <rFont val="AR PL SungtiL GB"/>
        <charset val="134"/>
      </rPr>
      <t>】</t>
    </r>
    <r>
      <rPr>
        <sz val="10"/>
        <rFont val="Arial"/>
        <charset val="134"/>
      </rPr>
      <t>-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t>
    </r>
    <r>
      <rPr>
        <sz val="10"/>
        <rFont val="AR PL SungtiL GB"/>
        <charset val="134"/>
      </rPr>
      <t>【</t>
    </r>
    <r>
      <rPr>
        <sz val="10"/>
        <rFont val="Arial"/>
        <charset val="134"/>
      </rPr>
      <t>Superior Battery</t>
    </r>
    <r>
      <rPr>
        <sz val="10"/>
        <rFont val="AR PL SungtiL GB"/>
        <charset val="134"/>
      </rPr>
      <t>】</t>
    </r>
    <r>
      <rPr>
        <sz val="10"/>
        <rFont val="Arial"/>
        <charset val="134"/>
      </rPr>
      <t>- Charge the watch for 90 mins merely for 3 days of exquisite battery life.Band Width:20 millimeters.Water resistance depth:1 meters</t>
    </r>
  </si>
  <si>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</si>
  <si>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</si>
  <si>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</si>
  <si>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</si>
  <si>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</si>
  <si>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</si>
  <si>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</si>
  <si>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</si>
  <si>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</si>
  <si>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</si>
  <si>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</si>
  <si>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</si>
  <si>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</si>
  <si>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</si>
  <si>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</si>
  <si>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</si>
  <si>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</si>
  <si>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</si>
  <si>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</si>
  <si>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</si>
  <si>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</si>
  <si>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</si>
  <si>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</si>
  <si>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</si>
  <si>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</si>
  <si>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</si>
  <si>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</si>
  <si>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</si>
  <si>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</si>
  <si>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</si>
  <si>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</si>
  <si>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</si>
  <si>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</si>
  <si>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</si>
  <si>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</si>
  <si>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</si>
  <si>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</si>
  <si>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</si>
  <si>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</si>
  <si>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</si>
  <si>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</si>
  <si>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</si>
  <si>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</si>
  <si>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</si>
  <si>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https://www.amazon.in/Samsung-Midnight-Storage-5000mAh-Battery/dp/B0B4F1YC3J/ref=sr_1_162?qid=1672895791&amp;s=electronics&amp;sr=1-162</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</si>
  <si>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</si>
  <si>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</si>
  <si>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</si>
  <si>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</si>
  <si>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</si>
  <si>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</si>
  <si>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</si>
  <si>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 I'm happy,Best buy in the reasonable price,Great product,product review MI charger!!,MI mobile charger,Top quality charger. Original MI brand. Do buy it if you need a B type charge,Good charger</t>
  </si>
  <si>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</si>
  <si>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</si>
  <si>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</si>
  <si>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r>
      <rPr>
        <sz val="10"/>
        <rFont val="AR PL SungtiL GB"/>
        <charset val="134"/>
      </rPr>
      <t>【</t>
    </r>
    <r>
      <rPr>
        <sz val="10"/>
        <rFont val="Arial"/>
        <charset val="134"/>
      </rPr>
      <t>Bluetooth Calling Watch</t>
    </r>
    <r>
      <rPr>
        <sz val="10"/>
        <rFont val="AR PL SungtiL GB"/>
        <charset val="134"/>
      </rPr>
      <t>】</t>
    </r>
    <r>
      <rPr>
        <sz val="10"/>
        <rFont val="Arial"/>
        <charset val="134"/>
      </rPr>
      <t>- Fire-Boltt Talk 2 smart watch enables you to make and receive calls directly from your watch via the built-in speaker and microphone. This smartwatch features a dial pad, option to access recent calls &amp; sync your phone’s contacts.;</t>
    </r>
    <r>
      <rPr>
        <sz val="10"/>
        <rFont val="AR PL SungtiL GB"/>
        <charset val="134"/>
      </rPr>
      <t>【</t>
    </r>
    <r>
      <rPr>
        <sz val="10"/>
        <rFont val="Arial"/>
        <charset val="134"/>
      </rPr>
      <t>Dual Button Technology</t>
    </r>
    <r>
      <rPr>
        <sz val="10"/>
        <rFont val="AR PL SungtiL GB"/>
        <charset val="134"/>
      </rPr>
      <t>】</t>
    </r>
    <r>
      <rPr>
        <sz val="10"/>
        <rFont val="Arial"/>
        <charset val="134"/>
      </rPr>
      <t>- This smart watch with call function has dual buttons to carry out the tasks more efficiently and easily. Use the first button to change the menu style and to return to the first page, use the second button to quickly land to the exercise page|</t>
    </r>
    <r>
      <rPr>
        <sz val="10"/>
        <rFont val="AR PL SungtiL GB"/>
        <charset val="134"/>
      </rPr>
      <t>【</t>
    </r>
    <r>
      <rPr>
        <sz val="10"/>
        <rFont val="Arial"/>
        <charset val="134"/>
      </rPr>
      <t>Voice Assistant</t>
    </r>
    <r>
      <rPr>
        <sz val="10"/>
        <rFont val="AR PL SungtiL GB"/>
        <charset val="134"/>
      </rPr>
      <t>】</t>
    </r>
    <r>
      <rPr>
        <sz val="10"/>
        <rFont val="Arial"/>
        <charset val="134"/>
      </rPr>
      <t>- Command your mobile phone with your smartwatch, the watch has a voice assistant built in to make work easy and fast. Tap on the AI feature to activate the mobile phone voice assistant and make calls smoothly, or hear the weather update;</t>
    </r>
    <r>
      <rPr>
        <sz val="10"/>
        <rFont val="AR PL SungtiL GB"/>
        <charset val="134"/>
      </rPr>
      <t>【</t>
    </r>
    <r>
      <rPr>
        <sz val="10"/>
        <rFont val="Arial"/>
        <charset val="134"/>
      </rPr>
      <t>60 Sports Modes</t>
    </r>
    <r>
      <rPr>
        <sz val="10"/>
        <rFont val="AR PL SungtiL GB"/>
        <charset val="134"/>
      </rPr>
      <t>】</t>
    </r>
    <r>
      <rPr>
        <sz val="10"/>
        <rFont val="Arial"/>
        <charset val="134"/>
      </rPr>
      <t>- Track 60 different sports mode like running, walking, climbing, kabbadi, cricket and many more, get the benefit of every sweat and calorie lost</t>
    </r>
    <r>
      <rPr>
        <sz val="10"/>
        <rFont val="AR PL SungtiL GB"/>
        <charset val="134"/>
      </rPr>
      <t>【</t>
    </r>
    <r>
      <rPr>
        <sz val="10"/>
        <rFont val="Arial"/>
        <charset val="134"/>
      </rPr>
      <t>IP68 Water Resistant</t>
    </r>
    <r>
      <rPr>
        <sz val="10"/>
        <rFont val="AR PL SungtiL GB"/>
        <charset val="134"/>
      </rPr>
      <t>】</t>
    </r>
    <r>
      <rPr>
        <sz val="10"/>
        <rFont val="Arial"/>
        <charset val="134"/>
      </rPr>
      <t>- This smartwatch can withstand dust, spills, raindrops and is sweatproof too.|</t>
    </r>
    <r>
      <rPr>
        <sz val="10"/>
        <rFont val="AR PL SungtiL GB"/>
        <charset val="134"/>
      </rPr>
      <t>【</t>
    </r>
    <r>
      <rPr>
        <sz val="10"/>
        <rFont val="Arial"/>
        <charset val="134"/>
      </rPr>
      <t>Built In Mic &amp; Speaker</t>
    </r>
    <r>
      <rPr>
        <sz val="10"/>
        <rFont val="AR PL SungtiL GB"/>
        <charset val="134"/>
      </rPr>
      <t>】</t>
    </r>
    <r>
      <rPr>
        <sz val="10"/>
        <rFont val="Arial"/>
        <charset val="134"/>
      </rPr>
      <t>- Enjoy listening to your favour ite tunes on the watch and experience HD Calling through the built in Mic;</t>
    </r>
    <r>
      <rPr>
        <sz val="10"/>
        <rFont val="AR PL SungtiL GB"/>
        <charset val="134"/>
      </rPr>
      <t>【</t>
    </r>
    <r>
      <rPr>
        <sz val="10"/>
        <rFont val="Arial"/>
        <charset val="134"/>
      </rPr>
      <t>1.28 inch HD Display</t>
    </r>
    <r>
      <rPr>
        <sz val="10"/>
        <rFont val="AR PL SungtiL GB"/>
        <charset val="134"/>
      </rPr>
      <t>】</t>
    </r>
    <r>
      <rPr>
        <sz val="10"/>
        <rFont val="Arial"/>
        <charset val="134"/>
      </rPr>
      <t xml:space="preserve">- This smartwatch has a 1.28” TFT LCD Full Touch Display with a 2D High Hardness Glass for super protection and a high resolution of 240*240 pixels </t>
    </r>
    <r>
      <rPr>
        <sz val="10"/>
        <rFont val="AR PL SungtiL GB"/>
        <charset val="134"/>
      </rPr>
      <t>【</t>
    </r>
    <r>
      <rPr>
        <sz val="10"/>
        <rFont val="Arial"/>
        <charset val="134"/>
      </rPr>
      <t>Full Metal Body</t>
    </r>
    <r>
      <rPr>
        <sz val="10"/>
        <rFont val="AR PL SungtiL GB"/>
        <charset val="134"/>
      </rPr>
      <t>】</t>
    </r>
    <r>
      <rPr>
        <sz val="10"/>
        <rFont val="Arial"/>
        <charset val="134"/>
      </rPr>
      <t>- This watch is long lasting and durable with its metal body feature|</t>
    </r>
    <r>
      <rPr>
        <sz val="10"/>
        <rFont val="AR PL SungtiL GB"/>
        <charset val="134"/>
      </rPr>
      <t>【</t>
    </r>
    <r>
      <rPr>
        <sz val="10"/>
        <rFont val="Arial"/>
        <charset val="134"/>
      </rPr>
      <t>SPo2 Monitoring</t>
    </r>
    <r>
      <rPr>
        <sz val="10"/>
        <rFont val="AR PL SungtiL GB"/>
        <charset val="134"/>
      </rPr>
      <t>】</t>
    </r>
    <r>
      <rPr>
        <sz val="10"/>
        <rFont val="Arial"/>
        <charset val="134"/>
      </rPr>
      <t xml:space="preserve">- Monitor your blood oxygen levels any time anywhere. </t>
    </r>
    <r>
      <rPr>
        <sz val="10"/>
        <rFont val="AR PL SungtiL GB"/>
        <charset val="134"/>
      </rPr>
      <t>【</t>
    </r>
    <r>
      <rPr>
        <sz val="10"/>
        <rFont val="Arial"/>
        <charset val="134"/>
      </rPr>
      <t>360 Health Ecosystem</t>
    </r>
    <r>
      <rPr>
        <sz val="10"/>
        <rFont val="AR PL SungtiL GB"/>
        <charset val="134"/>
      </rPr>
      <t>】</t>
    </r>
    <r>
      <rPr>
        <sz val="10"/>
        <rFont val="Arial"/>
        <charset val="134"/>
      </rPr>
      <t>- With this watch track your heart rate, calorie, step count and multiple sports modes with easy touch;</t>
    </r>
    <r>
      <rPr>
        <sz val="10"/>
        <rFont val="AR PL SungtiL GB"/>
        <charset val="134"/>
      </rPr>
      <t>【</t>
    </r>
    <r>
      <rPr>
        <sz val="10"/>
        <rFont val="Arial"/>
        <charset val="134"/>
      </rPr>
      <t>Play Games On Your Wrist</t>
    </r>
    <r>
      <rPr>
        <sz val="10"/>
        <rFont val="AR PL SungtiL GB"/>
        <charset val="134"/>
      </rPr>
      <t>】</t>
    </r>
    <r>
      <rPr>
        <sz val="10"/>
        <rFont val="Arial"/>
        <charset val="134"/>
      </rPr>
      <t xml:space="preserve">- Play 2 mini games in your pastime or leisure time.; </t>
    </r>
    <r>
      <rPr>
        <sz val="10"/>
        <rFont val="AR PL SungtiL GB"/>
        <charset val="134"/>
      </rPr>
      <t>【</t>
    </r>
    <r>
      <rPr>
        <sz val="10"/>
        <rFont val="Arial"/>
        <charset val="134"/>
      </rPr>
      <t>Smart Notification</t>
    </r>
    <r>
      <rPr>
        <sz val="10"/>
        <rFont val="AR PL SungtiL GB"/>
        <charset val="134"/>
      </rPr>
      <t>】</t>
    </r>
    <r>
      <rPr>
        <sz val="10"/>
        <rFont val="Arial"/>
        <charset val="134"/>
      </rPr>
      <t xml:space="preserve">- Get all your mobile phone notifications on the watch and stay updates about trends, meeting emails and much more. </t>
    </r>
    <r>
      <rPr>
        <sz val="10"/>
        <rFont val="AR PL SungtiL GB"/>
        <charset val="134"/>
      </rPr>
      <t>【</t>
    </r>
    <r>
      <rPr>
        <sz val="10"/>
        <rFont val="Arial"/>
        <charset val="134"/>
      </rPr>
      <t>Remotely access smartphone features</t>
    </r>
    <r>
      <rPr>
        <sz val="10"/>
        <rFont val="AR PL SungtiL GB"/>
        <charset val="134"/>
      </rPr>
      <t>】</t>
    </r>
    <r>
      <rPr>
        <sz val="10"/>
        <rFont val="Arial"/>
        <charset val="134"/>
      </rPr>
      <t>-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r>
  </si>
  <si>
    <t>https://m.media-amazon.com/images/I/41vMaBVWDjL._SX300_SY300_QL70_ML2_.jpg</t>
  </si>
  <si>
    <t>https://www.amazon.in/Fire-Boltt-Smartwatch-Bluetooth-Calling-Assistance/dp/B09YV3K34W/ref=sr_1_168?qid=1672895791&amp;s=electronics&amp;sr=1-168</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</si>
  <si>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</si>
  <si>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</si>
  <si>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</si>
  <si>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</si>
  <si>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</si>
  <si>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</si>
  <si>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</si>
  <si>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</si>
  <si>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https://m.media-amazon.com/images/I/31tWzHMz6vL._SY445_SX342_QL70_ML2_.jpg</t>
  </si>
  <si>
    <t>https://www.amazon.in/Beetel-Smartphone-Charging-480Mbps-Xcd-C12/dp/B09NL4DJ2Z/ref=sr_1_170?qid=1672895799&amp;s=electronics&amp;sr=1-170</t>
  </si>
  <si>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</si>
  <si>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</si>
  <si>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</si>
  <si>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</si>
  <si>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</si>
  <si>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</si>
  <si>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</si>
  <si>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</si>
  <si>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</si>
  <si>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</si>
  <si>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</si>
  <si>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</si>
  <si>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</si>
  <si>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</si>
  <si>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</si>
  <si>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</si>
  <si>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https://www.amazon.in/iQOO-Raven-Black-128GB-Storage/dp/B07WGPKMP5/ref=sr_1_175?qid=1672895799&amp;s=electronics&amp;sr=1-175</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</si>
  <si>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</si>
  <si>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</si>
  <si>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</si>
  <si>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</si>
  <si>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</si>
  <si>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</si>
  <si>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</si>
  <si>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</si>
  <si>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</si>
  <si>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</si>
  <si>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</si>
  <si>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</si>
  <si>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</si>
  <si>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</si>
  <si>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</si>
  <si>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</si>
  <si>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</si>
  <si>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</si>
  <si>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</si>
  <si>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</si>
  <si>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</si>
  <si>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</si>
  <si>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</si>
  <si>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</si>
  <si>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</si>
  <si>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</si>
  <si>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</si>
  <si>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</si>
  <si>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</si>
  <si>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</si>
  <si>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</si>
  <si>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</si>
  <si>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</si>
  <si>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</si>
  <si>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</si>
  <si>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</si>
  <si>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</si>
  <si>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</si>
  <si>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</si>
  <si>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</si>
  <si>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</si>
  <si>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</si>
  <si>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</si>
  <si>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https://m.media-amazon.com/images/I/41Bj3iYflTL._SX300_SY300_QL70_ML2_.jpg</t>
  </si>
  <si>
    <t>https://www.amazon.in/boAt-Wave-Lite-Smartwatch-Multiple/dp/B09V175NP7/ref=sr_1_190?qid=1672895799&amp;s=electronics&amp;sr=1-190</t>
  </si>
  <si>
    <t>https://m.media-amazon.com/images/I/41XUW74HLlL._SX300_SY300_QL70_ML2_.jpg</t>
  </si>
  <si>
    <t>https://www.amazon.in/iQOO-Phantom-Snapdragon-FlashCharge-Brightness/dp/B07WHSJXLF/ref=sr_1_192?qid=1672895799&amp;s=electronics&amp;sr=1-192</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</si>
  <si>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</si>
  <si>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</si>
  <si>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</si>
  <si>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</si>
  <si>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</si>
  <si>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</si>
  <si>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</si>
  <si>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</si>
  <si>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</si>
  <si>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</si>
  <si>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</si>
  <si>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</si>
  <si>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</si>
  <si>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</si>
  <si>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</si>
  <si>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</si>
  <si>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</si>
  <si>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</si>
  <si>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</si>
  <si>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</si>
  <si>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</si>
  <si>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</si>
  <si>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</si>
  <si>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</si>
  <si>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</si>
  <si>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</si>
  <si>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</si>
  <si>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</si>
  <si>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</si>
  <si>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</si>
  <si>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</si>
  <si>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</si>
  <si>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</si>
  <si>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</si>
  <si>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</si>
  <si>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</si>
  <si>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</si>
  <si>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</si>
  <si>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</si>
  <si>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</si>
  <si>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</si>
  <si>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</si>
  <si>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</si>
  <si>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</si>
  <si>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</si>
  <si>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</si>
  <si>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</si>
  <si>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</si>
  <si>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</si>
  <si>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</si>
  <si>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</si>
  <si>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</si>
  <si>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https://m.media-amazon.com/images/I/41vjHoqVHJL._SX300_SY300_QL70_ML2_.jpg</t>
  </si>
  <si>
    <t>https://www.amazon.in/Fire-Boltt-Phoenix-Bluetooth-Calling-Monitoring/dp/B0B3RS9DNF/ref=sr_1_214?qid=1672895806&amp;s=electronics&amp;sr=1-214</t>
  </si>
  <si>
    <t>https://www.amazon.in/Redmi-Storage-Qualcomm%C2%AE-SnapdragonTM-Included/dp/B09QS9X16F/ref=sr_1_218?qid=1672895814&amp;s=electronics&amp;sr=1-218</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</si>
  <si>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</si>
  <si>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</si>
  <si>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</si>
  <si>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</si>
  <si>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👍,Thik thak,Avarage,Smart watch,They can improve more</t>
  </si>
  <si>
    <t>I really like this product. Gifted to my sister, and she likes it,Great ⌚,Good product,Nice 👍,Thik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</si>
  <si>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</si>
  <si>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</si>
  <si>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</si>
  <si>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</si>
  <si>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</si>
  <si>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</si>
  <si>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</si>
  <si>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</si>
  <si>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</si>
  <si>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buy,👍👍,It's  good,Low battery life and it's okay to buy,Superb 😘,Good,Good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</si>
  <si>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</si>
  <si>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</si>
  <si>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</si>
  <si>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r>
      <rPr>
        <sz val="10"/>
        <rFont val="AR PL SungtiL GB"/>
        <charset val="134"/>
      </rPr>
      <t>【</t>
    </r>
    <r>
      <rPr>
        <sz val="10"/>
        <rFont val="Arial"/>
        <charset val="134"/>
      </rPr>
      <t>1.78" AMOLED display</t>
    </r>
    <r>
      <rPr>
        <sz val="10"/>
        <rFont val="AR PL SungtiL GB"/>
        <charset val="134"/>
      </rPr>
      <t>】</t>
    </r>
    <r>
      <rPr>
        <sz val="10"/>
        <rFont val="Arial"/>
        <charset val="134"/>
      </rPr>
      <t>500nit peak brightness &amp; 368*448 resolution with 326 PPI. The display content of the screen can be clearly seen even under strong sunlight.|</t>
    </r>
    <r>
      <rPr>
        <sz val="10"/>
        <rFont val="AR PL SungtiL GB"/>
        <charset val="134"/>
      </rPr>
      <t>【</t>
    </r>
    <r>
      <rPr>
        <sz val="10"/>
        <rFont val="Arial"/>
        <charset val="134"/>
      </rPr>
      <t>60 Hz Refresh Rate</t>
    </r>
    <r>
      <rPr>
        <sz val="10"/>
        <rFont val="AR PL SungtiL GB"/>
        <charset val="134"/>
      </rPr>
      <t>】</t>
    </r>
    <r>
      <rPr>
        <sz val="10"/>
        <rFont val="Arial"/>
        <charset val="134"/>
      </rPr>
      <t>Fast &amp; Smooth Experience with 60Hz smoothest smart watch refresh rate &amp; minimalist round 2.5D. Reduces motion blur and makes action feel smoother, can make the picture appear sharper, and can make smartwatches feel more responsive and speedy.|</t>
    </r>
    <r>
      <rPr>
        <sz val="10"/>
        <rFont val="AR PL SungtiL GB"/>
        <charset val="134"/>
      </rPr>
      <t>【</t>
    </r>
    <r>
      <rPr>
        <sz val="10"/>
        <rFont val="Arial"/>
        <charset val="134"/>
      </rPr>
      <t>N Health App Integration</t>
    </r>
    <r>
      <rPr>
        <sz val="10"/>
        <rFont val="AR PL SungtiL GB"/>
        <charset val="134"/>
      </rPr>
      <t>】</t>
    </r>
    <r>
      <rPr>
        <sz val="10"/>
        <rFont val="Arial"/>
        <charset val="134"/>
      </rPr>
      <t xml:space="preserve">: Download this mobile application on your smartphone &amp; connect with your Nord Smartwatch. You can easily check insights of your health stats. </t>
    </r>
    <r>
      <rPr>
        <sz val="10"/>
        <rFont val="AR PL SungtiL GB"/>
        <charset val="134"/>
      </rPr>
      <t>【</t>
    </r>
    <r>
      <rPr>
        <sz val="10"/>
        <rFont val="Arial"/>
        <charset val="134"/>
      </rPr>
      <t>105 fitness modes with 2 automatically detect modes</t>
    </r>
    <r>
      <rPr>
        <sz val="10"/>
        <rFont val="AR PL SungtiL GB"/>
        <charset val="134"/>
      </rPr>
      <t>】</t>
    </r>
    <r>
      <rPr>
        <sz val="10"/>
        <rFont val="Arial"/>
        <charset val="134"/>
      </rPr>
      <t>Choose your own exercise mode from a long list including Yoga, Meditation, Cricket &amp; various others.|</t>
    </r>
    <r>
      <rPr>
        <sz val="10"/>
        <rFont val="AR PL SungtiL GB"/>
        <charset val="134"/>
      </rPr>
      <t>【</t>
    </r>
    <r>
      <rPr>
        <sz val="10"/>
        <rFont val="Arial"/>
        <charset val="134"/>
      </rPr>
      <t>Enhanced Battery Life</t>
    </r>
    <r>
      <rPr>
        <sz val="10"/>
        <rFont val="AR PL SungtiL GB"/>
        <charset val="134"/>
      </rPr>
      <t>】</t>
    </r>
    <r>
      <rPr>
        <sz val="10"/>
        <rFont val="Arial"/>
        <charset val="134"/>
      </rPr>
      <t xml:space="preserve">Long-lasting 30 days standby time with 10 days of battery life. Call &amp; message notification and Music &amp; camera control. </t>
    </r>
    <r>
      <rPr>
        <sz val="10"/>
        <rFont val="AR PL SungtiL GB"/>
        <charset val="134"/>
      </rPr>
      <t>【</t>
    </r>
    <r>
      <rPr>
        <sz val="10"/>
        <rFont val="Arial"/>
        <charset val="134"/>
      </rPr>
      <t>IP68 waterproof &amp; dust resistant</t>
    </r>
    <r>
      <rPr>
        <sz val="10"/>
        <rFont val="AR PL SungtiL GB"/>
        <charset val="134"/>
      </rPr>
      <t>】 【</t>
    </r>
    <r>
      <rPr>
        <sz val="10"/>
        <rFont val="Arial"/>
        <charset val="134"/>
      </rPr>
      <t>Metal watch case</t>
    </r>
    <r>
      <rPr>
        <sz val="10"/>
        <rFont val="AR PL SungtiL GB"/>
        <charset val="134"/>
      </rPr>
      <t>】</t>
    </r>
    <r>
      <rPr>
        <sz val="10"/>
        <rFont val="Arial"/>
        <charset val="134"/>
      </rPr>
      <t>with OnePlus watch Sporty strap – Fashionable smartwatch|</t>
    </r>
    <r>
      <rPr>
        <sz val="10"/>
        <rFont val="AR PL SungtiL GB"/>
        <charset val="134"/>
      </rPr>
      <t>【</t>
    </r>
    <r>
      <rPr>
        <sz val="10"/>
        <rFont val="Arial"/>
        <charset val="134"/>
      </rPr>
      <t>One Tap Measurement</t>
    </r>
    <r>
      <rPr>
        <sz val="10"/>
        <rFont val="AR PL SungtiL GB"/>
        <charset val="134"/>
      </rPr>
      <t>】</t>
    </r>
    <r>
      <rPr>
        <sz val="10"/>
        <rFont val="Arial"/>
        <charset val="134"/>
      </rPr>
      <t xml:space="preserve">Smart health monitoring technology – SpO2 Blood Oxygen, 24 hour heart-rate, Sleep tracking, All day stress tracking and many more. </t>
    </r>
    <r>
      <rPr>
        <sz val="10"/>
        <rFont val="AR PL SungtiL GB"/>
        <charset val="134"/>
      </rPr>
      <t>【</t>
    </r>
    <r>
      <rPr>
        <sz val="10"/>
        <rFont val="Arial"/>
        <charset val="134"/>
      </rPr>
      <t>Women health tracking</t>
    </r>
    <r>
      <rPr>
        <sz val="10"/>
        <rFont val="AR PL SungtiL GB"/>
        <charset val="134"/>
      </rPr>
      <t>】</t>
    </r>
    <r>
      <rPr>
        <sz val="10"/>
        <rFont val="Arial"/>
        <charset val="134"/>
      </rPr>
      <t xml:space="preserve">- Tracking menstrual cycles digitally for early prediction of periods.  </t>
    </r>
    <r>
      <rPr>
        <sz val="10"/>
        <rFont val="AR PL SungtiL GB"/>
        <charset val="134"/>
      </rPr>
      <t>【</t>
    </r>
    <r>
      <rPr>
        <sz val="10"/>
        <rFont val="Arial"/>
        <charset val="134"/>
      </rPr>
      <t xml:space="preserve">Bluetooth 5.2 </t>
    </r>
    <r>
      <rPr>
        <sz val="10"/>
        <rFont val="AR PL SungtiL GB"/>
        <charset val="134"/>
      </rPr>
      <t>】</t>
    </r>
    <r>
      <rPr>
        <sz val="10"/>
        <rFont val="Arial"/>
        <charset val="134"/>
      </rPr>
      <t>- Helps highly reduce the power consumption of the watch and brings better stable and fast transmission Android &amp; IOS compatible ( Android 6.0 &amp; IOS 11.0 and above).</t>
    </r>
  </si>
  <si>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</si>
  <si>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</si>
  <si>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</si>
  <si>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</si>
  <si>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</si>
  <si>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</si>
  <si>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</si>
  <si>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</si>
  <si>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</si>
  <si>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</si>
  <si>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</si>
  <si>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</si>
  <si>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</si>
  <si>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</si>
  <si>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</si>
  <si>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</si>
  <si>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</si>
  <si>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</si>
  <si>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</si>
  <si>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</si>
  <si>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r>
      <rPr>
        <sz val="10"/>
        <rFont val="Arial"/>
        <charset val="134"/>
      </rPr>
      <t>Fire-Boltt is India' No 1 Wearable Watch Brand Q122 by IDC Worldwide quarterly wearable device tracker Q122.</t>
    </r>
    <r>
      <rPr>
        <sz val="10"/>
        <rFont val="AR PL SungtiL GB"/>
        <charset val="134"/>
      </rPr>
      <t>【</t>
    </r>
    <r>
      <rPr>
        <sz val="10"/>
        <rFont val="Arial"/>
        <charset val="134"/>
      </rPr>
      <t>1.69” HD Large Touch Screen</t>
    </r>
    <r>
      <rPr>
        <sz val="10"/>
        <rFont val="AR PL SungtiL GB"/>
        <charset val="134"/>
      </rPr>
      <t>】</t>
    </r>
    <r>
      <rPr>
        <sz val="10"/>
        <rFont val="Arial"/>
        <charset val="134"/>
      </rPr>
      <t>- Fire-Boltt Ninja 3 comes with a 1.69” HD Full Touch Display for smooth swipes and clear vision;</t>
    </r>
    <r>
      <rPr>
        <sz val="10"/>
        <rFont val="AR PL SungtiL GB"/>
        <charset val="134"/>
      </rPr>
      <t>【</t>
    </r>
    <r>
      <rPr>
        <sz val="10"/>
        <rFont val="Arial"/>
        <charset val="134"/>
      </rPr>
      <t>SPO2/ Oxygen, Heart Rate</t>
    </r>
    <r>
      <rPr>
        <sz val="10"/>
        <rFont val="AR PL SungtiL GB"/>
        <charset val="134"/>
      </rPr>
      <t xml:space="preserve">】 </t>
    </r>
    <r>
      <rPr>
        <sz val="10"/>
        <rFont val="Arial"/>
        <charset val="134"/>
      </rPr>
      <t>- Fire-Boltt Ninja 3 Smartwatch comes with real time 24*7 SPO2 / Blood Oxygen tracking, Dynamic Heart Rate Monitoring (If a patient is suffering from Covid 19 please use a medical device prescribed by the Doctor)|</t>
    </r>
    <r>
      <rPr>
        <sz val="10"/>
        <rFont val="AR PL SungtiL GB"/>
        <charset val="134"/>
      </rPr>
      <t>【</t>
    </r>
    <r>
      <rPr>
        <sz val="10"/>
        <rFont val="Arial"/>
        <charset val="134"/>
      </rPr>
      <t>60 workout modes</t>
    </r>
    <r>
      <rPr>
        <sz val="10"/>
        <rFont val="AR PL SungtiL GB"/>
        <charset val="134"/>
      </rPr>
      <t>】</t>
    </r>
    <r>
      <rPr>
        <sz val="10"/>
        <rFont val="Arial"/>
        <charset val="134"/>
      </rPr>
      <t>- This smartwatch consists of 60 sports mode to track. Keep a track of all your activities and compare history to analyse your performance. Count steps, distance, and calories burned.;</t>
    </r>
    <r>
      <rPr>
        <sz val="10"/>
        <rFont val="AR PL SungtiL GB"/>
        <charset val="134"/>
      </rPr>
      <t>【</t>
    </r>
    <r>
      <rPr>
        <sz val="10"/>
        <rFont val="Arial"/>
        <charset val="134"/>
      </rPr>
      <t>IP68 Water Resistant</t>
    </r>
    <r>
      <rPr>
        <sz val="10"/>
        <rFont val="AR PL SungtiL GB"/>
        <charset val="134"/>
      </rPr>
      <t>】</t>
    </r>
    <r>
      <rPr>
        <sz val="10"/>
        <rFont val="Arial"/>
        <charset val="134"/>
      </rPr>
      <t>- This smartwatch can withstand dust, spills, raindrops and is sweatproof too|</t>
    </r>
    <r>
      <rPr>
        <sz val="10"/>
        <rFont val="AR PL SungtiL GB"/>
        <charset val="134"/>
      </rPr>
      <t>【</t>
    </r>
    <r>
      <rPr>
        <sz val="10"/>
        <rFont val="Arial"/>
        <charset val="134"/>
      </rPr>
      <t>POWERFUL BATTERY</t>
    </r>
    <r>
      <rPr>
        <sz val="10"/>
        <rFont val="AR PL SungtiL GB"/>
        <charset val="134"/>
      </rPr>
      <t xml:space="preserve">】 </t>
    </r>
    <r>
      <rPr>
        <sz val="10"/>
        <rFont val="Arial"/>
        <charset val="134"/>
      </rPr>
      <t xml:space="preserve">- About 7 days battery life and a Standby Time of 25 Days </t>
    </r>
    <r>
      <rPr>
        <sz val="10"/>
        <rFont val="AR PL SungtiL GB"/>
        <charset val="134"/>
      </rPr>
      <t>【</t>
    </r>
    <r>
      <rPr>
        <sz val="10"/>
        <rFont val="Arial"/>
        <charset val="134"/>
      </rPr>
      <t>Multiple Watch Faces</t>
    </r>
    <r>
      <rPr>
        <sz val="10"/>
        <rFont val="AR PL SungtiL GB"/>
        <charset val="134"/>
      </rPr>
      <t>】</t>
    </r>
    <r>
      <rPr>
        <sz val="10"/>
        <rFont val="Arial"/>
        <charset val="134"/>
      </rPr>
      <t>- Unlimited Customized Built in Watch Faces and also multiple watch faces through the app;</t>
    </r>
    <r>
      <rPr>
        <sz val="10"/>
        <rFont val="AR PL SungtiL GB"/>
        <charset val="134"/>
      </rPr>
      <t>【</t>
    </r>
    <r>
      <rPr>
        <sz val="10"/>
        <rFont val="Arial"/>
        <charset val="134"/>
      </rPr>
      <t>Stay Social Stay Updated</t>
    </r>
    <r>
      <rPr>
        <sz val="10"/>
        <rFont val="AR PL SungtiL GB"/>
        <charset val="134"/>
      </rPr>
      <t xml:space="preserve">】 – </t>
    </r>
    <r>
      <rPr>
        <sz val="10"/>
        <rFont val="Arial"/>
        <charset val="134"/>
      </rPr>
      <t>Inbuilt Social Media Notifications.|</t>
    </r>
    <r>
      <rPr>
        <sz val="10"/>
        <rFont val="AR PL SungtiL GB"/>
        <charset val="134"/>
      </rPr>
      <t>【</t>
    </r>
    <r>
      <rPr>
        <sz val="10"/>
        <rFont val="Arial"/>
        <charset val="134"/>
      </rPr>
      <t>All In One Smart Coach</t>
    </r>
    <r>
      <rPr>
        <sz val="10"/>
        <rFont val="AR PL SungtiL GB"/>
        <charset val="134"/>
      </rPr>
      <t xml:space="preserve">】 </t>
    </r>
    <r>
      <rPr>
        <sz val="10"/>
        <rFont val="Arial"/>
        <charset val="134"/>
      </rPr>
      <t xml:space="preserve">- Track your Daily Steps, Sleep, Fitness, Sports, Heart Rate and SPO2 </t>
    </r>
    <r>
      <rPr>
        <sz val="10"/>
        <rFont val="AR PL SungtiL GB"/>
        <charset val="134"/>
      </rPr>
      <t>【</t>
    </r>
    <r>
      <rPr>
        <sz val="10"/>
        <rFont val="Arial"/>
        <charset val="134"/>
      </rPr>
      <t>Enjoy Music And Camera Control</t>
    </r>
    <r>
      <rPr>
        <sz val="10"/>
        <rFont val="AR PL SungtiL GB"/>
        <charset val="134"/>
      </rPr>
      <t>】 【</t>
    </r>
    <r>
      <rPr>
        <sz val="10"/>
        <rFont val="Arial"/>
        <charset val="134"/>
      </rPr>
      <t>IP68 Water Resistant</t>
    </r>
    <r>
      <rPr>
        <sz val="10"/>
        <rFont val="AR PL SungtiL GB"/>
        <charset val="134"/>
      </rPr>
      <t>】</t>
    </r>
    <r>
      <rPr>
        <sz val="10"/>
        <rFont val="Arial"/>
        <charset val="134"/>
      </rPr>
      <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r>
  </si>
  <si>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</si>
  <si>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</si>
  <si>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</si>
  <si>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</si>
  <si>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</si>
  <si>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</si>
  <si>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</si>
  <si>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</si>
  <si>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</si>
  <si>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</si>
  <si>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</si>
  <si>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</si>
  <si>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</si>
  <si>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</si>
  <si>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</si>
  <si>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</si>
  <si>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</si>
  <si>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</si>
  <si>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</si>
  <si>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</si>
  <si>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</si>
  <si>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</si>
  <si>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</si>
  <si>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</si>
  <si>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</si>
  <si>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</si>
  <si>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</si>
  <si>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</si>
  <si>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</si>
  <si>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</si>
  <si>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</si>
  <si>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</si>
  <si>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</si>
  <si>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</si>
  <si>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</si>
  <si>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</si>
  <si>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</si>
  <si>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</si>
  <si>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</si>
  <si>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</si>
  <si>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</si>
  <si>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</si>
  <si>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</si>
  <si>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</si>
  <si>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</si>
  <si>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</si>
  <si>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</si>
  <si>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</si>
  <si>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</si>
  <si>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</si>
  <si>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</si>
  <si>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</si>
  <si>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r>
      <rPr>
        <sz val="10"/>
        <rFont val="AR PL SungtiL GB"/>
        <charset val="134"/>
      </rPr>
      <t>【</t>
    </r>
    <r>
      <rPr>
        <sz val="10"/>
        <rFont val="Arial"/>
        <charset val="134"/>
      </rPr>
      <t>PERFECT FOR ANY PLACES</t>
    </r>
    <r>
      <rPr>
        <sz val="10"/>
        <rFont val="AR PL SungtiL GB"/>
        <charset val="134"/>
      </rPr>
      <t>】</t>
    </r>
    <r>
      <rPr>
        <sz val="10"/>
        <rFont val="Arial"/>
        <charset val="134"/>
      </rPr>
      <t>: Perfect for watching movies &amp; enjoying music in the bedroom, cooking in the kitchen, exercising in the gym and working in the office. Fine details and craftsmanship, make life easier. Lazy bracket for you, free your hands.|</t>
    </r>
    <r>
      <rPr>
        <sz val="10"/>
        <rFont val="AR PL SungtiL GB"/>
        <charset val="134"/>
      </rPr>
      <t>【</t>
    </r>
    <r>
      <rPr>
        <sz val="10"/>
        <rFont val="Arial"/>
        <charset val="134"/>
      </rPr>
      <t>HEAVY DUTY &amp; STURDY HOLDER</t>
    </r>
    <r>
      <rPr>
        <sz val="10"/>
        <rFont val="AR PL SungtiL GB"/>
        <charset val="134"/>
      </rPr>
      <t>】</t>
    </r>
    <r>
      <rPr>
        <sz val="10"/>
        <rFont val="Arial"/>
        <charset val="134"/>
      </rPr>
      <t>: Large Base for Stable Mounting without Vibrations, tight and bendy arm, secures your smart phone, iPad or tablet and other electronic devices tightly to prevent the unit from falling or moving around.|</t>
    </r>
    <r>
      <rPr>
        <sz val="10"/>
        <rFont val="AR PL SungtiL GB"/>
        <charset val="134"/>
      </rPr>
      <t>【</t>
    </r>
    <r>
      <rPr>
        <sz val="10"/>
        <rFont val="Arial"/>
        <charset val="134"/>
      </rPr>
      <t>360 º ROTATION</t>
    </r>
    <r>
      <rPr>
        <sz val="10"/>
        <rFont val="AR PL SungtiL GB"/>
        <charset val="134"/>
      </rPr>
      <t>】</t>
    </r>
    <r>
      <rPr>
        <sz val="10"/>
        <rFont val="Arial"/>
        <charset val="134"/>
      </rPr>
      <t>: Designed with flexible long arms clamp, working at 360-degrees, making holder adjustable to view your device at any angle.|</t>
    </r>
    <r>
      <rPr>
        <sz val="10"/>
        <rFont val="AR PL SungtiL GB"/>
        <charset val="134"/>
      </rPr>
      <t>【</t>
    </r>
    <r>
      <rPr>
        <sz val="10"/>
        <rFont val="Arial"/>
        <charset val="134"/>
      </rPr>
      <t>COMPATIBILITY</t>
    </r>
    <r>
      <rPr>
        <sz val="10"/>
        <rFont val="AR PL SungtiL GB"/>
        <charset val="134"/>
      </rPr>
      <t>】</t>
    </r>
    <r>
      <rPr>
        <sz val="10"/>
        <rFont val="Arial"/>
        <charset val="134"/>
      </rPr>
      <t>: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t>
    </r>
    <r>
      <rPr>
        <sz val="10"/>
        <rFont val="AR PL SungtiL GB"/>
        <charset val="134"/>
      </rPr>
      <t>【</t>
    </r>
    <r>
      <rPr>
        <sz val="10"/>
        <rFont val="Arial"/>
        <charset val="134"/>
      </rPr>
      <t>QUALITY GUARANTEE</t>
    </r>
    <r>
      <rPr>
        <sz val="10"/>
        <rFont val="AR PL SungtiL GB"/>
        <charset val="134"/>
      </rPr>
      <t>】</t>
    </r>
    <r>
      <rPr>
        <sz val="10"/>
        <rFont val="Arial"/>
        <charset val="134"/>
      </rPr>
      <t>: If there is any quality problem of the product itself, do not hesitate to contact us immediately. We will solve the issue to your satisfaction. Customer service is our business philosophy.</t>
    </r>
  </si>
  <si>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</si>
  <si>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</si>
  <si>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</si>
  <si>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🙂👍,Great product,Good product,Works well enough, it isn’t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</si>
  <si>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</si>
  <si>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</si>
  <si>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</si>
  <si>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</si>
  <si>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</si>
  <si>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</si>
  <si>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</si>
  <si>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</si>
  <si>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</si>
  <si>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</si>
  <si>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</si>
  <si>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</si>
  <si>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</si>
  <si>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</si>
  <si>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</si>
  <si>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</si>
  <si>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</si>
  <si>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</si>
  <si>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</si>
  <si>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</si>
  <si>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</si>
  <si>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</si>
  <si>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</si>
  <si>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</si>
  <si>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</si>
  <si>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</si>
  <si>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</si>
  <si>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</si>
  <si>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</si>
  <si>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</si>
  <si>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</si>
  <si>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</si>
  <si>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</si>
  <si>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</si>
  <si>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</si>
  <si>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</si>
  <si>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</si>
  <si>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</si>
  <si>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</si>
  <si>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</si>
  <si>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</si>
  <si>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</si>
  <si>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</si>
  <si>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</si>
  <si>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</si>
  <si>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</si>
  <si>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</si>
  <si>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</si>
  <si>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</si>
  <si>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</si>
  <si>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</si>
  <si>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</si>
  <si>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</si>
  <si>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</si>
  <si>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</si>
  <si>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</si>
  <si>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</si>
  <si>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</si>
  <si>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</si>
  <si>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</si>
  <si>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</si>
  <si>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</si>
  <si>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</si>
  <si>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</si>
  <si>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</si>
  <si>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</si>
  <si>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</si>
  <si>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</si>
  <si>
    <t>https://m.media-amazon.com/images/I/41zejggGzLL._SX300_SY300_QL70_ML2_.jpg</t>
  </si>
  <si>
    <t>https://www.amazon.in/Super-Rockerz-400-Bluetooth-Headphones/dp/B01FSYQ2A4/ref=sr_1_307?qid=1672895835&amp;s=electronics&amp;sr=1-307</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</si>
  <si>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</si>
  <si>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</si>
  <si>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</si>
  <si>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</si>
  <si>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</si>
  <si>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</si>
  <si>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It’s worth,Good,Iphone 18w adapter.,The product is good to use,Nice,Excellent,Very useful and excellent product at an very affordable price. tag,Affordable price, Great deal!</t>
  </si>
  <si>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</si>
  <si>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</si>
  <si>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</si>
  <si>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</si>
  <si>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</si>
  <si>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</si>
  <si>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</si>
  <si>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</si>
  <si>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</si>
  <si>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</si>
  <si>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</si>
  <si>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</si>
  <si>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</si>
  <si>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</si>
  <si>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</si>
  <si>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</si>
  <si>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</si>
  <si>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</si>
  <si>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</si>
  <si>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</si>
  <si>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</si>
  <si>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</si>
  <si>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</si>
  <si>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</si>
  <si>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</si>
  <si>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</si>
  <si>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</si>
  <si>
    <t>https://m.media-amazon.com/images/I/4155YhLwDiL._SX300_SY300_QL70_ML2_.jpg</t>
  </si>
  <si>
    <t>https://www.amazon.in/Sounce-Protective-Case-Xtend-Unbreakable/dp/B09SJ1FTYV/ref=sr_1_329?qid=1672895842&amp;s=electronics&amp;sr=1-329</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</si>
  <si>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</si>
  <si>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</si>
  <si>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</si>
  <si>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</si>
  <si>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</si>
  <si>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</si>
  <si>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</si>
  <si>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</si>
  <si>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</si>
  <si>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</si>
  <si>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</si>
  <si>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</si>
  <si>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👽,Overall good,Good performance oriented phone,An all Rounder in the &lt; 30k segment,All good, battery life could be better.,A good Phone with few disadvantages.,Value for Money product,❤️</t>
  </si>
  <si>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</si>
  <si>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</si>
  <si>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</si>
  <si>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</si>
  <si>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</si>
  <si>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</si>
  <si>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</si>
  <si>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 nice</t>
  </si>
  <si>
    <r>
      <rPr>
        <sz val="10"/>
        <rFont val="Arial"/>
        <charset val="134"/>
      </rPr>
      <t>Good Prodat,Battery life is so bad.,Nice product,Dislike product also not return its only replacement,,Iska tauch kaam nahi kar raha hai aur kewal mobile adoptot se charge karne par on dikh raha phir turat band ho ja raha hai.ise wapas karna hai.,</t>
    </r>
    <r>
      <rPr>
        <sz val="10"/>
        <rFont val="Noto Sans Devanagari"/>
        <charset val="134"/>
      </rPr>
      <t>पहिल्या दिवसापासूनच ती वॉच ऑन होत नाही</t>
    </r>
    <r>
      <rPr>
        <sz val="10"/>
        <rFont val="Arial"/>
        <charset val="134"/>
      </rPr>
      <t xml:space="preserve">. </t>
    </r>
    <r>
      <rPr>
        <sz val="10"/>
        <rFont val="Noto Sans Devanagari"/>
        <charset val="134"/>
      </rPr>
      <t>चार्ज केले तरी पण ऑन होत नाही</t>
    </r>
    <r>
      <rPr>
        <sz val="10"/>
        <rFont val="Arial"/>
        <charset val="134"/>
      </rPr>
      <t xml:space="preserve">. </t>
    </r>
    <r>
      <rPr>
        <sz val="10"/>
        <rFont val="Noto Sans Devanagari"/>
        <charset val="134"/>
      </rPr>
      <t xml:space="preserve">पुर्णपणे </t>
    </r>
    <r>
      <rPr>
        <sz val="10"/>
        <rFont val="Arial"/>
        <charset val="134"/>
      </rPr>
      <t xml:space="preserve">third class </t>
    </r>
    <r>
      <rPr>
        <sz val="10"/>
        <rFont val="Noto Sans Devanagari"/>
        <charset val="134"/>
      </rPr>
      <t xml:space="preserve">वॉच पाठविली </t>
    </r>
    <r>
      <rPr>
        <sz val="10"/>
        <rFont val="Arial"/>
        <charset val="134"/>
      </rPr>
      <t xml:space="preserve">Amazon </t>
    </r>
    <r>
      <rPr>
        <sz val="10"/>
        <rFont val="Noto Sans Devanagari"/>
        <charset val="134"/>
      </rPr>
      <t>ने</t>
    </r>
    <r>
      <rPr>
        <sz val="10"/>
        <rFont val="Arial"/>
        <charset val="134"/>
      </rPr>
      <t xml:space="preserve">. </t>
    </r>
    <r>
      <rPr>
        <sz val="10"/>
        <rFont val="Noto Sans Devanagari"/>
        <charset val="134"/>
      </rPr>
      <t xml:space="preserve">दिवसेंदिवस </t>
    </r>
    <r>
      <rPr>
        <sz val="10"/>
        <rFont val="Arial"/>
        <charset val="134"/>
      </rPr>
      <t xml:space="preserve">Amazon </t>
    </r>
    <r>
      <rPr>
        <sz val="10"/>
        <rFont val="Noto Sans Devanagari"/>
        <charset val="134"/>
      </rPr>
      <t xml:space="preserve">ची सर्व्हिस आणि प्रॉडक्ट </t>
    </r>
    <r>
      <rPr>
        <sz val="10"/>
        <rFont val="Arial"/>
        <charset val="134"/>
      </rPr>
      <t xml:space="preserve">bad </t>
    </r>
    <r>
      <rPr>
        <sz val="10"/>
        <rFont val="Noto Sans Devanagari"/>
        <charset val="134"/>
      </rPr>
      <t>होत चाललेले दिसत आहे</t>
    </r>
    <r>
      <rPr>
        <sz val="10"/>
        <rFont val="Arial"/>
        <charset val="134"/>
      </rPr>
      <t>.,Bhot Jada ghatia h h,All the products are very good working there is no any issue till now.</t>
    </r>
  </si>
  <si>
    <t>https://m.media-amazon.com/images/I/41lnTFZGz9L._SX300_SY300_QL70_ML2_.jpg</t>
  </si>
  <si>
    <t>https://www.amazon.in/SHREENOVA-Bluetooth-Fitness-Activity-Tracker/dp/B0BBVKRP7B/ref=sr_1_338?qid=1672895850&amp;s=electronics&amp;sr=1-338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</si>
  <si>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</si>
  <si>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</si>
  <si>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</si>
  <si>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</si>
  <si>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r>
      <rPr>
        <sz val="10"/>
        <rFont val="Arial"/>
        <charset val="134"/>
      </rPr>
      <t>Value For Money,</t>
    </r>
    <r>
      <rPr>
        <sz val="10"/>
        <rFont val="Noto Sans Devanagari"/>
        <charset val="134"/>
      </rPr>
      <t xml:space="preserve">नॉर्मल यूज़ के लिए मोबाइल है मुझे तो यह पसंद नहीं आया पहले मैंने असूस जेनफोन मैक्स </t>
    </r>
    <r>
      <rPr>
        <sz val="10"/>
        <rFont val="Arial"/>
        <charset val="134"/>
      </rPr>
      <t xml:space="preserve">m2 </t>
    </r>
    <r>
      <rPr>
        <sz val="10"/>
        <rFont val="Noto Sans Devanagari"/>
        <charset val="134"/>
      </rPr>
      <t>मोबाईल चलाया</t>
    </r>
    <r>
      <rPr>
        <sz val="10"/>
        <rFont val="Arial"/>
        <charset val="134"/>
      </rPr>
      <t>,Good article as per price range,Good,Mobile is good at this prize,Good phone,They fooled me all over and drove me crazy...,Best in low price  segment</t>
    </r>
  </si>
  <si>
    <r>
      <rPr>
        <sz val="10"/>
        <rFont val="Arial"/>
        <charset val="134"/>
      </rPr>
      <t>Nice Phone. All over Performance is Good,</t>
    </r>
    <r>
      <rPr>
        <sz val="10"/>
        <rFont val="Noto Sans Devanagari"/>
        <charset val="134"/>
      </rPr>
      <t>बैटरी लगभग ठीक है कैमरा भी कुल मिलाकर ठीक है नॉर्मल न्यूज़ के लिए</t>
    </r>
    <r>
      <rPr>
        <sz val="10"/>
        <rFont val="Arial"/>
        <charset val="134"/>
      </rPr>
      <t>,Battery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r>
  </si>
  <si>
    <t>https://m.media-amazon.com/images/I/41UhF7l9I4L._SX300_SY300_QL70_ML2_.jpg</t>
  </si>
  <si>
    <t>https://www.amazon.in/POCO-C31-Shadow-Gray-RAM/dp/B09NY7W8YD/ref=sr_1_353?qid=1672895850&amp;s=electronics&amp;sr=1-353</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</si>
  <si>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</si>
  <si>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</si>
  <si>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</si>
  <si>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</si>
  <si>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</si>
  <si>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</si>
  <si>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</si>
  <si>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</si>
  <si>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</si>
  <si>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</si>
  <si>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</si>
  <si>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</si>
  <si>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</si>
  <si>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</si>
  <si>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</si>
  <si>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</si>
  <si>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</si>
  <si>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</si>
  <si>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</si>
  <si>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</si>
  <si>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</si>
  <si>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</si>
  <si>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</si>
  <si>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</si>
  <si>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r>
      <rPr>
        <sz val="10"/>
        <rFont val="AR PL SungtiL GB"/>
        <charset val="134"/>
      </rPr>
      <t>【</t>
    </r>
    <r>
      <rPr>
        <sz val="10"/>
        <rFont val="Arial"/>
        <charset val="134"/>
      </rPr>
      <t>Bluetooth Calling Watch</t>
    </r>
    <r>
      <rPr>
        <sz val="10"/>
        <rFont val="AR PL SungtiL GB"/>
        <charset val="134"/>
      </rPr>
      <t>】</t>
    </r>
    <r>
      <rPr>
        <sz val="10"/>
        <rFont val="Arial"/>
        <charset val="134"/>
      </rPr>
      <t>- Tokdis MX-1 Pro enables you to make and receive calls directly from your watch via the built-in speaker and microphone. This smartwatch features a dial pad, option to access recent calls &amp; manually sync your phone’s contacts.|</t>
    </r>
    <r>
      <rPr>
        <sz val="10"/>
        <rFont val="AR PL SungtiL GB"/>
        <charset val="134"/>
      </rPr>
      <t>【</t>
    </r>
    <r>
      <rPr>
        <sz val="10"/>
        <rFont val="Arial"/>
        <charset val="134"/>
      </rPr>
      <t>How to activate Bluetooth Calling</t>
    </r>
    <r>
      <rPr>
        <sz val="10"/>
        <rFont val="AR PL SungtiL GB"/>
        <charset val="134"/>
      </rPr>
      <t>】</t>
    </r>
    <r>
      <rPr>
        <sz val="10"/>
        <rFont val="Arial"/>
        <charset val="134"/>
      </rPr>
      <t>- To enable Bluetooth Calling Function, first connect it to the Fitpro app. Once connected, manually go to the phone's Bluetooth settings and pair this smartwatch. Upon pairing, you will get a notification.|</t>
    </r>
    <r>
      <rPr>
        <sz val="10"/>
        <rFont val="AR PL SungtiL GB"/>
        <charset val="134"/>
      </rPr>
      <t>【</t>
    </r>
    <r>
      <rPr>
        <sz val="10"/>
        <rFont val="Arial"/>
        <charset val="134"/>
      </rPr>
      <t>1.69 inch HD Full Touch</t>
    </r>
    <r>
      <rPr>
        <sz val="10"/>
        <rFont val="AR PL SungtiL GB"/>
        <charset val="134"/>
      </rPr>
      <t xml:space="preserve">】 </t>
    </r>
    <r>
      <rPr>
        <sz val="10"/>
        <rFont val="Arial"/>
        <charset val="134"/>
      </rPr>
      <t xml:space="preserve">- Large Display of 1.69 Inches Size </t>
    </r>
    <r>
      <rPr>
        <sz val="10"/>
        <rFont val="AR PL SungtiL GB"/>
        <charset val="134"/>
      </rPr>
      <t>【</t>
    </r>
    <r>
      <rPr>
        <sz val="10"/>
        <rFont val="Arial"/>
        <charset val="134"/>
      </rPr>
      <t>Full Metal Body</t>
    </r>
    <r>
      <rPr>
        <sz val="10"/>
        <rFont val="AR PL SungtiL GB"/>
        <charset val="134"/>
      </rPr>
      <t xml:space="preserve">】 </t>
    </r>
    <r>
      <rPr>
        <sz val="10"/>
        <rFont val="Arial"/>
        <charset val="134"/>
      </rPr>
      <t>- This Watch features Sleek &amp; Fashionable Metal Body The one-click control mode and honey comb menu helps you quickly navigate|</t>
    </r>
    <r>
      <rPr>
        <sz val="10"/>
        <rFont val="AR PL SungtiL GB"/>
        <charset val="134"/>
      </rPr>
      <t>【</t>
    </r>
    <r>
      <rPr>
        <sz val="10"/>
        <rFont val="Arial"/>
        <charset val="134"/>
      </rPr>
      <t>Music Experience On The Go</t>
    </r>
    <r>
      <rPr>
        <sz val="10"/>
        <rFont val="AR PL SungtiL GB"/>
        <charset val="134"/>
      </rPr>
      <t xml:space="preserve">】 </t>
    </r>
    <r>
      <rPr>
        <sz val="10"/>
        <rFont val="Arial"/>
        <charset val="134"/>
      </rPr>
      <t>- Equipped with an inbuilt speaker, this smartwatch lets you play your favourite tracks on the Watch without having to take out your phone.|</t>
    </r>
    <r>
      <rPr>
        <sz val="10"/>
        <rFont val="AR PL SungtiL GB"/>
        <charset val="134"/>
      </rPr>
      <t>【</t>
    </r>
    <r>
      <rPr>
        <sz val="10"/>
        <rFont val="Arial"/>
        <charset val="134"/>
      </rPr>
      <t>Multiple Watch Faces &amp; Smart Controls</t>
    </r>
    <r>
      <rPr>
        <sz val="10"/>
        <rFont val="AR PL SungtiL GB"/>
        <charset val="134"/>
      </rPr>
      <t xml:space="preserve">】 </t>
    </r>
    <r>
      <rPr>
        <sz val="10"/>
        <rFont val="Arial"/>
        <charset val="134"/>
      </rPr>
      <t>- The Smartwatch has unlimited Watch Faces on cloud. It has Smart controls like Weather Forecast, Alarm and many more. Get a 6 Months assured warranty from Tokdis in case of any Manufacturing Defect (Just Contact our Customer Care).</t>
    </r>
  </si>
  <si>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</si>
  <si>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</si>
  <si>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</si>
  <si>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</si>
  <si>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</si>
  <si>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</si>
  <si>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</si>
  <si>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</si>
  <si>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</si>
  <si>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</si>
  <si>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</si>
  <si>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</si>
  <si>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</si>
  <si>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</si>
  <si>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</si>
  <si>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</si>
  <si>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</si>
  <si>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</si>
  <si>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</si>
  <si>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</si>
  <si>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</si>
  <si>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</si>
  <si>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</si>
  <si>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</si>
  <si>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</si>
  <si>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</si>
  <si>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</si>
  <si>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</si>
  <si>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</si>
  <si>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</si>
  <si>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</si>
  <si>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https://www.amazon.in/Redmi-Horizon-Qualcomm%C2%AE-SnapdragonTM-Included/dp/B09QS9CWLV/ref=sr_1_382?qid=1672895857&amp;s=electronics&amp;sr=1-382</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</si>
  <si>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</si>
  <si>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</si>
  <si>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</si>
  <si>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</si>
  <si>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</si>
  <si>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</si>
  <si>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</si>
  <si>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</si>
  <si>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r>
      <rPr>
        <sz val="10"/>
        <rFont val="AR PL SungtiL GB"/>
        <charset val="134"/>
      </rPr>
      <t>🎁【</t>
    </r>
    <r>
      <rPr>
        <sz val="10"/>
        <rFont val="Arial"/>
        <charset val="134"/>
      </rPr>
      <t>18W Fast Charging- Always Speedy</t>
    </r>
    <r>
      <rPr>
        <sz val="10"/>
        <rFont val="AR PL SungtiL GB"/>
        <charset val="134"/>
      </rPr>
      <t>】</t>
    </r>
    <r>
      <rPr>
        <sz val="10"/>
        <rFont val="Arial"/>
        <charset val="134"/>
      </rPr>
      <t>Two ports pump out up to 18 watts of power, enabling simultaneous fast charging for two devices. 18W Type-C output port to give the latest devices a full-speed charge.|🎁</t>
    </r>
    <r>
      <rPr>
        <sz val="10"/>
        <rFont val="AR PL SungtiL GB"/>
        <charset val="134"/>
      </rPr>
      <t>【</t>
    </r>
    <r>
      <rPr>
        <sz val="10"/>
        <rFont val="Arial"/>
        <charset val="134"/>
      </rPr>
      <t>Universal Compatibility</t>
    </r>
    <r>
      <rPr>
        <sz val="10"/>
        <rFont val="AR PL SungtiL GB"/>
        <charset val="134"/>
      </rPr>
      <t>】</t>
    </r>
    <r>
      <rPr>
        <sz val="10"/>
        <rFont val="Arial"/>
        <charset val="134"/>
      </rPr>
      <t>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t>
    </r>
    <r>
      <rPr>
        <sz val="10"/>
        <rFont val="AR PL SungtiL GB"/>
        <charset val="134"/>
      </rPr>
      <t>【</t>
    </r>
    <r>
      <rPr>
        <sz val="10"/>
        <rFont val="Arial"/>
        <charset val="134"/>
      </rPr>
      <t>PE2.0,PD 3.0 &amp; QC 3.0</t>
    </r>
    <r>
      <rPr>
        <sz val="10"/>
        <rFont val="AR PL SungtiL GB"/>
        <charset val="134"/>
      </rPr>
      <t>】</t>
    </r>
    <r>
      <rPr>
        <sz val="10"/>
        <rFont val="Arial"/>
        <charset val="134"/>
      </rPr>
      <t>: Equipped with a 18W Power Delivery,3.0 port, and an 18W Quick Charge 3.0 port, the charger allows for charging two devices simultaneously|🎁</t>
    </r>
    <r>
      <rPr>
        <sz val="10"/>
        <rFont val="AR PL SungtiL GB"/>
        <charset val="134"/>
      </rPr>
      <t>【</t>
    </r>
    <r>
      <rPr>
        <sz val="10"/>
        <rFont val="Arial"/>
        <charset val="134"/>
      </rPr>
      <t>Safe and Reliable</t>
    </r>
    <r>
      <rPr>
        <sz val="10"/>
        <rFont val="AR PL SungtiL GB"/>
        <charset val="134"/>
      </rPr>
      <t>】</t>
    </r>
    <r>
      <rPr>
        <sz val="10"/>
        <rFont val="Arial"/>
        <charset val="134"/>
      </rPr>
      <t>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t>
    </r>
    <r>
      <rPr>
        <sz val="10"/>
        <rFont val="AR PL SungtiL GB"/>
        <charset val="134"/>
      </rPr>
      <t xml:space="preserve">【 </t>
    </r>
    <r>
      <rPr>
        <sz val="10"/>
        <rFont val="Arial"/>
        <charset val="134"/>
      </rPr>
      <t>Ultra-Fast Type-C Cable Included</t>
    </r>
    <r>
      <rPr>
        <sz val="10"/>
        <rFont val="AR PL SungtiL GB"/>
        <charset val="134"/>
      </rPr>
      <t xml:space="preserve">】 </t>
    </r>
    <r>
      <rPr>
        <sz val="10"/>
        <rFont val="Arial"/>
        <charset val="134"/>
      </rPr>
      <t>Oraimo 18W fast charger adapter comes with a fast charging type-c cable, It enables full speed charging and syncing to new Type-C models in the market.</t>
    </r>
  </si>
  <si>
    <t>https://m.media-amazon.com/images/I/31gNcDrEskL._SX300_SY300_QL70_ML2_.jpg</t>
  </si>
  <si>
    <t>https://www.amazon.in/ORAIMO-SUPER-FAST-CHARGER/dp/B078G6ZF5Z/ref=sr_1_402?qid=1672895864&amp;s=electronics&amp;sr=1-402</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</si>
  <si>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</si>
  <si>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</si>
  <si>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</si>
  <si>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</si>
  <si>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</si>
  <si>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</si>
  <si>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</si>
  <si>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</si>
  <si>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</si>
  <si>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</si>
  <si>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</si>
  <si>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</si>
  <si>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</si>
  <si>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</si>
  <si>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</si>
  <si>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</si>
  <si>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r>
      <rPr>
        <sz val="10"/>
        <rFont val="Arial"/>
        <charset val="134"/>
      </rPr>
      <t>Fire-Boltt is India' No 1 Wearable Watch Brand Q122 by IDC Worldwide quarterly wearable device tracker Q122.</t>
    </r>
    <r>
      <rPr>
        <sz val="10"/>
        <rFont val="AR PL SungtiL GB"/>
        <charset val="134"/>
      </rPr>
      <t>【</t>
    </r>
    <r>
      <rPr>
        <sz val="10"/>
        <rFont val="Arial"/>
        <charset val="134"/>
      </rPr>
      <t>1.69” HD Large Touch Screen</t>
    </r>
    <r>
      <rPr>
        <sz val="10"/>
        <rFont val="AR PL SungtiL GB"/>
        <charset val="134"/>
      </rPr>
      <t>】</t>
    </r>
    <r>
      <rPr>
        <sz val="10"/>
        <rFont val="Arial"/>
        <charset val="134"/>
      </rPr>
      <t>- Fire-Boltt Ninja 3 comes with a 1.69” HD Full Touch Display for smooth swipes and clear vision;</t>
    </r>
    <r>
      <rPr>
        <sz val="10"/>
        <rFont val="AR PL SungtiL GB"/>
        <charset val="134"/>
      </rPr>
      <t>【</t>
    </r>
    <r>
      <rPr>
        <sz val="10"/>
        <rFont val="Arial"/>
        <charset val="134"/>
      </rPr>
      <t>SPO2/ Oxygen, Heart Rate</t>
    </r>
    <r>
      <rPr>
        <sz val="10"/>
        <rFont val="AR PL SungtiL GB"/>
        <charset val="134"/>
      </rPr>
      <t xml:space="preserve">】 </t>
    </r>
    <r>
      <rPr>
        <sz val="10"/>
        <rFont val="Arial"/>
        <charset val="134"/>
      </rPr>
      <t>- Fire-Boltt Ninja 3 Smartwatch comes with real time 24*7 SPO2 / Blood Oxygen tracking, Dynamic Heart Rate Monitoring (If a patient is suffering from Covid 19 please use a medical device prescribed by the Doctor)|</t>
    </r>
    <r>
      <rPr>
        <sz val="10"/>
        <rFont val="AR PL SungtiL GB"/>
        <charset val="134"/>
      </rPr>
      <t>【</t>
    </r>
    <r>
      <rPr>
        <sz val="10"/>
        <rFont val="Arial"/>
        <charset val="134"/>
      </rPr>
      <t>60 workout modes</t>
    </r>
    <r>
      <rPr>
        <sz val="10"/>
        <rFont val="AR PL SungtiL GB"/>
        <charset val="134"/>
      </rPr>
      <t>】</t>
    </r>
    <r>
      <rPr>
        <sz val="10"/>
        <rFont val="Arial"/>
        <charset val="134"/>
      </rPr>
      <t>- This smartwatch consists of 60 sports mode to track. Keep a track of all your activities and compare history to analyse your performance. Count steps, distance, and calories burned.;</t>
    </r>
    <r>
      <rPr>
        <sz val="10"/>
        <rFont val="AR PL SungtiL GB"/>
        <charset val="134"/>
      </rPr>
      <t>【</t>
    </r>
    <r>
      <rPr>
        <sz val="10"/>
        <rFont val="Arial"/>
        <charset val="134"/>
      </rPr>
      <t>IP68 Water Resistant</t>
    </r>
    <r>
      <rPr>
        <sz val="10"/>
        <rFont val="AR PL SungtiL GB"/>
        <charset val="134"/>
      </rPr>
      <t>】</t>
    </r>
    <r>
      <rPr>
        <sz val="10"/>
        <rFont val="Arial"/>
        <charset val="134"/>
      </rPr>
      <t>- This smartwatch can withstand dust, spills, raindrops and is sweatproof too|</t>
    </r>
    <r>
      <rPr>
        <sz val="10"/>
        <rFont val="AR PL SungtiL GB"/>
        <charset val="134"/>
      </rPr>
      <t>【</t>
    </r>
    <r>
      <rPr>
        <sz val="10"/>
        <rFont val="Arial"/>
        <charset val="134"/>
      </rPr>
      <t>POWERFUL BATTERY</t>
    </r>
    <r>
      <rPr>
        <sz val="10"/>
        <rFont val="AR PL SungtiL GB"/>
        <charset val="134"/>
      </rPr>
      <t xml:space="preserve">】 </t>
    </r>
    <r>
      <rPr>
        <sz val="10"/>
        <rFont val="Arial"/>
        <charset val="134"/>
      </rPr>
      <t xml:space="preserve">- About 7 days battery life and a Standby Time of 25 Days </t>
    </r>
    <r>
      <rPr>
        <sz val="10"/>
        <rFont val="AR PL SungtiL GB"/>
        <charset val="134"/>
      </rPr>
      <t>【</t>
    </r>
    <r>
      <rPr>
        <sz val="10"/>
        <rFont val="Arial"/>
        <charset val="134"/>
      </rPr>
      <t>Multiple Watch Faces</t>
    </r>
    <r>
      <rPr>
        <sz val="10"/>
        <rFont val="AR PL SungtiL GB"/>
        <charset val="134"/>
      </rPr>
      <t>】</t>
    </r>
    <r>
      <rPr>
        <sz val="10"/>
        <rFont val="Arial"/>
        <charset val="134"/>
      </rPr>
      <t>- Unlimited Customized Built in Watch Faces and also multiple watch faces through the app;</t>
    </r>
    <r>
      <rPr>
        <sz val="10"/>
        <rFont val="AR PL SungtiL GB"/>
        <charset val="134"/>
      </rPr>
      <t>【</t>
    </r>
    <r>
      <rPr>
        <sz val="10"/>
        <rFont val="Arial"/>
        <charset val="134"/>
      </rPr>
      <t>Stay Social Stay Updated</t>
    </r>
    <r>
      <rPr>
        <sz val="10"/>
        <rFont val="AR PL SungtiL GB"/>
        <charset val="134"/>
      </rPr>
      <t xml:space="preserve">】 – </t>
    </r>
    <r>
      <rPr>
        <sz val="10"/>
        <rFont val="Arial"/>
        <charset val="134"/>
      </rPr>
      <t>Inbuilt Social Media Notifications.|</t>
    </r>
    <r>
      <rPr>
        <sz val="10"/>
        <rFont val="AR PL SungtiL GB"/>
        <charset val="134"/>
      </rPr>
      <t>【</t>
    </r>
    <r>
      <rPr>
        <sz val="10"/>
        <rFont val="Arial"/>
        <charset val="134"/>
      </rPr>
      <t>All In One Smart Coach</t>
    </r>
    <r>
      <rPr>
        <sz val="10"/>
        <rFont val="AR PL SungtiL GB"/>
        <charset val="134"/>
      </rPr>
      <t xml:space="preserve">】 </t>
    </r>
    <r>
      <rPr>
        <sz val="10"/>
        <rFont val="Arial"/>
        <charset val="134"/>
      </rPr>
      <t xml:space="preserve">- Track your Daily Steps, Sleep, Fitness, Sports, Heart Rate and SPO2 </t>
    </r>
    <r>
      <rPr>
        <sz val="10"/>
        <rFont val="AR PL SungtiL GB"/>
        <charset val="134"/>
      </rPr>
      <t>【</t>
    </r>
    <r>
      <rPr>
        <sz val="10"/>
        <rFont val="Arial"/>
        <charset val="134"/>
      </rPr>
      <t>Enjoy Music And Camera Control</t>
    </r>
    <r>
      <rPr>
        <sz val="10"/>
        <rFont val="AR PL SungtiL GB"/>
        <charset val="134"/>
      </rPr>
      <t>】 【</t>
    </r>
    <r>
      <rPr>
        <sz val="10"/>
        <rFont val="Arial"/>
        <charset val="134"/>
      </rPr>
      <t>IP68 Water Resistant</t>
    </r>
    <r>
      <rPr>
        <sz val="10"/>
        <rFont val="AR PL SungtiL GB"/>
        <charset val="134"/>
      </rPr>
      <t>】</t>
    </r>
    <r>
      <rPr>
        <sz val="10"/>
        <rFont val="Arial"/>
        <charset val="134"/>
      </rPr>
      <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r>
  </si>
  <si>
    <t>https://m.media-amazon.com/images/I/41GwFR981CL._SX300_SY300_QL70_ML2_.jpg</t>
  </si>
  <si>
    <t>https://www.amazon.in/Fire-Boltt-Ninja-Smartwatch-Sports-Tracking/dp/B09YV42QHZ/ref=sr_1_408?qid=1672895864&amp;s=electronics&amp;sr=1-408</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</si>
  <si>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</si>
  <si>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</si>
  <si>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</si>
  <si>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</si>
  <si>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</si>
  <si>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one❤️,Value for money,https://m.media-amazon.com/images/I/71veEcoG5-L._SY88.jpg,Phone works well.</t>
  </si>
  <si>
    <t>https://m.media-amazon.com/images/I/41ynwpRq+kL._SY300_SX300_.jpg</t>
  </si>
  <si>
    <t>https://www.amazon.in/Lava-Notfication-recoding-Military-Certified/dp/B09BF8JBWX/ref=sr_1_411?qid=1672895872&amp;s=electronics&amp;sr=1-411</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</si>
  <si>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</si>
  <si>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</si>
  <si>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</si>
  <si>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</si>
  <si>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don’t mind the edges,Recommended !!,Looks premium,Real value for money however I wish there would have been stronger adhesive,Its a genuine product,Precision!,Does the job perfectly,A perfect fit for iPhone 13 and has transparent edges too.</t>
  </si>
  <si>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</si>
  <si>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</si>
  <si>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</si>
  <si>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</si>
  <si>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</si>
  <si>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</si>
  <si>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</si>
  <si>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</si>
  <si>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</si>
  <si>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</si>
  <si>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</si>
  <si>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</si>
  <si>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</si>
  <si>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</si>
  <si>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</si>
  <si>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</si>
  <si>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</si>
  <si>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</si>
  <si>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</si>
  <si>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</si>
  <si>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r>
      <rPr>
        <sz val="10"/>
        <rFont val="AR PL SungtiL GB"/>
        <charset val="134"/>
      </rPr>
      <t>【</t>
    </r>
    <r>
      <rPr>
        <sz val="10"/>
        <rFont val="Arial"/>
        <charset val="134"/>
      </rPr>
      <t>Compatibility</t>
    </r>
    <r>
      <rPr>
        <sz val="10"/>
        <rFont val="AR PL SungtiL GB"/>
        <charset val="134"/>
      </rPr>
      <t xml:space="preserve">】 </t>
    </r>
    <r>
      <rPr>
        <sz val="10"/>
        <rFont val="Arial"/>
        <charset val="134"/>
      </rPr>
      <t>This screen protector case is compatible with Samsung Galaxy Watch 4, 44mm. [NOTE: WATCH IS NOT INCLUDED]|</t>
    </r>
    <r>
      <rPr>
        <sz val="10"/>
        <rFont val="AR PL SungtiL GB"/>
        <charset val="134"/>
      </rPr>
      <t>【</t>
    </r>
    <r>
      <rPr>
        <sz val="10"/>
        <rFont val="Arial"/>
        <charset val="134"/>
      </rPr>
      <t>Shock-Absorbing</t>
    </r>
    <r>
      <rPr>
        <sz val="10"/>
        <rFont val="AR PL SungtiL GB"/>
        <charset val="134"/>
      </rPr>
      <t xml:space="preserve">】 </t>
    </r>
    <r>
      <rPr>
        <sz val="10"/>
        <rFont val="Arial"/>
        <charset val="134"/>
      </rPr>
      <t>Made of TPU Material, anti-scratch plastic, thin case cover the full front and curved edges of the watch ,offer full protection for your watch against scratches, drop and bump.|</t>
    </r>
    <r>
      <rPr>
        <sz val="10"/>
        <rFont val="AR PL SungtiL GB"/>
        <charset val="134"/>
      </rPr>
      <t>【</t>
    </r>
    <r>
      <rPr>
        <sz val="10"/>
        <rFont val="Arial"/>
        <charset val="134"/>
      </rPr>
      <t>Light Weight</t>
    </r>
    <r>
      <rPr>
        <sz val="10"/>
        <rFont val="AR PL SungtiL GB"/>
        <charset val="134"/>
      </rPr>
      <t xml:space="preserve">】 </t>
    </r>
    <r>
      <rPr>
        <sz val="10"/>
        <rFont val="Arial"/>
        <charset val="134"/>
      </rPr>
      <t>lightweight and Slim protective bumper case cover shell is perfect for your watch.|</t>
    </r>
    <r>
      <rPr>
        <sz val="10"/>
        <rFont val="AR PL SungtiL GB"/>
        <charset val="134"/>
      </rPr>
      <t>【</t>
    </r>
    <r>
      <rPr>
        <sz val="10"/>
        <rFont val="Arial"/>
        <charset val="134"/>
      </rPr>
      <t>Easy Installation</t>
    </r>
    <r>
      <rPr>
        <sz val="10"/>
        <rFont val="AR PL SungtiL GB"/>
        <charset val="134"/>
      </rPr>
      <t xml:space="preserve">】 </t>
    </r>
    <r>
      <rPr>
        <sz val="10"/>
        <rFont val="Arial"/>
        <charset val="134"/>
      </rPr>
      <t>Easy to install and make off, When charging your Watch, you do not need to remove the watch case.|</t>
    </r>
    <r>
      <rPr>
        <sz val="10"/>
        <rFont val="AR PL SungtiL GB"/>
        <charset val="134"/>
      </rPr>
      <t>【</t>
    </r>
    <r>
      <rPr>
        <sz val="10"/>
        <rFont val="Arial"/>
        <charset val="134"/>
      </rPr>
      <t>Touch Experience</t>
    </r>
    <r>
      <rPr>
        <sz val="10"/>
        <rFont val="AR PL SungtiL GB"/>
        <charset val="134"/>
      </rPr>
      <t xml:space="preserve">】 </t>
    </r>
    <r>
      <rPr>
        <sz val="10"/>
        <rFont val="Arial"/>
        <charset val="134"/>
      </rPr>
      <t>Case is High-Definition Transparent and gives you 99.99% HD clarity with true color reproduction and gives you the original touch experience.</t>
    </r>
  </si>
  <si>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</si>
  <si>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</si>
  <si>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</si>
  <si>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</si>
  <si>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</si>
  <si>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</si>
  <si>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</si>
  <si>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</si>
  <si>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</si>
  <si>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</si>
  <si>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</si>
  <si>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</si>
  <si>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</si>
  <si>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</si>
  <si>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</si>
  <si>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</si>
  <si>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</si>
  <si>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</si>
  <si>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</si>
  <si>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</si>
  <si>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</si>
  <si>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</si>
  <si>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</si>
  <si>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</si>
  <si>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</si>
  <si>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</si>
  <si>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</si>
  <si>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</si>
  <si>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</si>
  <si>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</si>
  <si>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</si>
  <si>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Buy,Ók,Nice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</si>
  <si>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</si>
  <si>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</si>
  <si>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</si>
  <si>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</si>
  <si>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</si>
  <si>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</si>
  <si>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</si>
  <si>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</si>
  <si>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</si>
  <si>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</si>
  <si>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</si>
  <si>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r>
      <rPr>
        <sz val="10"/>
        <rFont val="Arial"/>
        <charset val="134"/>
      </rPr>
      <t>Fire-Boltt is India' No 1 Wearable Watch Brand Q122 by IDC Worldwide quarterly wearable device tracker Q122.</t>
    </r>
    <r>
      <rPr>
        <sz val="10"/>
        <rFont val="AR PL SungtiL GB"/>
        <charset val="134"/>
      </rPr>
      <t>【</t>
    </r>
    <r>
      <rPr>
        <sz val="10"/>
        <rFont val="Arial"/>
        <charset val="134"/>
      </rPr>
      <t>Bluetooth Calling Watch</t>
    </r>
    <r>
      <rPr>
        <sz val="10"/>
        <rFont val="AR PL SungtiL GB"/>
        <charset val="134"/>
      </rPr>
      <t>】</t>
    </r>
    <r>
      <rPr>
        <sz val="10"/>
        <rFont val="Arial"/>
        <charset val="134"/>
      </rPr>
      <t>- Fire-Boltt Visionary enables you to make and receive calls directly from your watch via the built-in speaker and microphone. This smartwatch features a dial pad option to access recent calls &amp; sync your phone’s contacts.;|</t>
    </r>
    <r>
      <rPr>
        <sz val="10"/>
        <rFont val="AR PL SungtiL GB"/>
        <charset val="134"/>
      </rPr>
      <t>【</t>
    </r>
    <r>
      <rPr>
        <sz val="10"/>
        <rFont val="Arial"/>
        <charset val="134"/>
      </rPr>
      <t>Over 100 Sports Modes</t>
    </r>
    <r>
      <rPr>
        <sz val="10"/>
        <rFont val="AR PL SungtiL GB"/>
        <charset val="134"/>
      </rPr>
      <t xml:space="preserve">】 </t>
    </r>
    <r>
      <rPr>
        <sz val="10"/>
        <rFont val="Arial"/>
        <charset val="134"/>
      </rPr>
      <t>- Walking, Running to Tedious Workout modes we have covered it all. Fire-Boltt Visionary smartwatch does a wonderful tracking job to each sports mode the user carries out in the day or at the gym.;</t>
    </r>
    <r>
      <rPr>
        <sz val="10"/>
        <rFont val="AR PL SungtiL GB"/>
        <charset val="134"/>
      </rPr>
      <t>【</t>
    </r>
    <r>
      <rPr>
        <sz val="10"/>
        <rFont val="Arial"/>
        <charset val="134"/>
      </rPr>
      <t>Connect TWS On The Go</t>
    </r>
    <r>
      <rPr>
        <sz val="10"/>
        <rFont val="AR PL SungtiL GB"/>
        <charset val="134"/>
      </rPr>
      <t>】</t>
    </r>
    <r>
      <rPr>
        <sz val="10"/>
        <rFont val="Arial"/>
        <charset val="134"/>
      </rPr>
      <t>- This smartwatch has an internal storage memory of about 128MB to store your songs and listen to local music on your bluetooth headset|</t>
    </r>
    <r>
      <rPr>
        <sz val="10"/>
        <rFont val="AR PL SungtiL GB"/>
        <charset val="134"/>
      </rPr>
      <t>【</t>
    </r>
    <r>
      <rPr>
        <sz val="10"/>
        <rFont val="Arial"/>
        <charset val="134"/>
      </rPr>
      <t>AI Voice Assistance</t>
    </r>
    <r>
      <rPr>
        <sz val="10"/>
        <rFont val="AR PL SungtiL GB"/>
        <charset val="134"/>
      </rPr>
      <t>】</t>
    </r>
    <r>
      <rPr>
        <sz val="10"/>
        <rFont val="Arial"/>
        <charset val="134"/>
      </rPr>
      <t>- Command your watch and let the magic happen. This special technology is in the Fire-Boltt Visionary Smartwatch;</t>
    </r>
    <r>
      <rPr>
        <sz val="10"/>
        <rFont val="AR PL SungtiL GB"/>
        <charset val="134"/>
      </rPr>
      <t>【</t>
    </r>
    <r>
      <rPr>
        <sz val="10"/>
        <rFont val="Arial"/>
        <charset val="134"/>
      </rPr>
      <t>Smart 360 Health Tracking</t>
    </r>
    <r>
      <rPr>
        <sz val="10"/>
        <rFont val="AR PL SungtiL GB"/>
        <charset val="134"/>
      </rPr>
      <t xml:space="preserve">】 </t>
    </r>
    <r>
      <rPr>
        <sz val="10"/>
        <rFont val="Arial"/>
        <charset val="134"/>
      </rPr>
      <t>- The Fire-Boltt Visionary Smartwatch comes with a complete package of health tracking features. From SpO2 tracking to real time heart rate tracking stay fit always. With the breathing exercise and women health the smartwatch is fit for each use and purpose|</t>
    </r>
    <r>
      <rPr>
        <sz val="10"/>
        <rFont val="AR PL SungtiL GB"/>
        <charset val="134"/>
      </rPr>
      <t>【</t>
    </r>
    <r>
      <rPr>
        <sz val="10"/>
        <rFont val="Arial"/>
        <charset val="134"/>
      </rPr>
      <t>IP68 Water Resistant</t>
    </r>
    <r>
      <rPr>
        <sz val="10"/>
        <rFont val="AR PL SungtiL GB"/>
        <charset val="134"/>
      </rPr>
      <t xml:space="preserve">】 </t>
    </r>
    <r>
      <rPr>
        <sz val="10"/>
        <rFont val="Arial"/>
        <charset val="134"/>
      </rPr>
      <t>- The smartwatch is fit to withstand sweat, dust, dirt and sand and is resistant to submersion upto a maximum depth of 1m of freshwater for up to twenty minutes.;</t>
    </r>
    <r>
      <rPr>
        <sz val="10"/>
        <rFont val="AR PL SungtiL GB"/>
        <charset val="134"/>
      </rPr>
      <t>【</t>
    </r>
    <r>
      <rPr>
        <sz val="10"/>
        <rFont val="Arial"/>
        <charset val="134"/>
      </rPr>
      <t>Smart Notifications</t>
    </r>
    <r>
      <rPr>
        <sz val="10"/>
        <rFont val="AR PL SungtiL GB"/>
        <charset val="134"/>
      </rPr>
      <t xml:space="preserve">】 </t>
    </r>
    <r>
      <rPr>
        <sz val="10"/>
        <rFont val="Arial"/>
        <charset val="134"/>
      </rPr>
      <t xml:space="preserve">- Keeping you notified on every second of all activities through your social media connects. Do not miss out on any notification that you receive on smartphone.; </t>
    </r>
    <r>
      <rPr>
        <sz val="10"/>
        <rFont val="AR PL SungtiL GB"/>
        <charset val="134"/>
      </rPr>
      <t>【</t>
    </r>
    <r>
      <rPr>
        <sz val="10"/>
        <rFont val="Arial"/>
        <charset val="134"/>
      </rPr>
      <t>Remote Controls</t>
    </r>
    <r>
      <rPr>
        <sz val="10"/>
        <rFont val="AR PL SungtiL GB"/>
        <charset val="134"/>
      </rPr>
      <t xml:space="preserve">】 </t>
    </r>
    <r>
      <rPr>
        <sz val="10"/>
        <rFont val="Arial"/>
        <charset val="134"/>
      </rPr>
      <t xml:space="preserve">- Click numerous pictures and listen to your favourite songs by just one touch. </t>
    </r>
    <r>
      <rPr>
        <sz val="10"/>
        <rFont val="AR PL SungtiL GB"/>
        <charset val="134"/>
      </rPr>
      <t>【</t>
    </r>
    <r>
      <rPr>
        <sz val="10"/>
        <rFont val="Arial"/>
        <charset val="134"/>
      </rPr>
      <t>Basic Reminders</t>
    </r>
    <r>
      <rPr>
        <sz val="10"/>
        <rFont val="AR PL SungtiL GB"/>
        <charset val="134"/>
      </rPr>
      <t xml:space="preserve">】 </t>
    </r>
    <r>
      <rPr>
        <sz val="10"/>
        <rFont val="Arial"/>
        <charset val="134"/>
      </rPr>
      <t>-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t>
    </r>
    <r>
      <rPr>
        <sz val="10"/>
        <rFont val="AR PL SungtiL GB"/>
        <charset val="134"/>
      </rPr>
      <t>【</t>
    </r>
    <r>
      <rPr>
        <sz val="10"/>
        <rFont val="Arial"/>
        <charset val="134"/>
      </rPr>
      <t>1.78" AMOLED Display</t>
    </r>
    <r>
      <rPr>
        <sz val="10"/>
        <rFont val="AR PL SungtiL GB"/>
        <charset val="134"/>
      </rPr>
      <t xml:space="preserve">】 </t>
    </r>
    <r>
      <rPr>
        <sz val="10"/>
        <rFont val="Arial"/>
        <charset val="134"/>
      </rPr>
      <t>-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r>
  </si>
  <si>
    <t>https://m.media-amazon.com/images/I/41dtbrNRHdL._SX300_SY300_QL70_ML2_.jpg</t>
  </si>
  <si>
    <t>https://www.amazon.in/Fire-Boltt-Smartwatch-Resolution-Connection-Assistance/dp/B0B3NDPCS9/ref=sr_1_459?qid=1672895886&amp;s=electronics&amp;sr=1-459</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</si>
  <si>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</si>
  <si>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</si>
  <si>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</si>
  <si>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</si>
  <si>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t>
  </si>
  <si>
    <t>Product works well and charges the devices in a quick mannerValue for money.,I like this product,Not working 😔 after 12 days</t>
  </si>
  <si>
    <t>https://m.media-amazon.com/images/I/31poWDDorOL._SY300_SX300_QL70_ML2_.jpg</t>
  </si>
  <si>
    <t>https://www.amazon.in/Amazon-Basics-Charger-Micro-Cable/dp/B09VGKFM7Y/ref=sr_1_460?qid=1672895886&amp;s=electronics&amp;sr=1-460</t>
  </si>
  <si>
    <r>
      <rPr>
        <sz val="10"/>
        <rFont val="AR PL SungtiL GB"/>
        <charset val="134"/>
      </rPr>
      <t>【</t>
    </r>
    <r>
      <rPr>
        <sz val="10"/>
        <rFont val="Arial"/>
        <charset val="134"/>
      </rPr>
      <t>HATE IT WHEN CARRY A HEAVY SELFIE STICK?</t>
    </r>
    <r>
      <rPr>
        <sz val="10"/>
        <rFont val="AR PL SungtiL GB"/>
        <charset val="134"/>
      </rPr>
      <t>】</t>
    </r>
    <r>
      <rPr>
        <sz val="10"/>
        <rFont val="Arial"/>
        <charset val="134"/>
      </rPr>
      <t>Yep, screwing a monopod selfie stick with a heavy tripod, is a pain. Our lightweight foldable selfie stick was designed to eliminate this to make a ordinary Selfie Stick lighter but more functional.|</t>
    </r>
    <r>
      <rPr>
        <sz val="10"/>
        <rFont val="AR PL SungtiL GB"/>
        <charset val="134"/>
      </rPr>
      <t>【</t>
    </r>
    <r>
      <rPr>
        <sz val="10"/>
        <rFont val="Arial"/>
        <charset val="134"/>
      </rPr>
      <t>HOW IS THE TRIPOD INTEGRATED AS ONE?</t>
    </r>
    <r>
      <rPr>
        <sz val="10"/>
        <rFont val="AR PL SungtiL GB"/>
        <charset val="134"/>
      </rPr>
      <t>】</t>
    </r>
    <r>
      <rPr>
        <sz val="10"/>
        <rFont val="Arial"/>
        <charset val="134"/>
      </rPr>
      <t>Gently slide the WIRELESS REMOTE from stick .It takes 3 seconds to make the TRIPOD appear just simply unfold the bottom part of the selfie stick. Ingenious design which makes the tripod open or close in one step. Fantastic way to start your selfie happiness.|</t>
    </r>
    <r>
      <rPr>
        <sz val="10"/>
        <rFont val="AR PL SungtiL GB"/>
        <charset val="134"/>
      </rPr>
      <t>【</t>
    </r>
    <r>
      <rPr>
        <sz val="10"/>
        <rFont val="Arial"/>
        <charset val="134"/>
      </rPr>
      <t>HOW DOES IT FIT VARIOUS OCCASIONS?</t>
    </r>
    <r>
      <rPr>
        <sz val="10"/>
        <rFont val="AR PL SungtiL GB"/>
        <charset val="134"/>
      </rPr>
      <t>】</t>
    </r>
    <r>
      <rPr>
        <sz val="10"/>
        <rFont val="Arial"/>
        <charset val="134"/>
      </rPr>
      <t>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t>
    </r>
    <r>
      <rPr>
        <sz val="10"/>
        <rFont val="AR PL SungtiL GB"/>
        <charset val="134"/>
      </rPr>
      <t>【</t>
    </r>
    <r>
      <rPr>
        <sz val="10"/>
        <rFont val="Arial"/>
        <charset val="134"/>
      </rPr>
      <t xml:space="preserve">Widely Compatible &amp; Perfect Match </t>
    </r>
    <r>
      <rPr>
        <sz val="10"/>
        <rFont val="AR PL SungtiL GB"/>
        <charset val="134"/>
      </rPr>
      <t>】</t>
    </r>
    <r>
      <rPr>
        <sz val="10"/>
        <rFont val="Arial"/>
        <charset val="134"/>
      </rPr>
      <t>The Selfie Stick is suitable for Most Smart Phone in Market, IPhone x 8 6 7 Plus Android Samsung Galaxy S7 S8 Blackberry Huawei etc. No Need to Worry About Incompatibility Issues. Fits 3.5-6.2'' screen devices like iOS &amp; Android and Samsung.(no need to download extra APP.)|</t>
    </r>
    <r>
      <rPr>
        <sz val="10"/>
        <rFont val="AR PL SungtiL GB"/>
        <charset val="134"/>
      </rPr>
      <t>【</t>
    </r>
    <r>
      <rPr>
        <sz val="10"/>
        <rFont val="Arial"/>
        <charset val="134"/>
      </rPr>
      <t>Long Battery Life</t>
    </r>
    <r>
      <rPr>
        <sz val="10"/>
        <rFont val="AR PL SungtiL GB"/>
        <charset val="134"/>
      </rPr>
      <t>】</t>
    </r>
    <r>
      <rPr>
        <sz val="10"/>
        <rFont val="Arial"/>
        <charset val="134"/>
      </rPr>
      <t>Using With CR1632 (120mah) Replaceable Lithium Metal Cell for The Remote, Last Up 7500 photos can taken and Convenient Replace, also you can easily Buy This Battery in Market.</t>
    </r>
  </si>
  <si>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</si>
  <si>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</si>
  <si>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</si>
  <si>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</si>
  <si>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</si>
  <si>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</si>
  <si>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</si>
  <si>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</si>
  <si>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</si>
  <si>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</si>
  <si>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</si>
  <si>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</si>
  <si>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</si>
  <si>
    <t>https://m.media-amazon.com/images/I/31zYqHExOPS._SX300_SY300_QL70_ML2_.jpg</t>
  </si>
  <si>
    <t>https://www.amazon.in/Ambrane-Multi-Layer-Protection-Li-Polymer-Stylo/dp/B098QXR9X2/ref=sr_1_469?qid=1672895886&amp;s=electronics&amp;sr=1-469</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</si>
  <si>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</si>
  <si>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</si>
  <si>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</si>
  <si>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</si>
  <si>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</si>
  <si>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</si>
  <si>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</si>
  <si>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</si>
  <si>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</si>
  <si>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</si>
  <si>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</si>
  <si>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</si>
  <si>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</si>
  <si>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</si>
  <si>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</si>
  <si>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</si>
  <si>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</si>
  <si>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</si>
  <si>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</si>
  <si>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https://m.media-amazon.com/images/I/41Ims-JX0kL._SX300_SY300_QL70_ML2_.jpg</t>
  </si>
  <si>
    <t>https://www.amazon.in/Samsung-Stardust-Storage-5000mAh-Battery/dp/B0B4F4QZ1H/ref=sr_1_496?qid=1672895894&amp;s=electronics&amp;sr=1-496</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</si>
  <si>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</si>
  <si>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</si>
  <si>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</si>
  <si>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</si>
  <si>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</si>
  <si>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</si>
  <si>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</si>
  <si>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</si>
  <si>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r>
      <rPr>
        <sz val="10"/>
        <rFont val="AR PL SungtiL GB"/>
        <charset val="134"/>
      </rPr>
      <t>【</t>
    </r>
    <r>
      <rPr>
        <sz val="10"/>
        <rFont val="Arial"/>
        <charset val="134"/>
      </rPr>
      <t>2022 latest iPad Magnetic Charging</t>
    </r>
    <r>
      <rPr>
        <sz val="10"/>
        <rFont val="AR PL SungtiL GB"/>
        <charset val="134"/>
      </rPr>
      <t xml:space="preserve">】 </t>
    </r>
    <r>
      <rPr>
        <sz val="10"/>
        <rFont val="Arial"/>
        <charset val="134"/>
      </rPr>
      <t>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t>
    </r>
    <r>
      <rPr>
        <sz val="10"/>
        <rFont val="AR PL SungtiL GB"/>
        <charset val="134"/>
      </rPr>
      <t>【</t>
    </r>
    <r>
      <rPr>
        <sz val="10"/>
        <rFont val="Arial"/>
        <charset val="134"/>
      </rPr>
      <t>Ultra-High-Precision 0-delay</t>
    </r>
    <r>
      <rPr>
        <sz val="10"/>
        <rFont val="AR PL SungtiL GB"/>
        <charset val="134"/>
      </rPr>
      <t>】</t>
    </r>
    <r>
      <rPr>
        <sz val="10"/>
        <rFont val="Arial"/>
        <charset val="134"/>
      </rPr>
      <t>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t>
    </r>
    <r>
      <rPr>
        <sz val="10"/>
        <rFont val="AR PL SungtiL GB"/>
        <charset val="134"/>
      </rPr>
      <t>【</t>
    </r>
    <r>
      <rPr>
        <sz val="10"/>
        <rFont val="Arial"/>
        <charset val="134"/>
      </rPr>
      <t>Excellent Easy of Use</t>
    </r>
    <r>
      <rPr>
        <sz val="10"/>
        <rFont val="AR PL SungtiL GB"/>
        <charset val="134"/>
      </rPr>
      <t>】</t>
    </r>
    <r>
      <rPr>
        <sz val="10"/>
        <rFont val="Arial"/>
        <charset val="134"/>
      </rPr>
      <t>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
    </r>
    <r>
      <rPr>
        <sz val="10"/>
        <rFont val="AR PL SungtiL GB"/>
        <charset val="134"/>
      </rPr>
      <t>【</t>
    </r>
    <r>
      <rPr>
        <sz val="10"/>
        <rFont val="Arial"/>
        <charset val="134"/>
      </rPr>
      <t>Tilt Sensing &amp; Malfunction Prevention</t>
    </r>
    <r>
      <rPr>
        <sz val="10"/>
        <rFont val="AR PL SungtiL GB"/>
        <charset val="134"/>
      </rPr>
      <t>】</t>
    </r>
    <r>
      <rPr>
        <sz val="10"/>
        <rFont val="Arial"/>
        <charset val="134"/>
      </rPr>
      <t>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t>
    </r>
    <r>
      <rPr>
        <sz val="10"/>
        <rFont val="AR PL SungtiL GB"/>
        <charset val="134"/>
      </rPr>
      <t>【</t>
    </r>
    <r>
      <rPr>
        <sz val="10"/>
        <rFont val="Arial"/>
        <charset val="134"/>
      </rPr>
      <t>Compatible Models &amp; Warranty</t>
    </r>
    <r>
      <rPr>
        <sz val="10"/>
        <rFont val="AR PL SungtiL GB"/>
        <charset val="134"/>
      </rPr>
      <t>】</t>
    </r>
    <r>
      <rPr>
        <sz val="10"/>
        <rFont val="Arial"/>
        <charset val="134"/>
      </rPr>
      <t>Pay attention to the applicable models! Please check your iPad model before purchasing. Compatible Models: iPad Pro 12.9-inch (3rd/4th/5th/6th generation), iPad Pro 11-inch, iPad Air (3rd/4th generation), iPad mini 6. If you have any questions during use, please don't hesitate to contact us</t>
    </r>
  </si>
  <si>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</si>
  <si>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</si>
  <si>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</si>
  <si>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</si>
  <si>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</si>
  <si>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</si>
  <si>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</si>
  <si>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https://m.media-amazon.com/images/I/31IdiM9ZM8L._SX300_SY300_QL70_FMwebp_.jpg</t>
  </si>
  <si>
    <t>https://www.amazon.in/boAt-BassHeads-100-Headphones-Black/dp/B071Z8M4KX/ref=sr_1_1?qid=1672902995&amp;s=computers&amp;sr=1-1</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</si>
  <si>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</si>
  <si>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</si>
  <si>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</si>
  <si>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</si>
  <si>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</si>
  <si>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</si>
  <si>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</si>
  <si>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</si>
  <si>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</si>
  <si>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</si>
  <si>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</si>
  <si>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</si>
  <si>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</si>
  <si>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</si>
  <si>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</si>
  <si>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</si>
  <si>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</si>
  <si>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</si>
  <si>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</si>
  <si>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</si>
  <si>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</si>
  <si>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</si>
  <si>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</si>
  <si>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</si>
  <si>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</si>
  <si>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</si>
  <si>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</si>
  <si>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</si>
  <si>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</si>
  <si>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</si>
  <si>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</si>
  <si>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</si>
  <si>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</si>
  <si>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</si>
  <si>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</si>
  <si>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</si>
  <si>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</si>
  <si>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</si>
  <si>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</si>
  <si>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</si>
  <si>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</si>
  <si>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</si>
  <si>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</si>
  <si>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</si>
  <si>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</si>
  <si>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</si>
  <si>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</si>
  <si>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</si>
  <si>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 Good As Compared to Market Products,Totally is good 😊</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</si>
  <si>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</si>
  <si>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</si>
  <si>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</si>
  <si>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</si>
  <si>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</si>
  <si>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</si>
  <si>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</si>
  <si>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</si>
  <si>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</si>
  <si>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</si>
  <si>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</si>
  <si>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</si>
  <si>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</si>
  <si>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</si>
  <si>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</si>
  <si>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</si>
  <si>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</si>
  <si>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</si>
  <si>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</si>
  <si>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</si>
  <si>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</si>
  <si>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</si>
  <si>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</si>
  <si>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</si>
  <si>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</si>
  <si>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</si>
  <si>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</si>
  <si>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</si>
  <si>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</si>
  <si>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</si>
  <si>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</si>
  <si>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</si>
  <si>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</si>
  <si>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</si>
  <si>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</si>
  <si>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</si>
  <si>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</si>
  <si>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</si>
  <si>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</si>
  <si>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</si>
  <si>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</si>
  <si>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</si>
  <si>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</si>
  <si>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</si>
  <si>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r>
      <rPr>
        <sz val="10"/>
        <rFont val="Arial"/>
        <charset val="134"/>
      </rPr>
      <t>Overall good except connectivity,Ideal Product,Ok,</t>
    </r>
    <r>
      <rPr>
        <sz val="10"/>
        <rFont val="Noto Sans Devanagari"/>
        <charset val="134"/>
      </rPr>
      <t>उपयोगी एवं संतोषजनक</t>
    </r>
    <r>
      <rPr>
        <sz val="10"/>
        <rFont val="Arial"/>
        <charset val="134"/>
      </rPr>
      <t>,Ok in this price range,Battery,It is a good watch,Nice watch</t>
    </r>
  </si>
  <si>
    <r>
      <rPr>
        <sz val="10"/>
        <rFont val="Arial"/>
        <charset val="134"/>
      </rPr>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t>
    </r>
    <r>
      <rPr>
        <sz val="10"/>
        <rFont val="Noto Sans Devanagari"/>
        <charset val="134"/>
      </rPr>
      <t>हार्ट रेट एवं ऑक्सीजन</t>
    </r>
    <r>
      <rPr>
        <sz val="10"/>
        <rFont val="Arial"/>
        <charset val="134"/>
      </rPr>
      <t>,Good for normal users.....Not for heavy users like daily activities.....Good looking on hand...App is not working properly some times,The battery power is amazing 👍🏻,It's a good watch but the strap always comes out,Nice watch</t>
    </r>
  </si>
  <si>
    <t>https://m.media-amazon.com/images/W/WEBP_402378-T1/images/I/41rxRY5TDSL._SX300_SY300_QL70_FMwebp_.jpg</t>
  </si>
  <si>
    <t>https://www.amazon.in/boAt-Wave-Lite-Smartwatch-Activity/dp/B09V12K8NT/ref=sr_1_17?qid=1672902995&amp;s=computers&amp;sr=1-17</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</si>
  <si>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</si>
  <si>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</si>
  <si>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</si>
  <si>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</si>
  <si>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</si>
  <si>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</si>
  <si>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</si>
  <si>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</si>
  <si>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</si>
  <si>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</si>
  <si>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</si>
  <si>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</si>
  <si>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</si>
  <si>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</si>
  <si>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</si>
  <si>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</si>
  <si>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</si>
  <si>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</si>
  <si>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</si>
  <si>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</si>
  <si>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</si>
  <si>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</si>
  <si>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</si>
  <si>
    <t>https://m.media-amazon.com/images/I/31febYa30qL._SX300_SY300_QL70_FMwebp_.jpg</t>
  </si>
  <si>
    <t>https://www.amazon.in/HP-v236w-64GB-USB-Drive/dp/B01L8ZNWN2/ref=sr_1_21?qid=1672902995&amp;s=computers&amp;sr=1-21</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</si>
  <si>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</si>
  <si>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</si>
  <si>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</si>
  <si>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</si>
  <si>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</si>
  <si>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</si>
  <si>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</si>
  <si>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</si>
  <si>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</si>
  <si>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</si>
  <si>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</si>
  <si>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</si>
  <si>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</si>
  <si>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</si>
  <si>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</si>
  <si>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</si>
  <si>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</si>
  <si>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</si>
  <si>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</si>
  <si>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</si>
  <si>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</si>
  <si>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</si>
  <si>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</si>
  <si>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</si>
  <si>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</si>
  <si>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</si>
  <si>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</si>
  <si>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</si>
  <si>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</si>
  <si>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</si>
  <si>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</si>
  <si>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</si>
  <si>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</si>
  <si>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</si>
  <si>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</si>
  <si>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</si>
  <si>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</si>
  <si>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</si>
  <si>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</si>
  <si>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</si>
  <si>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</si>
  <si>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</si>
  <si>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</si>
  <si>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</si>
  <si>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</si>
  <si>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</si>
  <si>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</si>
  <si>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</si>
  <si>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</si>
  <si>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</si>
  <si>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</si>
  <si>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</si>
  <si>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</si>
  <si>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</si>
  <si>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</si>
  <si>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</si>
  <si>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</si>
  <si>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</si>
  <si>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</si>
  <si>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</si>
  <si>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</si>
  <si>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</si>
  <si>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</si>
  <si>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</si>
  <si>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</si>
  <si>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</si>
  <si>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</si>
  <si>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</si>
  <si>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</si>
  <si>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</si>
  <si>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</si>
  <si>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</si>
  <si>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</si>
  <si>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</si>
  <si>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</si>
  <si>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</si>
  <si>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</si>
  <si>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</si>
  <si>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</si>
  <si>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</si>
  <si>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</si>
  <si>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</si>
  <si>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</si>
  <si>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</si>
  <si>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</si>
  <si>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</si>
  <si>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</si>
  <si>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</si>
  <si>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</si>
  <si>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</si>
  <si>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</si>
  <si>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</si>
  <si>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</si>
  <si>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</si>
  <si>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</si>
  <si>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</si>
  <si>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</si>
  <si>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</si>
  <si>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</si>
  <si>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</si>
  <si>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</si>
  <si>
    <t>https://m.media-amazon.com/images/I/41dNRo8Hu8L._SX300_SY300_QL70_FMwebp_.jpg</t>
  </si>
  <si>
    <t>https://www.amazon.in/BassHeads-122-Earphones-Tangle-Straight/dp/B07QZ3CZ48/ref=sr_1_39?qid=1672902996&amp;s=computers&amp;sr=1-39</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</si>
  <si>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</si>
  <si>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</si>
  <si>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</si>
  <si>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</si>
  <si>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</si>
  <si>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</si>
  <si>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</si>
  <si>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</si>
  <si>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</si>
  <si>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</si>
  <si>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</si>
  <si>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</si>
  <si>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</si>
  <si>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</si>
  <si>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</si>
  <si>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</si>
  <si>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</si>
  <si>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</si>
  <si>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</si>
  <si>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</si>
  <si>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</si>
  <si>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</si>
  <si>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</si>
  <si>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</si>
  <si>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</si>
  <si>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</si>
  <si>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</si>
  <si>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</si>
  <si>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</si>
  <si>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</si>
  <si>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</si>
  <si>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</si>
  <si>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</si>
  <si>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</si>
  <si>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</si>
  <si>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</si>
  <si>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</si>
  <si>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🙂,Good product,Good product at this price.,Not for gaming,Good product.</t>
  </si>
  <si>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</si>
  <si>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</si>
  <si>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</si>
  <si>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</si>
  <si>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</si>
  <si>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</si>
  <si>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</si>
  <si>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</si>
  <si>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</si>
  <si>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</si>
  <si>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</si>
  <si>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</si>
  <si>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</si>
  <si>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</si>
  <si>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</si>
  <si>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</si>
  <si>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</si>
  <si>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</si>
  <si>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</si>
  <si>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</si>
  <si>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</si>
  <si>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</si>
  <si>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</si>
  <si>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</si>
  <si>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</si>
  <si>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</si>
  <si>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</si>
  <si>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</si>
  <si>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</si>
  <si>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</si>
  <si>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</si>
  <si>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</si>
  <si>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</si>
  <si>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</si>
  <si>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</si>
  <si>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</si>
  <si>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</si>
  <si>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</si>
  <si>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</si>
  <si>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</si>
  <si>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</si>
  <si>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</si>
  <si>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</si>
  <si>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</si>
  <si>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</si>
  <si>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</si>
  <si>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</si>
  <si>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</si>
  <si>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</si>
  <si>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</si>
  <si>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</si>
  <si>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</si>
  <si>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</si>
  <si>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</si>
  <si>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</si>
  <si>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</si>
  <si>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</si>
  <si>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</si>
  <si>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</si>
  <si>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</si>
  <si>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</si>
  <si>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</si>
  <si>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</si>
  <si>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</si>
  <si>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</si>
  <si>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</si>
  <si>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</si>
  <si>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</si>
  <si>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</si>
  <si>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</si>
  <si>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</si>
  <si>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</si>
  <si>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</si>
  <si>
    <t>https://m.media-amazon.com/images/W/WEBP_402378-T1/images/I/41nGG6kJr9L._SX300_SY300_QL70_FMwebp_.jpg</t>
  </si>
  <si>
    <t>https://www.amazon.in/boAt-Bassheads-242-Wired-Earphones/dp/B08H9Z3XQW/ref=sr_1_58?qid=1672902997&amp;s=computers&amp;sr=1-58</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</si>
  <si>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</si>
  <si>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</si>
  <si>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</si>
  <si>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</si>
  <si>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 NOT VALUE FOR 💸💰,Good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</si>
  <si>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</si>
  <si>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</si>
  <si>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</si>
  <si>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</si>
  <si>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</si>
  <si>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</si>
  <si>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</si>
  <si>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</si>
  <si>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</si>
  <si>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</si>
  <si>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</si>
  <si>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</si>
  <si>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</si>
  <si>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</si>
  <si>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</si>
  <si>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</si>
  <si>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</si>
  <si>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</si>
  <si>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</si>
  <si>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</si>
  <si>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</si>
  <si>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</si>
  <si>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</si>
  <si>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</si>
  <si>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</si>
  <si>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</si>
  <si>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</si>
  <si>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</si>
  <si>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</si>
  <si>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</si>
  <si>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</si>
  <si>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</si>
  <si>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</si>
  <si>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</si>
  <si>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r>
      <rPr>
        <sz val="10"/>
        <rFont val="Arial"/>
        <charset val="134"/>
      </rPr>
      <t>Speed is overall good as per its price. But not as good as its claim and as per 3.0.,</t>
    </r>
    <r>
      <rPr>
        <sz val="10"/>
        <rFont val="Noto Sans Devanagari"/>
        <charset val="134"/>
      </rPr>
      <t xml:space="preserve">மூன்று வருடங்களுக்கு முன்பு </t>
    </r>
    <r>
      <rPr>
        <sz val="10"/>
        <rFont val="Arial"/>
        <charset val="134"/>
      </rPr>
      <t xml:space="preserve">16 </t>
    </r>
    <r>
      <rPr>
        <sz val="10"/>
        <rFont val="Noto Sans Devanagari"/>
        <charset val="134"/>
      </rPr>
      <t xml:space="preserve">ஜிபி சண்டிஸ்க் பென் டிரைவ் வாங்கியபோது </t>
    </r>
    <r>
      <rPr>
        <sz val="10"/>
        <rFont val="Arial"/>
        <charset val="134"/>
      </rPr>
      <t>,</t>
    </r>
    <r>
      <rPr>
        <sz val="10"/>
        <rFont val="Noto Sans Devanagari"/>
        <charset val="134"/>
      </rPr>
      <t xml:space="preserve">அதில் </t>
    </r>
    <r>
      <rPr>
        <sz val="10"/>
        <rFont val="Arial"/>
        <charset val="134"/>
      </rPr>
      <t xml:space="preserve">Reading and writing </t>
    </r>
    <r>
      <rPr>
        <sz val="10"/>
        <rFont val="Noto Sans Devanagari"/>
        <charset val="134"/>
      </rPr>
      <t xml:space="preserve">ன் பொது </t>
    </r>
    <r>
      <rPr>
        <sz val="10"/>
        <rFont val="Arial"/>
        <charset val="134"/>
      </rPr>
      <t xml:space="preserve">orange colour </t>
    </r>
    <r>
      <rPr>
        <sz val="10"/>
        <rFont val="Noto Sans Devanagari"/>
        <charset val="134"/>
      </rPr>
      <t>பிளின்கிங் லைட் இருந்தது</t>
    </r>
    <r>
      <rPr>
        <sz val="10"/>
        <rFont val="Arial"/>
        <charset val="134"/>
      </rPr>
      <t xml:space="preserve">, </t>
    </r>
    <r>
      <rPr>
        <sz val="10"/>
        <rFont val="Noto Sans Devanagari"/>
        <charset val="134"/>
      </rPr>
      <t xml:space="preserve">இப்பொழுது </t>
    </r>
    <r>
      <rPr>
        <sz val="10"/>
        <rFont val="Arial"/>
        <charset val="134"/>
      </rPr>
      <t>128</t>
    </r>
    <r>
      <rPr>
        <sz val="10"/>
        <rFont val="Noto Sans Devanagari"/>
        <charset val="134"/>
      </rPr>
      <t>ஜிபி</t>
    </r>
    <r>
      <rPr>
        <sz val="10"/>
        <rFont val="Arial"/>
        <charset val="134"/>
      </rPr>
      <t>-</t>
    </r>
    <r>
      <rPr>
        <sz val="10"/>
        <rFont val="Noto Sans Devanagari"/>
        <charset val="134"/>
      </rPr>
      <t>ல் இல்லாதது பின்னடைவை கொடுக்கிறது</t>
    </r>
    <r>
      <rPr>
        <sz val="10"/>
        <rFont val="Arial"/>
        <charset val="134"/>
      </rPr>
      <t>,https://m.media-amazon.com/images/I/11mPdnwyGSL._SY88.jpg,Good,Nice product,(Fast transfer speed) will only work in usb 3.0 and above portsOtherwise it's awesome,Quality is very good. But transfer speed is slow.,some glich happening otherwise good</t>
    </r>
  </si>
  <si>
    <t>https://m.media-amazon.com/images/I/31YFd-LQ8rL._SY300_SX300_QL70_FMwebp_.jpg</t>
  </si>
  <si>
    <t>https://www.amazon.in/SanDisk-Ultra-128-Drive-Black/dp/B07JJFSG2B/ref=sr_1_66?qid=1672902997&amp;s=computers&amp;sr=1-66</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</si>
  <si>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</si>
  <si>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</si>
  <si>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</si>
  <si>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</si>
  <si>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</si>
  <si>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</si>
  <si>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</si>
  <si>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</si>
  <si>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</si>
  <si>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</si>
  <si>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</si>
  <si>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</si>
  <si>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</si>
  <si>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</si>
  <si>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</si>
  <si>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</si>
  <si>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</si>
  <si>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</si>
  <si>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</si>
  <si>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</si>
  <si>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</si>
  <si>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</si>
  <si>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</si>
  <si>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</si>
  <si>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Eveready’s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</si>
  <si>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</si>
  <si>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</si>
  <si>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</si>
  <si>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</si>
  <si>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</si>
  <si>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</si>
  <si>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</si>
  <si>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</si>
  <si>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</si>
  <si>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</si>
  <si>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</si>
  <si>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</si>
  <si>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</si>
  <si>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</si>
  <si>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</si>
  <si>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</si>
  <si>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</si>
  <si>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</si>
  <si>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</si>
  <si>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</si>
  <si>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</si>
  <si>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</si>
  <si>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</si>
  <si>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</si>
  <si>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</si>
  <si>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</si>
  <si>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</si>
  <si>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</si>
  <si>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</si>
  <si>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</si>
  <si>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</si>
  <si>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</si>
  <si>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</si>
  <si>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</si>
  <si>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</si>
  <si>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</si>
  <si>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</si>
  <si>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</si>
  <si>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</si>
  <si>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</si>
  <si>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</si>
  <si>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</si>
  <si>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</si>
  <si>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</si>
  <si>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</si>
  <si>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</si>
  <si>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</si>
  <si>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</si>
  <si>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</si>
  <si>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</si>
  <si>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</si>
  <si>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</si>
  <si>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</si>
  <si>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</si>
  <si>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</si>
  <si>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</si>
  <si>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</si>
  <si>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</si>
  <si>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</si>
  <si>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</si>
  <si>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</si>
  <si>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</si>
  <si>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</si>
  <si>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</si>
  <si>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</si>
  <si>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</si>
  <si>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</si>
  <si>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</si>
  <si>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</si>
  <si>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</si>
  <si>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</si>
  <si>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</si>
  <si>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</si>
  <si>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</si>
  <si>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</si>
  <si>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</si>
  <si>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</si>
  <si>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</si>
  <si>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</si>
  <si>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</si>
  <si>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</si>
  <si>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</si>
  <si>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</si>
  <si>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</si>
  <si>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</si>
  <si>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</si>
  <si>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</si>
  <si>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</si>
  <si>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</si>
  <si>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</si>
  <si>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</si>
  <si>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</si>
  <si>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</si>
  <si>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</si>
  <si>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</si>
  <si>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</si>
  <si>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</si>
  <si>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</si>
  <si>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</si>
  <si>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</si>
  <si>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</si>
  <si>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</si>
  <si>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</si>
  <si>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</si>
  <si>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</si>
  <si>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</si>
  <si>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</si>
  <si>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</si>
  <si>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</si>
  <si>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</si>
  <si>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</si>
  <si>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</si>
  <si>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</si>
  <si>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</si>
  <si>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</si>
  <si>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</si>
  <si>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</si>
  <si>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</si>
  <si>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</si>
  <si>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</si>
  <si>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</si>
  <si>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</si>
  <si>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</si>
  <si>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</si>
  <si>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</si>
  <si>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</si>
  <si>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</si>
  <si>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</si>
  <si>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</si>
  <si>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</si>
  <si>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</si>
  <si>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</si>
  <si>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</si>
  <si>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</si>
  <si>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</si>
  <si>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</si>
  <si>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</si>
  <si>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</si>
  <si>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</si>
  <si>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</si>
  <si>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</si>
  <si>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</si>
  <si>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</si>
  <si>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</si>
  <si>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</si>
  <si>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</si>
  <si>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</si>
  <si>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</si>
  <si>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</si>
  <si>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</si>
  <si>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</si>
  <si>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👍💯,Good 👍</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</si>
  <si>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</si>
  <si>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</si>
  <si>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</si>
  <si>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</si>
  <si>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</si>
  <si>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</si>
  <si>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</si>
  <si>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</si>
  <si>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</si>
  <si>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</si>
  <si>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</si>
  <si>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</si>
  <si>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Product,Good,👍,Meets purpose,Nice battery,Good,Value for money,Works flawlessly</t>
  </si>
  <si>
    <t>Made in Indonesia, (thankfully not China).,Good for long use of remote,👏,Battery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</si>
  <si>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</si>
  <si>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</si>
  <si>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</si>
  <si>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</si>
  <si>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</si>
  <si>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</si>
  <si>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</si>
  <si>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</si>
  <si>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</si>
  <si>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</si>
  <si>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</si>
  <si>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</si>
  <si>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r>
      <rPr>
        <sz val="10"/>
        <rFont val="Arial"/>
        <charset val="134"/>
      </rPr>
      <t>Amita,Ganesh,zhiv,Sarasij Pal,</t>
    </r>
    <r>
      <rPr>
        <sz val="10"/>
        <rFont val="Noto Sans Devanagari"/>
        <charset val="134"/>
      </rPr>
      <t>ज्ञानेंद्र सिंह</t>
    </r>
    <r>
      <rPr>
        <sz val="10"/>
        <rFont val="Arial"/>
        <charset val="134"/>
      </rPr>
      <t>,Ehsan Ul Haq,Venkatesan,Khimanand</t>
    </r>
  </si>
  <si>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</si>
  <si>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</si>
  <si>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</si>
  <si>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</si>
  <si>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</si>
  <si>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</si>
  <si>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</si>
  <si>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</si>
  <si>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</si>
  <si>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</si>
  <si>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</si>
  <si>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</si>
  <si>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</si>
  <si>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</si>
  <si>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</si>
  <si>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</si>
  <si>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</si>
  <si>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</si>
  <si>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</si>
  <si>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</si>
  <si>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</si>
  <si>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</si>
  <si>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</si>
  <si>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</si>
  <si>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</si>
  <si>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</si>
  <si>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</si>
  <si>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</si>
  <si>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</si>
  <si>
    <t>https://m.media-amazon.com/images/I/41AP5QV2M0L._SX300_SY300_QL70_FMwebp_.jpg</t>
  </si>
  <si>
    <t>https://www.amazon.in/Zebronics-Zeb-Thunder-Bluetooth-Headphone-Input/dp/B07L8KNP5F/ref=sr_1_103?qid=1672903000&amp;s=computers&amp;sr=1-103</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</si>
  <si>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</si>
  <si>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</si>
  <si>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</si>
  <si>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</si>
  <si>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</si>
  <si>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</si>
  <si>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</si>
  <si>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</si>
  <si>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</si>
  <si>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</si>
  <si>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</si>
  <si>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</si>
  <si>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</si>
  <si>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</si>
  <si>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</si>
  <si>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</si>
  <si>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</si>
  <si>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</si>
  <si>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</si>
  <si>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</si>
  <si>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</si>
  <si>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</si>
  <si>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</si>
  <si>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</si>
  <si>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</si>
  <si>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</si>
  <si>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</si>
  <si>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</si>
  <si>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</si>
  <si>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</si>
  <si>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</si>
  <si>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</si>
  <si>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</si>
  <si>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</si>
  <si>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</si>
  <si>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</si>
  <si>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</si>
  <si>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</si>
  <si>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</si>
  <si>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</si>
  <si>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</si>
  <si>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</si>
  <si>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</si>
  <si>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</si>
  <si>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</si>
  <si>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</si>
  <si>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</si>
  <si>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</si>
  <si>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</si>
  <si>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</si>
  <si>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</si>
  <si>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</si>
  <si>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</si>
  <si>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</si>
  <si>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</si>
  <si>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</si>
  <si>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</si>
  <si>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 Good</t>
  </si>
  <si>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</si>
  <si>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</si>
  <si>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</si>
  <si>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</si>
  <si>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</si>
  <si>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</si>
  <si>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</si>
  <si>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</si>
  <si>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</si>
  <si>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</si>
  <si>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</si>
  <si>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</si>
  <si>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</si>
  <si>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</si>
  <si>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</si>
  <si>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</si>
  <si>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</si>
  <si>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</si>
  <si>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</si>
  <si>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</si>
  <si>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</si>
  <si>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</si>
  <si>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</si>
  <si>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</si>
  <si>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</si>
  <si>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</si>
  <si>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</si>
  <si>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r>
      <rPr>
        <sz val="10"/>
        <rFont val="AR PL SungtiL GB"/>
        <charset val="134"/>
      </rPr>
      <t>【</t>
    </r>
    <r>
      <rPr>
        <sz val="10"/>
        <rFont val="Arial"/>
        <charset val="134"/>
      </rPr>
      <t>WIDER COMPATIBILITY</t>
    </r>
    <r>
      <rPr>
        <sz val="10"/>
        <rFont val="AR PL SungtiL GB"/>
        <charset val="134"/>
      </rPr>
      <t>】</t>
    </r>
    <r>
      <rPr>
        <sz val="10"/>
        <rFont val="Arial"/>
        <charset val="134"/>
      </rPr>
      <t>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t>
    </r>
    <r>
      <rPr>
        <sz val="10"/>
        <rFont val="AR PL SungtiL GB"/>
        <charset val="134"/>
      </rPr>
      <t>【</t>
    </r>
    <r>
      <rPr>
        <sz val="10"/>
        <rFont val="Arial"/>
        <charset val="134"/>
      </rPr>
      <t>FULL FUNCTIONALITY</t>
    </r>
    <r>
      <rPr>
        <sz val="10"/>
        <rFont val="AR PL SungtiL GB"/>
        <charset val="134"/>
      </rPr>
      <t>】</t>
    </r>
    <r>
      <rPr>
        <sz val="10"/>
        <rFont val="Arial"/>
        <charset val="134"/>
      </rPr>
      <t>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t>
    </r>
    <r>
      <rPr>
        <sz val="10"/>
        <rFont val="AR PL SungtiL GB"/>
        <charset val="134"/>
      </rPr>
      <t>【</t>
    </r>
    <r>
      <rPr>
        <sz val="10"/>
        <rFont val="Arial"/>
        <charset val="134"/>
      </rPr>
      <t>CHARGING AND DATA TRANSFER</t>
    </r>
    <r>
      <rPr>
        <sz val="10"/>
        <rFont val="AR PL SungtiL GB"/>
        <charset val="134"/>
      </rPr>
      <t>】</t>
    </r>
    <r>
      <rPr>
        <sz val="10"/>
        <rFont val="Arial"/>
        <charset val="134"/>
      </rPr>
      <t>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t>
    </r>
    <r>
      <rPr>
        <sz val="10"/>
        <rFont val="AR PL SungtiL GB"/>
        <charset val="134"/>
      </rPr>
      <t>【</t>
    </r>
    <r>
      <rPr>
        <sz val="10"/>
        <rFont val="Arial"/>
        <charset val="134"/>
      </rPr>
      <t>2 PACK COMPACT DESIGN</t>
    </r>
    <r>
      <rPr>
        <sz val="10"/>
        <rFont val="AR PL SungtiL GB"/>
        <charset val="134"/>
      </rPr>
      <t>】</t>
    </r>
    <r>
      <rPr>
        <sz val="10"/>
        <rFont val="Arial"/>
        <charset val="134"/>
      </rPr>
      <t>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t>
    </r>
    <r>
      <rPr>
        <sz val="10"/>
        <rFont val="AR PL SungtiL GB"/>
        <charset val="134"/>
      </rPr>
      <t>【</t>
    </r>
    <r>
      <rPr>
        <sz val="10"/>
        <rFont val="Arial"/>
        <charset val="134"/>
      </rPr>
      <t>SAFER USING</t>
    </r>
    <r>
      <rPr>
        <sz val="10"/>
        <rFont val="AR PL SungtiL GB"/>
        <charset val="134"/>
      </rPr>
      <t>】</t>
    </r>
    <r>
      <rPr>
        <sz val="10"/>
        <rFont val="Arial"/>
        <charset val="134"/>
      </rPr>
      <t>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r>
  </si>
  <si>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</si>
  <si>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</si>
  <si>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</si>
  <si>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</si>
  <si>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</si>
  <si>
    <t>https://m.media-amazon.com/images/W/WEBP_402378-T2/images/I/3172BJyynBS._SY300_SX300_QL70_FMwebp_.jpg</t>
  </si>
  <si>
    <t>https://www.amazon.in/rts-Adapter-Charging-Converter-compatible/dp/B097C564GC/ref=sr_1_121?qid=1672903001&amp;s=computers&amp;sr=1-121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</si>
  <si>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</si>
  <si>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</si>
  <si>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</si>
  <si>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</si>
  <si>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</si>
  <si>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</si>
  <si>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</si>
  <si>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</si>
  <si>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</si>
  <si>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</si>
  <si>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</si>
  <si>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</si>
  <si>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</si>
  <si>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</si>
  <si>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</si>
  <si>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</si>
  <si>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</si>
  <si>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</si>
  <si>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Customer,Pıŋkɘsh Goʋɽ,Deepak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</si>
  <si>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</si>
  <si>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</si>
  <si>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</si>
  <si>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</si>
  <si>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</si>
  <si>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</si>
  <si>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</si>
  <si>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</si>
  <si>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</si>
  <si>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</si>
  <si>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</si>
  <si>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</si>
  <si>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</si>
  <si>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</si>
  <si>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...!!!!👍,Single band. 2.4 ghz only,Difficult,Valued for money,So far all is good,Ok,it’s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</si>
  <si>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</si>
  <si>
    <t>https://m.media-amazon.com/images/W/WEBP_402378-T1/images/I/21n1BGPOHBL._SX300_SY300_QL70_FMwebp_.jpg</t>
  </si>
  <si>
    <t>https://www.amazon.in/TP-Link-TL-WA850RE-300Mbps-Universal-Extender/dp/B00A0VCJPI/ref=sr_1_127?qid=1672903001&amp;s=computers&amp;sr=1-127</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</si>
  <si>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</si>
  <si>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</si>
  <si>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</si>
  <si>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</si>
  <si>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</si>
  <si>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</si>
  <si>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</si>
  <si>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</si>
  <si>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</si>
  <si>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</si>
  <si>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</si>
  <si>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</si>
  <si>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</si>
  <si>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</si>
  <si>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</si>
  <si>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</si>
  <si>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</si>
  <si>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</si>
  <si>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</si>
  <si>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</si>
  <si>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</si>
  <si>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</si>
  <si>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</si>
  <si>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</si>
  <si>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</si>
  <si>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</si>
  <si>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</si>
  <si>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</si>
  <si>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</si>
  <si>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</si>
  <si>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</si>
  <si>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</si>
  <si>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</si>
  <si>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</si>
  <si>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</si>
  <si>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</si>
  <si>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</si>
  <si>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</si>
  <si>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</si>
  <si>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</si>
  <si>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</si>
  <si>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</si>
  <si>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</si>
  <si>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</si>
  <si>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</si>
  <si>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</si>
  <si>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</si>
  <si>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</si>
  <si>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</si>
  <si>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</si>
  <si>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</si>
  <si>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</si>
  <si>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Nøbødy,Muzammil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</si>
  <si>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</si>
  <si>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</si>
  <si>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</si>
  <si>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</si>
  <si>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</si>
  <si>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</si>
  <si>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</si>
  <si>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</si>
  <si>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</si>
  <si>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</si>
  <si>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</si>
  <si>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</si>
  <si>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</si>
  <si>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</si>
  <si>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</si>
  <si>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</si>
  <si>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</si>
  <si>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r>
      <rPr>
        <sz val="10"/>
        <rFont val="Arial"/>
        <charset val="134"/>
      </rPr>
      <t>Good product,Value for money,Car charger,Good product,A good product- must have accessory for car,Good charger,Good,</t>
    </r>
    <r>
      <rPr>
        <sz val="10"/>
        <rFont val="Noto Sans Devanagari"/>
        <charset val="134"/>
      </rPr>
      <t>बहुत ही अच्छा चार्जर है</t>
    </r>
  </si>
  <si>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</si>
  <si>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</si>
  <si>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</si>
  <si>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</si>
  <si>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</si>
  <si>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</si>
  <si>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</si>
  <si>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</si>
  <si>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</si>
  <si>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</si>
  <si>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</si>
  <si>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</si>
  <si>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</si>
  <si>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</si>
  <si>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</si>
  <si>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</si>
  <si>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</si>
  <si>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</si>
  <si>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</si>
  <si>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</si>
  <si>
    <t>https://m.media-amazon.com/images/I/3164hjUSFdL._SX300_SY300_QL70_FMwebp_.jpg</t>
  </si>
  <si>
    <t>https://www.amazon.in/Zebronics-Zeb-JUDWAA-750-Wired-Keyboard/dp/B07KR5P3YD/ref=sr_1_141?qid=1672903001&amp;s=computers&amp;sr=1-141</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</si>
  <si>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</si>
  <si>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</si>
  <si>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</si>
  <si>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</si>
  <si>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</si>
  <si>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</si>
  <si>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</si>
  <si>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</si>
  <si>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</si>
  <si>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</si>
  <si>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</si>
  <si>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</si>
  <si>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</si>
  <si>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</si>
  <si>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</si>
  <si>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</si>
  <si>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</si>
  <si>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</si>
  <si>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</si>
  <si>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</si>
  <si>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</si>
  <si>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r>
      <rPr>
        <sz val="10"/>
        <rFont val="Arial"/>
        <charset val="134"/>
      </rPr>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t>
    </r>
    <r>
      <rPr>
        <sz val="10"/>
        <rFont val="Noto Sans Devanagari"/>
        <charset val="134"/>
      </rPr>
      <t xml:space="preserve">पेनड्राइव ओरिजिनल हैं क्वालिटी भी काफी अच्छी हैं थोड़ा सा स्टोरेज कम मिलता हैं तीन जीबी का </t>
    </r>
    <r>
      <rPr>
        <sz val="10"/>
        <rFont val="Arial"/>
        <charset val="134"/>
      </rPr>
      <t xml:space="preserve">64 </t>
    </r>
    <r>
      <rPr>
        <sz val="10"/>
        <rFont val="Noto Sans Devanagari"/>
        <charset val="134"/>
      </rPr>
      <t xml:space="preserve">जीबी कि जगह </t>
    </r>
    <r>
      <rPr>
        <sz val="10"/>
        <rFont val="Arial"/>
        <charset val="134"/>
      </rPr>
      <t xml:space="preserve">61 </t>
    </r>
    <r>
      <rPr>
        <sz val="10"/>
        <rFont val="Noto Sans Devanagari"/>
        <charset val="134"/>
      </rPr>
      <t>जीबी ही मिलता हैं पर काम अच्छा करता हैं</t>
    </r>
    <r>
      <rPr>
        <sz val="10"/>
        <rFont val="Arial"/>
        <charset val="134"/>
      </rPr>
      <t xml:space="preserve">, </t>
    </r>
    <r>
      <rPr>
        <sz val="10"/>
        <rFont val="Noto Sans Devanagari"/>
        <charset val="134"/>
      </rPr>
      <t xml:space="preserve">इस्तेमाल करते टाइम थोड़ा गर्म  होता हैं पर अच्छा काम करता हैं </t>
    </r>
    <r>
      <rPr>
        <sz val="10"/>
        <rFont val="Arial"/>
        <charset val="134"/>
      </rPr>
      <t>|,Good</t>
    </r>
  </si>
  <si>
    <t>https://m.media-amazon.com/images/I/41sAt4BZydL._SX300_SY300_QL70_FMwebp_.jpg</t>
  </si>
  <si>
    <t>https://www.amazon.in/SanDisk-Ultra-Dual-64GB-Drive/dp/B01N6LU1VF/ref=sr_1_145?qid=1672903002&amp;s=computers&amp;sr=1-145</t>
  </si>
  <si>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</si>
  <si>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</si>
  <si>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</si>
  <si>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</si>
  <si>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</si>
  <si>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</si>
  <si>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</si>
  <si>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</si>
  <si>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</si>
  <si>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</si>
  <si>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</si>
  <si>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</si>
  <si>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</si>
  <si>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</si>
  <si>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</si>
  <si>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</si>
  <si>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</si>
  <si>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</si>
  <si>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</si>
  <si>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</si>
  <si>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</si>
  <si>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</si>
  <si>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</si>
  <si>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</si>
  <si>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</si>
  <si>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</si>
  <si>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</si>
  <si>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</si>
  <si>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</si>
  <si>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</si>
  <si>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</si>
  <si>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</si>
  <si>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</si>
  <si>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</si>
  <si>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</si>
  <si>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</si>
  <si>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</si>
  <si>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</si>
  <si>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</si>
  <si>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</si>
  <si>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</si>
  <si>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</si>
  <si>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</si>
  <si>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🏆,Didn't expected single binding!,Good purchase,Good Quality but paper could be thicker...,Worth the Money!,Good quality,Nice products</t>
  </si>
  <si>
    <r>
      <rPr>
        <sz val="10"/>
        <rFont val="Arial"/>
        <charset val="134"/>
      </rPr>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t>
    </r>
    <r>
      <rPr>
        <sz val="10"/>
        <rFont val="Noto Sans Devanagari"/>
        <charset val="134"/>
      </rPr>
      <t>सभी  अच्छा है।</t>
    </r>
  </si>
  <si>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</si>
  <si>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</si>
  <si>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</si>
  <si>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</si>
  <si>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</si>
  <si>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</si>
  <si>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</si>
  <si>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</si>
  <si>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</si>
  <si>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</si>
  <si>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</si>
  <si>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</si>
  <si>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</si>
  <si>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</si>
  <si>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</si>
  <si>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</si>
  <si>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</si>
  <si>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</si>
  <si>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</si>
  <si>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</si>
  <si>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</si>
  <si>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</si>
  <si>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</si>
  <si>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</si>
  <si>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</si>
  <si>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</si>
  <si>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</si>
  <si>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</si>
  <si>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</si>
  <si>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</si>
  <si>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</si>
  <si>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</si>
  <si>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</si>
  <si>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</si>
  <si>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</si>
  <si>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</si>
  <si>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</si>
  <si>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</si>
  <si>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</si>
  <si>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</si>
  <si>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</si>
  <si>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</si>
  <si>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</si>
  <si>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</si>
  <si>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</si>
  <si>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</si>
  <si>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</si>
  <si>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</si>
  <si>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</si>
  <si>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</si>
  <si>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</si>
  <si>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</si>
  <si>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</si>
  <si>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</si>
  <si>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</si>
  <si>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</si>
  <si>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</si>
  <si>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</si>
  <si>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</si>
  <si>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</si>
  <si>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</si>
  <si>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</si>
  <si>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</si>
  <si>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</si>
  <si>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</si>
  <si>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</si>
  <si>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👍,Mouse light is not working but it’s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</si>
  <si>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</si>
  <si>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</si>
  <si>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</si>
  <si>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r>
      <rPr>
        <sz val="10"/>
        <rFont val="AR PL SungtiL GB"/>
        <charset val="134"/>
      </rPr>
      <t>【</t>
    </r>
    <r>
      <rPr>
        <sz val="10"/>
        <rFont val="Arial"/>
        <charset val="134"/>
      </rPr>
      <t xml:space="preserve">WATCH, PLAY, STUDY - WITHOUT LEAVING THE BED! </t>
    </r>
    <r>
      <rPr>
        <sz val="10"/>
        <rFont val="AR PL SungtiL GB"/>
        <charset val="134"/>
      </rPr>
      <t>】</t>
    </r>
    <r>
      <rPr>
        <sz val="10"/>
        <rFont val="Arial"/>
        <charset val="134"/>
      </rPr>
      <t>- Are you an avid lover of comfy bed? or now you're recovering from a past surgery,what you need most is here! It perfectly fits a small size laptop,or tablet &amp; phone, also read or do arts and crafts while sitting on the sofa or having breakfast in bed.|</t>
    </r>
    <r>
      <rPr>
        <sz val="10"/>
        <rFont val="AR PL SungtiL GB"/>
        <charset val="134"/>
      </rPr>
      <t>【</t>
    </r>
    <r>
      <rPr>
        <sz val="10"/>
        <rFont val="Arial"/>
        <charset val="134"/>
      </rPr>
      <t>MUTI-FUNCTIONAL DESK</t>
    </r>
    <r>
      <rPr>
        <sz val="10"/>
        <rFont val="AR PL SungtiL GB"/>
        <charset val="134"/>
      </rPr>
      <t xml:space="preserve">】 – </t>
    </r>
    <r>
      <rPr>
        <sz val="10"/>
        <rFont val="Arial"/>
        <charset val="134"/>
      </rPr>
      <t>Callas Bed Table Built-in iPad stand groove for holding ipad or kindle.And desk comes with a table cup holder to store cups well. The Anti-Slip Sponge can keep your laptop safe while tilted, and provide you comfort and stability while using.|</t>
    </r>
    <r>
      <rPr>
        <sz val="10"/>
        <rFont val="AR PL SungtiL GB"/>
        <charset val="134"/>
      </rPr>
      <t>【</t>
    </r>
    <r>
      <rPr>
        <sz val="10"/>
        <rFont val="Arial"/>
        <charset val="134"/>
      </rPr>
      <t>PORTABLE AND CONVENIENT</t>
    </r>
    <r>
      <rPr>
        <sz val="10"/>
        <rFont val="AR PL SungtiL GB"/>
        <charset val="134"/>
      </rPr>
      <t xml:space="preserve">】 – </t>
    </r>
    <r>
      <rPr>
        <sz val="10"/>
        <rFont val="Arial"/>
        <charset val="134"/>
      </rPr>
      <t>The metal legs are foldable, easily fold flat for convenient storage when you don't need it.There are handles on the table, you can easily take the table to any place you want to use it.It is very lightweight, easy to carry and play.Go out camping is also an ideal choice.|</t>
    </r>
    <r>
      <rPr>
        <sz val="10"/>
        <rFont val="AR PL SungtiL GB"/>
        <charset val="134"/>
      </rPr>
      <t>【</t>
    </r>
    <r>
      <rPr>
        <sz val="10"/>
        <rFont val="Arial"/>
        <charset val="134"/>
      </rPr>
      <t>ERGONOMIC DESIGN</t>
    </r>
    <r>
      <rPr>
        <sz val="10"/>
        <rFont val="AR PL SungtiL GB"/>
        <charset val="134"/>
      </rPr>
      <t>】–</t>
    </r>
    <r>
      <rPr>
        <sz val="10"/>
        <rFont val="Arial"/>
        <charset val="134"/>
      </rPr>
      <t>Curved desktop edge, scientific design, protective layer around the desktop, so you can feel comfortable when using. The W-legs are stable and flexible, which are anti-slip and can be folded to save space.|</t>
    </r>
    <r>
      <rPr>
        <sz val="10"/>
        <rFont val="AR PL SungtiL GB"/>
        <charset val="134"/>
      </rPr>
      <t>【</t>
    </r>
    <r>
      <rPr>
        <sz val="10"/>
        <rFont val="Arial"/>
        <charset val="134"/>
      </rPr>
      <t>LARGE SIZE</t>
    </r>
    <r>
      <rPr>
        <sz val="10"/>
        <rFont val="AR PL SungtiL GB"/>
        <charset val="134"/>
      </rPr>
      <t xml:space="preserve">】 </t>
    </r>
    <r>
      <rPr>
        <sz val="10"/>
        <rFont val="Arial"/>
        <charset val="134"/>
      </rPr>
      <t>- 23.64(L) x 15.72(W) x 10.4Inch(H). Callas Lap Desk perfectly fits nearly all size laptop,or tablet &amp; phone, also can put a mouse and books.And there is ample space to work, study, eat breakfast or dessert on the bed table. Package Contain : 1 Laptop Table.</t>
    </r>
  </si>
  <si>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</si>
  <si>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</si>
  <si>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</si>
  <si>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</si>
  <si>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</si>
  <si>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</si>
  <si>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</si>
  <si>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</si>
  <si>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</si>
  <si>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</si>
  <si>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</si>
  <si>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</si>
  <si>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</si>
  <si>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</si>
  <si>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</si>
  <si>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</si>
  <si>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</si>
  <si>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</si>
  <si>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</si>
  <si>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</si>
  <si>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</si>
  <si>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</si>
  <si>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</si>
  <si>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</si>
  <si>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</si>
  <si>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r>
      <rPr>
        <sz val="10"/>
        <rFont val="AR PL SungtiL GB"/>
        <charset val="134"/>
      </rPr>
      <t>👍【</t>
    </r>
    <r>
      <rPr>
        <sz val="10"/>
        <rFont val="Arial"/>
        <charset val="134"/>
      </rPr>
      <t>USB C TO USB ADAPTER</t>
    </r>
    <r>
      <rPr>
        <sz val="10"/>
        <rFont val="AR PL SungtiL GB"/>
        <charset val="134"/>
      </rPr>
      <t>】</t>
    </r>
    <r>
      <rPr>
        <sz val="10"/>
        <rFont val="Arial"/>
        <charset val="134"/>
      </rPr>
      <t>-This is a USB C FEMALE to USB MALE adapter, used to turn all you USB-A ports of laptops, chargers or other devices into a USB-C port. Gives you the ability to connect USB-C peripherals to devices with USB-A ports.|👍</t>
    </r>
    <r>
      <rPr>
        <sz val="10"/>
        <rFont val="AR PL SungtiL GB"/>
        <charset val="134"/>
      </rPr>
      <t>【</t>
    </r>
    <r>
      <rPr>
        <sz val="10"/>
        <rFont val="Arial"/>
        <charset val="134"/>
      </rPr>
      <t xml:space="preserve">HIGH-SPEED-TRANSMISSION </t>
    </r>
    <r>
      <rPr>
        <sz val="10"/>
        <rFont val="AR PL SungtiL GB"/>
        <charset val="134"/>
      </rPr>
      <t xml:space="preserve">】 </t>
    </r>
    <r>
      <rPr>
        <sz val="10"/>
        <rFont val="Arial"/>
        <charset val="134"/>
      </rPr>
      <t>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t>
    </r>
    <r>
      <rPr>
        <sz val="10"/>
        <rFont val="AR PL SungtiL GB"/>
        <charset val="134"/>
      </rPr>
      <t>【</t>
    </r>
    <r>
      <rPr>
        <sz val="10"/>
        <rFont val="Arial"/>
        <charset val="134"/>
      </rPr>
      <t>DATA SYNC AND CHARGING</t>
    </r>
    <r>
      <rPr>
        <sz val="10"/>
        <rFont val="AR PL SungtiL GB"/>
        <charset val="134"/>
      </rPr>
      <t>】</t>
    </r>
    <r>
      <rPr>
        <sz val="10"/>
        <rFont val="Arial"/>
        <charset val="134"/>
      </rPr>
      <t>USB 3.0 (USB 3.1 Gen 1)port, up to 3A, enables up to sync and display movies or music in real time thanks to a 5Gbps transfer speed, approx 10x than USB 2.0; Also, you can edit video in camera directly via port instead of downloading files|👍</t>
    </r>
    <r>
      <rPr>
        <sz val="10"/>
        <rFont val="AR PL SungtiL GB"/>
        <charset val="134"/>
      </rPr>
      <t>【</t>
    </r>
    <r>
      <rPr>
        <sz val="10"/>
        <rFont val="Arial"/>
        <charset val="134"/>
      </rPr>
      <t>SUPERRIOR DURABILITY</t>
    </r>
    <r>
      <rPr>
        <sz val="10"/>
        <rFont val="AR PL SungtiL GB"/>
        <charset val="134"/>
      </rPr>
      <t>】</t>
    </r>
    <r>
      <rPr>
        <sz val="10"/>
        <rFont val="Arial"/>
        <charset val="134"/>
      </rPr>
      <t>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t>
    </r>
    <r>
      <rPr>
        <sz val="10"/>
        <rFont val="AR PL SungtiL GB"/>
        <charset val="134"/>
      </rPr>
      <t xml:space="preserve">【 </t>
    </r>
    <r>
      <rPr>
        <sz val="10"/>
        <rFont val="Arial"/>
        <charset val="134"/>
      </rPr>
      <t>EASY OPERATION AND PORTABILITY</t>
    </r>
    <r>
      <rPr>
        <sz val="10"/>
        <rFont val="AR PL SungtiL GB"/>
        <charset val="134"/>
      </rPr>
      <t>】</t>
    </r>
    <r>
      <rPr>
        <sz val="10"/>
        <rFont val="Arial"/>
        <charset val="134"/>
      </rPr>
      <t>-Easy to use,just PLUG and PLAY, no driver required. This USB C TO USB 3.0 adapter has the advantages of SIMPLE STRUCTURE ultra COMPACT,LIGHTWEIGHT and PORTABILITY, small enough to leave it in the USB port or anywhere in your package, take it anywhere you want!</t>
    </r>
  </si>
  <si>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</si>
  <si>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</si>
  <si>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</si>
  <si>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it’s work,Nice product working absolutely fine,Good,Good product,Value for Money,Okay overall,Value for money..,Good product for i phone users</t>
  </si>
  <si>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</si>
  <si>
    <t>https://m.media-amazon.com/images/W/WEBP_402378-T2/images/I/51JIngdPfEL._SX300_SY300_QL70_FMwebp_.jpg</t>
  </si>
  <si>
    <t>https://www.amazon.in/Kanget-Female-Adapter-Standard-Interface/dp/B094DQWV9B/ref=sr_1_171?qid=1672903004&amp;s=computers&amp;sr=1-171</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</si>
  <si>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</si>
  <si>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</si>
  <si>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</si>
  <si>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</si>
  <si>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</si>
  <si>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</si>
  <si>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</si>
  <si>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</si>
  <si>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</si>
  <si>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</si>
  <si>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Purohit,ÂRUN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</si>
  <si>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</si>
  <si>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</si>
  <si>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</si>
  <si>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</si>
  <si>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</si>
  <si>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</si>
  <si>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</si>
  <si>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</si>
  <si>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</si>
  <si>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</si>
  <si>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</si>
  <si>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</si>
  <si>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</si>
  <si>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</si>
  <si>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</si>
  <si>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</si>
  <si>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</si>
  <si>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</si>
  <si>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</si>
  <si>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</si>
  <si>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</si>
  <si>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</si>
  <si>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</si>
  <si>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</si>
  <si>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</si>
  <si>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</si>
  <si>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</si>
  <si>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</si>
  <si>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</si>
  <si>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</si>
  <si>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</si>
  <si>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</si>
  <si>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r>
      <rPr>
        <sz val="10"/>
        <rFont val="Arial"/>
        <charset val="134"/>
      </rPr>
      <t>Fire-Boltt is India' No 1 Wearable Watch Brand Q122 by IDC Worldwide quarterly wearable device tracker Q122.</t>
    </r>
    <r>
      <rPr>
        <sz val="10"/>
        <rFont val="AR PL SungtiL GB"/>
        <charset val="134"/>
      </rPr>
      <t>【</t>
    </r>
    <r>
      <rPr>
        <sz val="10"/>
        <rFont val="Arial"/>
        <charset val="134"/>
      </rPr>
      <t>Bluetooth Calling Watch</t>
    </r>
    <r>
      <rPr>
        <sz val="10"/>
        <rFont val="AR PL SungtiL GB"/>
        <charset val="134"/>
      </rPr>
      <t>】</t>
    </r>
    <r>
      <rPr>
        <sz val="10"/>
        <rFont val="Arial"/>
        <charset val="134"/>
      </rPr>
      <t>- Fire-Boltt Ring bluetooth calling smart watch enables you to make and receive calls directly from your watch via the built-in speaker and microphone. This smartwatch features a dial pad, option to access recent calls &amp; sync your phone’s contacts.;|</t>
    </r>
    <r>
      <rPr>
        <sz val="10"/>
        <rFont val="AR PL SungtiL GB"/>
        <charset val="134"/>
      </rPr>
      <t>【</t>
    </r>
    <r>
      <rPr>
        <sz val="10"/>
        <rFont val="Arial"/>
        <charset val="134"/>
      </rPr>
      <t>SPo2 &amp; Heart Rate Tracking</t>
    </r>
    <r>
      <rPr>
        <sz val="10"/>
        <rFont val="AR PL SungtiL GB"/>
        <charset val="134"/>
      </rPr>
      <t xml:space="preserve">】 </t>
    </r>
    <r>
      <rPr>
        <sz val="10"/>
        <rFont val="Arial"/>
        <charset val="134"/>
      </rPr>
      <t xml:space="preserve">- The Smart watch tracks your real time Blood Oxygen Spo2 and has 24*7 Heart Rate Tracking. It also has Sleep and Fitness Tracking.; </t>
    </r>
    <r>
      <rPr>
        <sz val="10"/>
        <rFont val="AR PL SungtiL GB"/>
        <charset val="134"/>
      </rPr>
      <t>【</t>
    </r>
    <r>
      <rPr>
        <sz val="10"/>
        <rFont val="Arial"/>
        <charset val="134"/>
      </rPr>
      <t>1.7 inch HD Full Touch</t>
    </r>
    <r>
      <rPr>
        <sz val="10"/>
        <rFont val="AR PL SungtiL GB"/>
        <charset val="134"/>
      </rPr>
      <t xml:space="preserve">】 </t>
    </r>
    <r>
      <rPr>
        <sz val="10"/>
        <rFont val="Arial"/>
        <charset val="134"/>
      </rPr>
      <t xml:space="preserve">- Industry Best Display of 1.7 Inches Size </t>
    </r>
    <r>
      <rPr>
        <sz val="10"/>
        <rFont val="AR PL SungtiL GB"/>
        <charset val="134"/>
      </rPr>
      <t>【</t>
    </r>
    <r>
      <rPr>
        <sz val="10"/>
        <rFont val="Arial"/>
        <charset val="134"/>
      </rPr>
      <t>Full Metal Body with Changeable Strap</t>
    </r>
    <r>
      <rPr>
        <sz val="10"/>
        <rFont val="AR PL SungtiL GB"/>
        <charset val="134"/>
      </rPr>
      <t xml:space="preserve">】 </t>
    </r>
    <r>
      <rPr>
        <sz val="10"/>
        <rFont val="Arial"/>
        <charset val="134"/>
      </rPr>
      <t xml:space="preserve">- Sleek &amp; Fashionable Metal Body best smart watch. The one-click control mode and honey comb menu helps you quickly navigate </t>
    </r>
    <r>
      <rPr>
        <sz val="10"/>
        <rFont val="AR PL SungtiL GB"/>
        <charset val="134"/>
      </rPr>
      <t xml:space="preserve">【 </t>
    </r>
    <r>
      <rPr>
        <sz val="10"/>
        <rFont val="Arial"/>
        <charset val="134"/>
      </rPr>
      <t>Battery Life</t>
    </r>
    <r>
      <rPr>
        <sz val="10"/>
        <rFont val="AR PL SungtiL GB"/>
        <charset val="134"/>
      </rPr>
      <t>】</t>
    </r>
    <r>
      <rPr>
        <sz val="10"/>
        <rFont val="Arial"/>
        <charset val="134"/>
      </rPr>
      <t>- The watch can work for 24 Hours with Bluetooth Calling ( Normal Usage )*, 8 Days without Bluetooth Calling. System requirements: Bluetooth version 5.0 and above. IOS 7.0 and above, Android version 4.4 and above.|</t>
    </r>
    <r>
      <rPr>
        <sz val="10"/>
        <rFont val="AR PL SungtiL GB"/>
        <charset val="134"/>
      </rPr>
      <t>【</t>
    </r>
    <r>
      <rPr>
        <sz val="10"/>
        <rFont val="Arial"/>
        <charset val="134"/>
      </rPr>
      <t>Music Experience On The Go</t>
    </r>
    <r>
      <rPr>
        <sz val="10"/>
        <rFont val="AR PL SungtiL GB"/>
        <charset val="134"/>
      </rPr>
      <t xml:space="preserve">】 </t>
    </r>
    <r>
      <rPr>
        <sz val="10"/>
        <rFont val="Arial"/>
        <charset val="134"/>
      </rPr>
      <t>- Equipped with an inbuilt speaker, this smartwatch lets you play your favourite tracks on the Watch without having to take out your phone.|</t>
    </r>
    <r>
      <rPr>
        <sz val="10"/>
        <rFont val="AR PL SungtiL GB"/>
        <charset val="134"/>
      </rPr>
      <t>【</t>
    </r>
    <r>
      <rPr>
        <sz val="10"/>
        <rFont val="Arial"/>
        <charset val="134"/>
      </rPr>
      <t>Multiple Watch Faces &amp; Smart Controls</t>
    </r>
    <r>
      <rPr>
        <sz val="10"/>
        <rFont val="AR PL SungtiL GB"/>
        <charset val="134"/>
      </rPr>
      <t xml:space="preserve">】 </t>
    </r>
    <r>
      <rPr>
        <sz val="10"/>
        <rFont val="Arial"/>
        <charset val="134"/>
      </rPr>
      <t>-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t>
    </r>
    <r>
      <rPr>
        <sz val="10"/>
        <rFont val="AR PL SungtiL GB"/>
        <charset val="134"/>
      </rPr>
      <t>【</t>
    </r>
    <r>
      <rPr>
        <sz val="10"/>
        <rFont val="Arial"/>
        <charset val="134"/>
      </rPr>
      <t>How to activate Bluetooth Calling</t>
    </r>
    <r>
      <rPr>
        <sz val="10"/>
        <rFont val="AR PL SungtiL GB"/>
        <charset val="134"/>
      </rPr>
      <t>】</t>
    </r>
    <r>
      <rPr>
        <sz val="10"/>
        <rFont val="Arial"/>
        <charset val="134"/>
      </rPr>
      <t>-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r>
  </si>
  <si>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</si>
  <si>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</si>
  <si>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</si>
  <si>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</si>
  <si>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</si>
  <si>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</si>
  <si>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</si>
  <si>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</si>
  <si>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</si>
  <si>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</si>
  <si>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</si>
  <si>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</si>
  <si>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</si>
  <si>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</si>
  <si>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</si>
  <si>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</si>
  <si>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</si>
  <si>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</si>
  <si>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</si>
  <si>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</si>
  <si>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</si>
  <si>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</si>
  <si>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</si>
  <si>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</si>
  <si>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</si>
  <si>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</si>
  <si>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</si>
  <si>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</si>
  <si>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</si>
  <si>
    <t>https://m.media-amazon.com/images/I/21qdAZyu9xL._SX300_SY300_QL70_FMwebp_.jpg</t>
  </si>
  <si>
    <t>https://www.amazon.in/Portronics-MPORT-Type-Ports-Transfer/dp/B09M869Z5V/ref=sr_1_183?qid=1672903004&amp;s=computers&amp;sr=1-183</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</si>
  <si>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</si>
  <si>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</si>
  <si>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</si>
  <si>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</si>
  <si>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</si>
  <si>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</si>
  <si>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</si>
  <si>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</si>
  <si>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</si>
  <si>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</si>
  <si>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</si>
  <si>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</si>
  <si>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</si>
  <si>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</si>
  <si>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</si>
  <si>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</si>
  <si>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</si>
  <si>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</si>
  <si>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</si>
  <si>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</si>
  <si>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</si>
  <si>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</si>
  <si>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</si>
  <si>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</si>
  <si>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</si>
  <si>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</si>
  <si>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</si>
  <si>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</si>
  <si>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</si>
  <si>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</si>
  <si>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</si>
  <si>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</si>
  <si>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</si>
  <si>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</si>
  <si>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</si>
  <si>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</si>
  <si>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</si>
  <si>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</si>
  <si>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</si>
  <si>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</si>
  <si>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</si>
  <si>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</si>
  <si>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</si>
  <si>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</si>
  <si>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</si>
  <si>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</si>
  <si>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</si>
  <si>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</si>
  <si>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</si>
  <si>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</si>
  <si>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</si>
  <si>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</si>
  <si>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</si>
  <si>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</si>
  <si>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</si>
  <si>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</si>
  <si>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</si>
  <si>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</si>
  <si>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</si>
  <si>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</si>
  <si>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</si>
  <si>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</si>
  <si>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</si>
  <si>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</si>
  <si>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</si>
  <si>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</si>
  <si>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</si>
  <si>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</si>
  <si>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</si>
  <si>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</si>
  <si>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</si>
  <si>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</si>
  <si>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</si>
  <si>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</si>
  <si>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</si>
  <si>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</si>
  <si>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</si>
  <si>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</si>
  <si>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</si>
  <si>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</si>
  <si>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</si>
  <si>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</si>
  <si>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</si>
  <si>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</si>
  <si>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</si>
  <si>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</si>
  <si>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</si>
  <si>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</si>
  <si>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</si>
  <si>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</si>
  <si>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</si>
  <si>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</si>
  <si>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</si>
  <si>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</si>
  <si>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</si>
  <si>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</si>
  <si>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</si>
  <si>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</si>
  <si>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</si>
  <si>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</si>
  <si>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</si>
  <si>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</si>
  <si>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</si>
  <si>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</si>
  <si>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</si>
  <si>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</si>
  <si>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</si>
  <si>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r>
      <rPr>
        <sz val="10"/>
        <rFont val="AR PL SungtiL GB"/>
        <charset val="134"/>
      </rPr>
      <t>✅【</t>
    </r>
    <r>
      <rPr>
        <sz val="10"/>
        <rFont val="Arial"/>
        <charset val="134"/>
      </rPr>
      <t>Smart Design - 2021 Model</t>
    </r>
    <r>
      <rPr>
        <sz val="10"/>
        <rFont val="AR PL SungtiL GB"/>
        <charset val="134"/>
      </rPr>
      <t>】</t>
    </r>
    <r>
      <rPr>
        <sz val="10"/>
        <rFont val="Arial"/>
        <charset val="134"/>
      </rPr>
      <t>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t>
    </r>
    <r>
      <rPr>
        <sz val="10"/>
        <rFont val="AR PL SungtiL GB"/>
        <charset val="134"/>
      </rPr>
      <t>【</t>
    </r>
    <r>
      <rPr>
        <sz val="10"/>
        <rFont val="Arial"/>
        <charset val="134"/>
      </rPr>
      <t>High-Quality Materials &amp; Premium Looks</t>
    </r>
    <r>
      <rPr>
        <sz val="10"/>
        <rFont val="AR PL SungtiL GB"/>
        <charset val="134"/>
      </rPr>
      <t>】</t>
    </r>
    <r>
      <rPr>
        <sz val="10"/>
        <rFont val="Arial"/>
        <charset val="134"/>
      </rPr>
      <t>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t>
    </r>
    <r>
      <rPr>
        <sz val="10"/>
        <rFont val="AR PL SungtiL GB"/>
        <charset val="134"/>
      </rPr>
      <t>【</t>
    </r>
    <r>
      <rPr>
        <sz val="10"/>
        <rFont val="Arial"/>
        <charset val="134"/>
      </rPr>
      <t>Multi Functional</t>
    </r>
    <r>
      <rPr>
        <sz val="10"/>
        <rFont val="AR PL SungtiL GB"/>
        <charset val="134"/>
      </rPr>
      <t>】</t>
    </r>
    <r>
      <rPr>
        <sz val="10"/>
        <rFont val="Arial"/>
        <charset val="134"/>
      </rPr>
      <t>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t>
    </r>
    <r>
      <rPr>
        <sz val="10"/>
        <rFont val="AR PL SungtiL GB"/>
        <charset val="134"/>
      </rPr>
      <t>【</t>
    </r>
    <r>
      <rPr>
        <sz val="10"/>
        <rFont val="Arial"/>
        <charset val="134"/>
      </rPr>
      <t>Foldable &amp; Easy to use</t>
    </r>
    <r>
      <rPr>
        <sz val="10"/>
        <rFont val="AR PL SungtiL GB"/>
        <charset val="134"/>
      </rPr>
      <t>】</t>
    </r>
    <r>
      <rPr>
        <sz val="10"/>
        <rFont val="Arial"/>
        <charset val="134"/>
      </rPr>
      <t>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t>
    </r>
    <r>
      <rPr>
        <sz val="10"/>
        <rFont val="AR PL SungtiL GB"/>
        <charset val="134"/>
      </rPr>
      <t>【</t>
    </r>
    <r>
      <rPr>
        <sz val="10"/>
        <rFont val="Arial"/>
        <charset val="134"/>
      </rPr>
      <t>More Comfortable Craft</t>
    </r>
    <r>
      <rPr>
        <sz val="10"/>
        <rFont val="AR PL SungtiL GB"/>
        <charset val="134"/>
      </rPr>
      <t>】</t>
    </r>
    <r>
      <rPr>
        <sz val="10"/>
        <rFont val="Arial"/>
        <charset val="134"/>
      </rPr>
      <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r>
  </si>
  <si>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</si>
  <si>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</si>
  <si>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</si>
  <si>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</si>
  <si>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</si>
  <si>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</si>
  <si>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</si>
  <si>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</si>
  <si>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</si>
  <si>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</si>
  <si>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</si>
  <si>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</si>
  <si>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</si>
  <si>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</si>
  <si>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</si>
  <si>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</si>
  <si>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</si>
  <si>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</si>
  <si>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</si>
  <si>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</si>
  <si>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</si>
  <si>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</si>
  <si>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</si>
  <si>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</si>
  <si>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</si>
  <si>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</si>
  <si>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</si>
  <si>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</si>
  <si>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</si>
  <si>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</si>
  <si>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</si>
  <si>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</si>
  <si>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</si>
  <si>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</si>
  <si>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</si>
  <si>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</si>
  <si>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</si>
  <si>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</si>
  <si>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</si>
  <si>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</si>
  <si>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</si>
  <si>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</si>
  <si>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</si>
  <si>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</si>
  <si>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</si>
  <si>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</si>
  <si>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</si>
  <si>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</si>
  <si>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</si>
  <si>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</si>
  <si>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</si>
  <si>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</si>
  <si>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</si>
  <si>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</si>
  <si>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</si>
  <si>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</si>
  <si>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</si>
  <si>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</si>
  <si>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</si>
  <si>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</si>
  <si>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</si>
  <si>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</si>
  <si>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</si>
  <si>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</si>
  <si>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</si>
  <si>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</si>
  <si>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</si>
  <si>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</si>
  <si>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</si>
  <si>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</si>
  <si>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</si>
  <si>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</si>
  <si>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</si>
  <si>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</si>
  <si>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</si>
  <si>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</si>
  <si>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</si>
  <si>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</si>
  <si>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</si>
  <si>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</si>
  <si>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</si>
  <si>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</si>
  <si>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</si>
  <si>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</si>
  <si>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</si>
  <si>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</si>
  <si>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</si>
  <si>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</si>
  <si>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</si>
  <si>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</si>
  <si>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</si>
  <si>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</si>
  <si>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product😡,Ok product,Good product 👍,Good.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</si>
  <si>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</si>
  <si>
    <t>https://m.media-amazon.com/images/W/WEBP_402378-T1/images/I/31bUanm+oRL._SY300_SX300_.jpg</t>
  </si>
  <si>
    <t>https://www.amazon.in/Boult-Audio-TrueBuds-Wireless-Waterproof/dp/B08CFCK6CW/ref=sr_1_215?qid=1672903005&amp;s=computers&amp;sr=1-215</t>
  </si>
  <si>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</si>
  <si>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</si>
  <si>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</si>
  <si>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</si>
  <si>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</si>
  <si>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</si>
  <si>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</si>
  <si>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</si>
  <si>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</si>
  <si>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</si>
  <si>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</si>
  <si>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</si>
  <si>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</si>
  <si>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</si>
  <si>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</si>
  <si>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</si>
  <si>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</si>
  <si>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</si>
  <si>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</si>
  <si>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</si>
  <si>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</si>
  <si>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</si>
  <si>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</si>
  <si>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</si>
  <si>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</si>
  <si>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</si>
  <si>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</si>
  <si>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</si>
  <si>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Roy,ÁJíth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</si>
  <si>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</si>
  <si>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</si>
  <si>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</si>
  <si>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</si>
  <si>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</si>
  <si>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</si>
  <si>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</si>
  <si>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</si>
  <si>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</si>
  <si>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</si>
  <si>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</si>
  <si>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</si>
  <si>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</si>
  <si>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</si>
  <si>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</si>
  <si>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</si>
  <si>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</si>
  <si>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</si>
  <si>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</si>
  <si>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</si>
  <si>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</si>
  <si>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</si>
  <si>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</si>
  <si>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Chowdhury,m̶a̶n̶n̶u̶ m̶e̶h̶t̶a̶,Well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</si>
  <si>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</si>
  <si>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</si>
  <si>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</si>
  <si>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</si>
  <si>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</si>
  <si>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</si>
  <si>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</si>
  <si>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</si>
  <si>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</si>
  <si>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</si>
  <si>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</si>
  <si>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</si>
  <si>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</si>
  <si>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</si>
  <si>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</si>
  <si>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</si>
  <si>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</si>
  <si>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👍,Product is Good,VALUE FOR MONEY,Worth it,Notebook is good and paking in very bad,Very nice book and good packaging,Nice set of 12 Lovely 😍 Books 📚,The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</si>
  <si>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</si>
  <si>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</si>
  <si>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</si>
  <si>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</si>
  <si>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</si>
  <si>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</si>
  <si>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</si>
  <si>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</si>
  <si>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</si>
  <si>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</si>
  <si>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</si>
  <si>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</si>
  <si>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</si>
  <si>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</si>
  <si>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</si>
  <si>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</si>
  <si>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</si>
  <si>
    <t>https://m.media-amazon.com/images/W/WEBP_402378-T1/images/I/41bvBlmqDdL._SX300_SY300_QL70_FMwebp_.jpg</t>
  </si>
  <si>
    <t>https://www.amazon.in/Dyazo-Computer-Adjustable-Ergonomic-Compatible/dp/B08LHTJTBB/ref=sr_1_228?qid=1672903006&amp;s=computers&amp;sr=1-228</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</si>
  <si>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</si>
  <si>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</si>
  <si>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</si>
  <si>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</si>
  <si>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</si>
  <si>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</si>
  <si>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</si>
  <si>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</si>
  <si>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</si>
  <si>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</si>
  <si>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</si>
  <si>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</si>
  <si>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</si>
  <si>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</si>
  <si>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</si>
  <si>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</si>
  <si>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</si>
  <si>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</si>
  <si>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</si>
  <si>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</si>
  <si>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</si>
  <si>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</si>
  <si>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</si>
  <si>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</si>
  <si>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</si>
  <si>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</si>
  <si>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</si>
  <si>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</si>
  <si>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</si>
  <si>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</si>
  <si>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</si>
  <si>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</si>
  <si>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</si>
  <si>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</si>
  <si>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</si>
  <si>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</si>
  <si>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</si>
  <si>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</si>
  <si>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</si>
  <si>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</si>
  <si>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</si>
  <si>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</si>
  <si>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</si>
  <si>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</si>
  <si>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</si>
  <si>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</si>
  <si>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</si>
  <si>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</si>
  <si>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</si>
  <si>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</si>
  <si>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</si>
  <si>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</si>
  <si>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</si>
  <si>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</si>
  <si>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</si>
  <si>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</si>
  <si>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</si>
  <si>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ˢᴰ82ˢᶜ ✔️,Manish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</si>
  <si>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</si>
  <si>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t>
  </si>
  <si>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</si>
  <si>
    <t>https://m.media-amazon.com/images/W/WEBP_402378-T1/images/I/413viCgpI+L._SY300_SX300_.jpg</t>
  </si>
  <si>
    <t>https://www.amazon.in/Maono-AU-400-Lavalier-Microphone-Black/dp/B07JF9B592/ref=sr_1_237?qid=1672903006&amp;s=computers&amp;sr=1-237</t>
  </si>
  <si>
    <t>The 18-in-1 multipurpose table 6-height quick adjustment Min- 54cm (21.25â?) Max-73cm (28.75â?)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</si>
  <si>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</si>
  <si>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</si>
  <si>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</si>
  <si>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</si>
  <si>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</si>
  <si>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</si>
  <si>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</si>
  <si>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</si>
  <si>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</si>
  <si>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</si>
  <si>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</si>
  <si>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</si>
  <si>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</si>
  <si>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</si>
  <si>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</si>
  <si>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</si>
  <si>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</si>
  <si>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</si>
  <si>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</si>
  <si>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</si>
  <si>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</si>
  <si>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</si>
  <si>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</si>
  <si>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</si>
  <si>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</si>
  <si>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</si>
  <si>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</si>
  <si>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</si>
  <si>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</si>
  <si>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</si>
  <si>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</si>
  <si>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</si>
  <si>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</si>
  <si>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</si>
  <si>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</si>
  <si>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</si>
  <si>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</si>
  <si>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</si>
  <si>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</si>
  <si>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</si>
  <si>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</si>
  <si>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</si>
  <si>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</si>
  <si>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</si>
  <si>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</si>
  <si>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</si>
  <si>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</si>
  <si>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</si>
  <si>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</si>
  <si>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</si>
  <si>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</si>
  <si>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</si>
  <si>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</si>
  <si>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👍🏻,Nice dark colors...,black  and dark blue paper not supplied  as it should be also there making it 4x12,Quality is too good,Nice bright colour</t>
  </si>
  <si>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</si>
  <si>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</si>
  <si>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</si>
  <si>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</si>
  <si>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</si>
  <si>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</si>
  <si>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</si>
  <si>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</si>
  <si>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</si>
  <si>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</si>
  <si>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</si>
  <si>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</si>
  <si>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</si>
  <si>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</si>
  <si>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</si>
  <si>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</si>
  <si>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</si>
  <si>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</si>
  <si>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</si>
  <si>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</si>
  <si>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</si>
  <si>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</si>
  <si>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</si>
  <si>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</si>
  <si>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</si>
  <si>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</si>
  <si>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</si>
  <si>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</si>
  <si>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</si>
  <si>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</si>
  <si>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</si>
  <si>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</si>
  <si>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</si>
  <si>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</si>
  <si>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</si>
  <si>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</si>
  <si>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</si>
  <si>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</si>
  <si>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</si>
  <si>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</si>
  <si>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</si>
  <si>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</si>
  <si>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</si>
  <si>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</si>
  <si>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</si>
  <si>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</si>
  <si>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</si>
  <si>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</si>
  <si>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</si>
  <si>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</si>
  <si>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</si>
  <si>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</si>
  <si>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</si>
  <si>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</si>
  <si>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</si>
  <si>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</si>
  <si>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</si>
  <si>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</si>
  <si>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</si>
  <si>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</si>
  <si>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</si>
  <si>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</si>
  <si>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</si>
  <si>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</si>
  <si>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</si>
  <si>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</si>
  <si>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</si>
  <si>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</si>
  <si>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</si>
  <si>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</si>
  <si>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</si>
  <si>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</si>
  <si>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</si>
  <si>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</si>
  <si>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</si>
  <si>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</si>
  <si>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</si>
  <si>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</si>
  <si>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</si>
  <si>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</si>
  <si>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</si>
  <si>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</si>
  <si>
    <t>https://m.media-amazon.com/images/I/31YZ2ZYT66L._SX300_SY300_QL70_FMwebp_.jpg</t>
  </si>
  <si>
    <t>https://www.amazon.in/Elements-Portable-External-Drive-Black/dp/B06XDKWLJH/ref=sr_1_256?qid=1672903007&amp;s=computers&amp;sr=1-256</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</si>
  <si>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</si>
  <si>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</si>
  <si>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</si>
  <si>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</si>
  <si>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</si>
  <si>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</si>
  <si>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</si>
  <si>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</si>
  <si>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</si>
  <si>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</si>
  <si>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</si>
  <si>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</si>
  <si>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</si>
  <si>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</si>
  <si>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</si>
  <si>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</si>
  <si>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</si>
  <si>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</si>
  <si>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</si>
  <si>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</si>
  <si>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</si>
  <si>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</si>
  <si>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</si>
  <si>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</si>
  <si>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</si>
  <si>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</si>
  <si>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</si>
  <si>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</si>
  <si>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</si>
  <si>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</si>
  <si>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</si>
  <si>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</si>
  <si>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</si>
  <si>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</si>
  <si>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</si>
  <si>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</si>
  <si>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</si>
  <si>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</si>
  <si>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</si>
  <si>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</si>
  <si>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</si>
  <si>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</si>
  <si>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r>
      <rPr>
        <sz val="10"/>
        <rFont val="AR PL SungtiL GB"/>
        <charset val="134"/>
      </rPr>
      <t>【</t>
    </r>
    <r>
      <rPr>
        <sz val="10"/>
        <rFont val="Arial"/>
        <charset val="134"/>
      </rPr>
      <t>MULTI-PURPOSE LAPTOP DESK</t>
    </r>
    <r>
      <rPr>
        <sz val="10"/>
        <rFont val="AR PL SungtiL GB"/>
        <charset val="134"/>
      </rPr>
      <t>】</t>
    </r>
    <r>
      <rPr>
        <sz val="10"/>
        <rFont val="Arial"/>
        <charset val="134"/>
      </rPr>
      <t>-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t>
    </r>
    <r>
      <rPr>
        <sz val="10"/>
        <rFont val="AR PL SungtiL GB"/>
        <charset val="134"/>
      </rPr>
      <t>【</t>
    </r>
    <r>
      <rPr>
        <sz val="10"/>
        <rFont val="Arial"/>
        <charset val="134"/>
      </rPr>
      <t>USER FRIENDLY | COMFORTABLE | NON-SLIP DESIGN</t>
    </r>
    <r>
      <rPr>
        <sz val="10"/>
        <rFont val="AR PL SungtiL GB"/>
        <charset val="134"/>
      </rPr>
      <t>】</t>
    </r>
    <r>
      <rPr>
        <sz val="10"/>
        <rFont val="Arial"/>
        <charset val="134"/>
      </rPr>
      <t>- With scientific engineering design and curved sturdy edges makes this table very strong and durable.|</t>
    </r>
    <r>
      <rPr>
        <sz val="10"/>
        <rFont val="AR PL SungtiL GB"/>
        <charset val="134"/>
      </rPr>
      <t>【</t>
    </r>
    <r>
      <rPr>
        <sz val="10"/>
        <rFont val="Arial"/>
        <charset val="134"/>
      </rPr>
      <t>CUP HOLDER &amp; TABLET SLOT</t>
    </r>
    <r>
      <rPr>
        <sz val="10"/>
        <rFont val="AR PL SungtiL GB"/>
        <charset val="134"/>
      </rPr>
      <t>】</t>
    </r>
    <r>
      <rPr>
        <sz val="10"/>
        <rFont val="Arial"/>
        <charset val="134"/>
      </rPr>
      <t>- OFIXO lap desk is designed with a solid cup holder for possible cup tipping, avoiding soiling your bed or couch. The long slot on the lap desk serves as a holder for smartphone, tablet and pen, making the table helpful for work and entertainment.|</t>
    </r>
    <r>
      <rPr>
        <sz val="10"/>
        <rFont val="AR PL SungtiL GB"/>
        <charset val="134"/>
      </rPr>
      <t>【</t>
    </r>
    <r>
      <rPr>
        <sz val="10"/>
        <rFont val="Arial"/>
        <charset val="134"/>
      </rPr>
      <t>BUILT-TO-LAST</t>
    </r>
    <r>
      <rPr>
        <sz val="10"/>
        <rFont val="AR PL SungtiL GB"/>
        <charset val="134"/>
      </rPr>
      <t>】</t>
    </r>
    <r>
      <rPr>
        <sz val="10"/>
        <rFont val="Arial"/>
        <charset val="134"/>
      </rPr>
      <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t>
    </r>
    <r>
      <rPr>
        <sz val="10"/>
        <rFont val="AR PL SungtiL GB"/>
        <charset val="134"/>
      </rPr>
      <t>【</t>
    </r>
    <r>
      <rPr>
        <sz val="10"/>
        <rFont val="Arial"/>
        <charset val="134"/>
      </rPr>
      <t>FOLD OUT DESIGN |SAVING SPACES| FOLDING SIZE</t>
    </r>
    <r>
      <rPr>
        <sz val="10"/>
        <rFont val="AR PL SungtiL GB"/>
        <charset val="134"/>
      </rPr>
      <t>】</t>
    </r>
    <r>
      <rPr>
        <sz val="10"/>
        <rFont val="Arial"/>
        <charset val="134"/>
      </rPr>
      <t>- The foldable laptop desk does not need to be installed and can be used directly when opened. The laptop portable lap desk is very practical, you can put it on the bed, sofa, or on the floor, when you go out camping, you can also bring it, and it can be used as a small picnic table.</t>
    </r>
  </si>
  <si>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</si>
  <si>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</si>
  <si>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</si>
  <si>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</si>
  <si>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</si>
  <si>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</si>
  <si>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</si>
  <si>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r>
      <rPr>
        <sz val="10"/>
        <rFont val="Arial"/>
        <charset val="134"/>
      </rPr>
      <t>Fire-Boltt is India' No 1 Wearable Watch Brand Q122 by IDC Worldwide quarterly wearable device tracker Q122.|</t>
    </r>
    <r>
      <rPr>
        <sz val="10"/>
        <rFont val="AR PL SungtiL GB"/>
        <charset val="134"/>
      </rPr>
      <t>【</t>
    </r>
    <r>
      <rPr>
        <sz val="10"/>
        <rFont val="Arial"/>
        <charset val="134"/>
      </rPr>
      <t>Bluetooth Calling Watch</t>
    </r>
    <r>
      <rPr>
        <sz val="10"/>
        <rFont val="AR PL SungtiL GB"/>
        <charset val="134"/>
      </rPr>
      <t>】</t>
    </r>
    <r>
      <rPr>
        <sz val="10"/>
        <rFont val="Arial"/>
        <charset val="134"/>
      </rPr>
      <t>- Fire-Boltt Ninja Calling smart watch enables you to make and receive calls directly from your watch. This smartwatch features a dial pad, option to access recent calls &amp; sync your phone’s contacts|</t>
    </r>
    <r>
      <rPr>
        <sz val="10"/>
        <rFont val="AR PL SungtiL GB"/>
        <charset val="134"/>
      </rPr>
      <t>【</t>
    </r>
    <r>
      <rPr>
        <sz val="10"/>
        <rFont val="Arial"/>
        <charset val="134"/>
      </rPr>
      <t>SpO2 &amp; Heart Rate Tracking</t>
    </r>
    <r>
      <rPr>
        <sz val="10"/>
        <rFont val="AR PL SungtiL GB"/>
        <charset val="134"/>
      </rPr>
      <t>】</t>
    </r>
    <r>
      <rPr>
        <sz val="10"/>
        <rFont val="Arial"/>
        <charset val="134"/>
      </rPr>
      <t>- Track Real Time Heart Rate on the go on this smart watch. Featuring Blood Oxygen Tracking (SpO2) with optical sensors that give almost acurate results|</t>
    </r>
    <r>
      <rPr>
        <sz val="10"/>
        <rFont val="AR PL SungtiL GB"/>
        <charset val="134"/>
      </rPr>
      <t>【</t>
    </r>
    <r>
      <rPr>
        <sz val="10"/>
        <rFont val="Arial"/>
        <charset val="134"/>
      </rPr>
      <t>1.69 inch HD Full Touch</t>
    </r>
    <r>
      <rPr>
        <sz val="10"/>
        <rFont val="AR PL SungtiL GB"/>
        <charset val="134"/>
      </rPr>
      <t>】</t>
    </r>
    <r>
      <rPr>
        <sz val="10"/>
        <rFont val="Arial"/>
        <charset val="134"/>
      </rPr>
      <t>- Best in class HD Full Touch Screen with a 240*280 pixel HQ Resolution smart watch with call function . Smooth functioning and easy swipes making life better.;|</t>
    </r>
    <r>
      <rPr>
        <sz val="10"/>
        <rFont val="AR PL SungtiL GB"/>
        <charset val="134"/>
      </rPr>
      <t>【</t>
    </r>
    <r>
      <rPr>
        <sz val="10"/>
        <rFont val="Arial"/>
        <charset val="134"/>
      </rPr>
      <t>Built In Speaker</t>
    </r>
    <r>
      <rPr>
        <sz val="10"/>
        <rFont val="AR PL SungtiL GB"/>
        <charset val="134"/>
      </rPr>
      <t>】</t>
    </r>
    <r>
      <rPr>
        <sz val="10"/>
        <rFont val="Arial"/>
        <charset val="134"/>
      </rPr>
      <t>- Listen to your favourite songs on the watch itself, with the built in speaker talk while you walk and even enjoy songs on the run|</t>
    </r>
    <r>
      <rPr>
        <sz val="10"/>
        <rFont val="AR PL SungtiL GB"/>
        <charset val="134"/>
      </rPr>
      <t>【</t>
    </r>
    <r>
      <rPr>
        <sz val="10"/>
        <rFont val="Arial"/>
        <charset val="134"/>
      </rPr>
      <t>AI Voice Assistance</t>
    </r>
    <r>
      <rPr>
        <sz val="10"/>
        <rFont val="AR PL SungtiL GB"/>
        <charset val="134"/>
      </rPr>
      <t>】</t>
    </r>
    <r>
      <rPr>
        <sz val="10"/>
        <rFont val="Arial"/>
        <charset val="134"/>
      </rPr>
      <t>- Command your watch and let the magic happen. This special technology is in the Fire-Boltt Ninja Calling Smartwatch|</t>
    </r>
    <r>
      <rPr>
        <sz val="10"/>
        <rFont val="AR PL SungtiL GB"/>
        <charset val="134"/>
      </rPr>
      <t>【</t>
    </r>
    <r>
      <rPr>
        <sz val="10"/>
        <rFont val="Arial"/>
        <charset val="134"/>
      </rPr>
      <t>30 Sports Mode</t>
    </r>
    <r>
      <rPr>
        <sz val="10"/>
        <rFont val="AR PL SungtiL GB"/>
        <charset val="134"/>
      </rPr>
      <t>】</t>
    </r>
    <r>
      <rPr>
        <sz val="10"/>
        <rFont val="Arial"/>
        <charset val="134"/>
      </rPr>
      <t>- Fire-Boltt Ninja Calling best Smart watch comes with 30 sports tracking feature. Track each acitivity with true efficiency and crown that medal.|</t>
    </r>
    <r>
      <rPr>
        <sz val="10"/>
        <rFont val="AR PL SungtiL GB"/>
        <charset val="134"/>
      </rPr>
      <t>【</t>
    </r>
    <r>
      <rPr>
        <sz val="10"/>
        <rFont val="Arial"/>
        <charset val="134"/>
      </rPr>
      <t>Socially Active</t>
    </r>
    <r>
      <rPr>
        <sz val="10"/>
        <rFont val="AR PL SungtiL GB"/>
        <charset val="134"/>
      </rPr>
      <t>】</t>
    </r>
    <r>
      <rPr>
        <sz val="10"/>
        <rFont val="Arial"/>
        <charset val="134"/>
      </rPr>
      <t>- Activate your social life while you balance your work culture. Never miss out on any event, meeting, birthday or trends, allow all the notifications to be displayed on the smartwatch and rock each party</t>
    </r>
  </si>
  <si>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</si>
  <si>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</si>
  <si>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</si>
  <si>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</si>
  <si>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</si>
  <si>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</si>
  <si>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</si>
  <si>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</si>
  <si>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</si>
  <si>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</si>
  <si>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</si>
  <si>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</si>
  <si>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</si>
  <si>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</si>
  <si>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</si>
  <si>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</si>
  <si>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</si>
  <si>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</si>
  <si>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</si>
  <si>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</si>
  <si>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</si>
  <si>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</si>
  <si>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</si>
  <si>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</si>
  <si>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</si>
  <si>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</si>
  <si>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</si>
  <si>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</si>
  <si>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</si>
  <si>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</si>
  <si>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</si>
  <si>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</si>
  <si>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</si>
  <si>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</si>
  <si>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</si>
  <si>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</si>
  <si>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</si>
  <si>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</si>
  <si>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</si>
  <si>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</si>
  <si>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</si>
  <si>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</si>
  <si>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</si>
  <si>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t>
  </si>
  <si>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</si>
  <si>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</si>
  <si>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</si>
  <si>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</si>
  <si>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</si>
  <si>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</si>
  <si>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</si>
  <si>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</si>
  <si>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</si>
  <si>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</si>
  <si>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</si>
  <si>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</si>
  <si>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</si>
  <si>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</si>
  <si>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</si>
  <si>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</si>
  <si>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</si>
  <si>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</si>
  <si>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</si>
  <si>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</si>
  <si>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</si>
  <si>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</si>
  <si>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</si>
  <si>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</si>
  <si>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</si>
  <si>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r>
      <rPr>
        <sz val="10"/>
        <rFont val="Noto Sans Devanagari"/>
        <charset val="134"/>
      </rPr>
      <t>अशोक वैष्णव</t>
    </r>
    <r>
      <rPr>
        <sz val="10"/>
        <rFont val="Arial"/>
        <charset val="134"/>
      </rPr>
      <t>,Satish,KBK,rajendra,BuyerOfProducts,Manjush Mohan,M.A.SAMAD KHAN,laxman pallikonda</t>
    </r>
  </si>
  <si>
    <t>R2VFXFP75ZPQF6,R31BYR22O09BLQ,RKMFDAV9I8Z3,R3VO2OQU0NX1GE,R3H4WLHQYRTZ3H,REW2CYD532JB3,R1QTUL5N1ZE9S3,R15FMRVH2UDP2X</t>
  </si>
  <si>
    <r>
      <rPr>
        <sz val="10"/>
        <rFont val="Noto Sans Devanagari"/>
        <charset val="134"/>
      </rPr>
      <t>कुछ खास नहीं बस ठीक ठाक है</t>
    </r>
    <r>
      <rPr>
        <sz val="10"/>
        <rFont val="Arial"/>
        <charset val="134"/>
      </rPr>
      <t>,Not good for regular use,pathetic battery back up,good,Does as it should,Very pathetic battery - never buy,Worth buy,Good, but 1.2 v please check when buying</t>
    </r>
  </si>
  <si>
    <r>
      <rPr>
        <sz val="10"/>
        <rFont val="Noto Sans Devanagari"/>
        <charset val="134"/>
      </rPr>
      <t xml:space="preserve">बैटरी के रेट ठीक हैं डिलीवरी ज्यादा है </t>
    </r>
    <r>
      <rPr>
        <sz val="10"/>
        <rFont val="Arial"/>
        <charset val="134"/>
      </rPr>
      <t xml:space="preserve">40 </t>
    </r>
    <r>
      <rPr>
        <sz val="10"/>
        <rFont val="Noto Sans Devanagari"/>
        <charset val="134"/>
      </rPr>
      <t xml:space="preserve">रुपएटोटल </t>
    </r>
    <r>
      <rPr>
        <sz val="10"/>
        <rFont val="Arial"/>
        <charset val="134"/>
      </rPr>
      <t xml:space="preserve">290 ₹ </t>
    </r>
    <r>
      <rPr>
        <sz val="10"/>
        <rFont val="Noto Sans Devanagari"/>
        <charset val="134"/>
      </rPr>
      <t>देने पड़े</t>
    </r>
    <r>
      <rPr>
        <sz val="10"/>
        <rFont val="Arial"/>
        <charset val="134"/>
      </rPr>
      <t>,Charging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r>
  </si>
  <si>
    <t>https://m.media-amazon.com/images/I/41tcZ6fcJML._SX300_SY300_QL70_FMwebp_.jpg</t>
  </si>
  <si>
    <t>https://www.amazon.in/Envie-1000-4PL-Ni-CD-Rechargeable/dp/B00BN5SNF0/ref=sr_1_276?qid=1672903008&amp;s=computers&amp;sr=1-276</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</si>
  <si>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</si>
  <si>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</si>
  <si>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</si>
  <si>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</si>
  <si>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</si>
  <si>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</si>
  <si>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</si>
  <si>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</si>
  <si>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</si>
  <si>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</si>
  <si>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</si>
  <si>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</si>
  <si>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</si>
  <si>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</si>
  <si>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</si>
  <si>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</si>
  <si>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</si>
  <si>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</si>
  <si>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</si>
  <si>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</si>
  <si>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</si>
  <si>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</si>
  <si>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</si>
  <si>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</si>
  <si>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</si>
  <si>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</si>
  <si>
    <t>https://m.media-amazon.com/images/W/WEBP_402378-T2/images/I/41t4-FpawsL._SX300_SY300_QL70_FMwebp_.jpg</t>
  </si>
  <si>
    <t>https://www.amazon.in/Portronics-Ruffpad-Re-Writable-Writing-Battery/dp/B09VC2D2WG/ref=sr_1_283?qid=1672903008&amp;s=computers&amp;sr=1-283</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</si>
  <si>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</si>
  <si>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</si>
  <si>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</si>
  <si>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</si>
  <si>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</si>
  <si>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</si>
  <si>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</si>
  <si>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</si>
  <si>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</si>
  <si>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</si>
  <si>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</si>
  <si>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</si>
  <si>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</si>
  <si>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</si>
  <si>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</si>
  <si>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</si>
  <si>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</si>
  <si>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</si>
  <si>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</si>
  <si>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</si>
  <si>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</si>
  <si>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</si>
  <si>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</si>
  <si>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</si>
  <si>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</si>
  <si>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</si>
  <si>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</si>
  <si>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</si>
  <si>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</si>
  <si>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</si>
  <si>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</si>
  <si>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</si>
  <si>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</si>
  <si>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</si>
  <si>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</si>
  <si>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</si>
  <si>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</si>
  <si>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</si>
  <si>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</si>
  <si>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</si>
  <si>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</si>
  <si>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</si>
  <si>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</si>
  <si>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</si>
  <si>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</si>
  <si>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</si>
  <si>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</si>
  <si>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</si>
  <si>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</si>
  <si>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</si>
  <si>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</si>
  <si>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</si>
  <si>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</si>
  <si>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</si>
  <si>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</si>
  <si>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</si>
  <si>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</si>
  <si>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</si>
  <si>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</si>
  <si>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</si>
  <si>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</si>
  <si>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</si>
  <si>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</si>
  <si>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</si>
  <si>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</si>
  <si>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</si>
  <si>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</si>
  <si>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</si>
  <si>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</si>
  <si>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</si>
  <si>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</si>
  <si>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</si>
  <si>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</si>
  <si>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</si>
  <si>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</si>
  <si>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</si>
  <si>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</si>
  <si>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</si>
  <si>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</si>
  <si>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</si>
  <si>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</si>
  <si>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</si>
  <si>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</si>
  <si>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</si>
  <si>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</si>
  <si>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</si>
  <si>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</si>
  <si>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</si>
  <si>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</si>
  <si>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</si>
  <si>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</si>
  <si>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</si>
  <si>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</si>
  <si>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</si>
  <si>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</si>
  <si>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</si>
  <si>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</si>
  <si>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</si>
  <si>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</si>
  <si>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</si>
  <si>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</si>
  <si>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</si>
  <si>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</si>
  <si>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</si>
  <si>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👍,Best price,Nice pen,Good pen</t>
  </si>
  <si>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</si>
  <si>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</si>
  <si>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</si>
  <si>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</si>
  <si>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</si>
  <si>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</si>
  <si>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</si>
  <si>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</si>
  <si>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</si>
  <si>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</si>
  <si>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</si>
  <si>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</si>
  <si>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</si>
  <si>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</si>
  <si>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</si>
  <si>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</si>
  <si>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</si>
  <si>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</si>
  <si>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</si>
  <si>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</si>
  <si>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</si>
  <si>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</si>
  <si>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</si>
  <si>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r>
      <rPr>
        <sz val="10"/>
        <rFont val="Arial"/>
        <charset val="134"/>
      </rPr>
      <t>Very nice quality,Good one for office use,Good,Try na cool.,avearage,Nicee,</t>
    </r>
    <r>
      <rPr>
        <sz val="10"/>
        <rFont val="Noto Sans Devanagari"/>
        <charset val="134"/>
      </rPr>
      <t>अच्छा है</t>
    </r>
    <r>
      <rPr>
        <sz val="10"/>
        <rFont val="Arial"/>
        <charset val="134"/>
      </rPr>
      <t>,ABC</t>
    </r>
  </si>
  <si>
    <r>
      <rPr>
        <sz val="10"/>
        <rFont val="Arial"/>
        <charset val="134"/>
      </rPr>
      <t>I wanted it for my shop laptop , i am using it on a grass mat, quality is nice, working very nice.,Good 👍,, print colour also still there,Useful and easy to handle 😜,Happy ENDING.,it is ok,Very Good,</t>
    </r>
    <r>
      <rPr>
        <sz val="10"/>
        <rFont val="Noto Sans Devanagari"/>
        <charset val="134"/>
      </rPr>
      <t>अच्छा की</t>
    </r>
    <r>
      <rPr>
        <sz val="10"/>
        <rFont val="Arial"/>
        <charset val="134"/>
      </rPr>
      <t>,ABC</t>
    </r>
  </si>
  <si>
    <t>https://m.media-amazon.com/images/W/WEBP_402378-T1/images/I/31I1oK5hM1L._SY300_SX300_QL70_FMwebp_.jpg</t>
  </si>
  <si>
    <t>https://www.amazon.in/IT2M-Designer-Laptop-Computer-12788/dp/B07S7DCJKS/ref=sr_1_303?qid=1672903010&amp;s=computers&amp;sr=1-303</t>
  </si>
  <si>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</si>
  <si>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</si>
  <si>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</si>
  <si>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</si>
  <si>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</si>
  <si>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</si>
  <si>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</si>
  <si>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</si>
  <si>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</si>
  <si>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</si>
  <si>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</si>
  <si>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</si>
  <si>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</si>
  <si>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</si>
  <si>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</si>
  <si>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</si>
  <si>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</si>
  <si>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</si>
  <si>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</si>
  <si>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</si>
  <si>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</si>
  <si>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</si>
  <si>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</si>
  <si>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</si>
  <si>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r>
      <rPr>
        <sz val="10"/>
        <rFont val="AR PL SungtiL GB"/>
        <charset val="134"/>
      </rPr>
      <t>【</t>
    </r>
    <r>
      <rPr>
        <sz val="10"/>
        <rFont val="Arial"/>
        <charset val="134"/>
      </rPr>
      <t>Bluetooth Calling Watch</t>
    </r>
    <r>
      <rPr>
        <sz val="10"/>
        <rFont val="AR PL SungtiL GB"/>
        <charset val="134"/>
      </rPr>
      <t>】</t>
    </r>
    <r>
      <rPr>
        <sz val="10"/>
        <rFont val="Arial"/>
        <charset val="134"/>
      </rPr>
      <t>- Fire-Boltt Ring Pro enables you to make and receive calls directly from your watch via the built-in speaker and microphone. This smartwatch features a dial pad, option to access recent calls &amp; sync your phone’s contacts.;</t>
    </r>
    <r>
      <rPr>
        <sz val="10"/>
        <rFont val="AR PL SungtiL GB"/>
        <charset val="134"/>
      </rPr>
      <t>【</t>
    </r>
    <r>
      <rPr>
        <sz val="10"/>
        <rFont val="Arial"/>
        <charset val="134"/>
      </rPr>
      <t>1.75” Best HD Display with 320*385 Pixels</t>
    </r>
    <r>
      <rPr>
        <sz val="10"/>
        <rFont val="AR PL SungtiL GB"/>
        <charset val="134"/>
      </rPr>
      <t>】</t>
    </r>
    <r>
      <rPr>
        <sz val="10"/>
        <rFont val="Arial"/>
        <charset val="134"/>
      </rPr>
      <t xml:space="preserve">- This smartwatch comes with an Industry’s best 1.75” Display and has a super quality resolution of 320*385 Pixels providing you a smooth touch experience </t>
    </r>
    <r>
      <rPr>
        <sz val="10"/>
        <rFont val="AR PL SungtiL GB"/>
        <charset val="134"/>
      </rPr>
      <t>【</t>
    </r>
    <r>
      <rPr>
        <sz val="10"/>
        <rFont val="Arial"/>
        <charset val="134"/>
      </rPr>
      <t>IP68 Water Resistant</t>
    </r>
    <r>
      <rPr>
        <sz val="10"/>
        <rFont val="AR PL SungtiL GB"/>
        <charset val="134"/>
      </rPr>
      <t>】</t>
    </r>
    <r>
      <rPr>
        <sz val="10"/>
        <rFont val="Arial"/>
        <charset val="134"/>
      </rPr>
      <t>- This smartwatch can withstand dust, spills, raindrops and is sweatproof too.Band Width:20 millimeters.Water resistance depth:1 meters|</t>
    </r>
    <r>
      <rPr>
        <sz val="10"/>
        <rFont val="AR PL SungtiL GB"/>
        <charset val="134"/>
      </rPr>
      <t>【</t>
    </r>
    <r>
      <rPr>
        <sz val="10"/>
        <rFont val="Arial"/>
        <charset val="134"/>
      </rPr>
      <t>Unique Rotating Multi-Functional Button</t>
    </r>
    <r>
      <rPr>
        <sz val="10"/>
        <rFont val="AR PL SungtiL GB"/>
        <charset val="134"/>
      </rPr>
      <t>】</t>
    </r>
    <r>
      <rPr>
        <sz val="10"/>
        <rFont val="Arial"/>
        <charset val="134"/>
      </rPr>
      <t>- Fire-Boltt Ring Pro has a unique menu viewing style and watch face changing style, you can simply rotate the button to changes watch faces and view the list menu without scrolling;</t>
    </r>
    <r>
      <rPr>
        <sz val="10"/>
        <rFont val="AR PL SungtiL GB"/>
        <charset val="134"/>
      </rPr>
      <t>【</t>
    </r>
    <r>
      <rPr>
        <sz val="10"/>
        <rFont val="Arial"/>
        <charset val="134"/>
      </rPr>
      <t>Pincode Locking System</t>
    </r>
    <r>
      <rPr>
        <sz val="10"/>
        <rFont val="AR PL SungtiL GB"/>
        <charset val="134"/>
      </rPr>
      <t>】</t>
    </r>
    <r>
      <rPr>
        <sz val="10"/>
        <rFont val="Arial"/>
        <charset val="134"/>
      </rPr>
      <t xml:space="preserve">- Just like a smartphone pin lock, this smartwatch also has a pin lock. Secure your smartwatch by setting up a pin lock on it. </t>
    </r>
    <r>
      <rPr>
        <sz val="10"/>
        <rFont val="AR PL SungtiL GB"/>
        <charset val="134"/>
      </rPr>
      <t>【</t>
    </r>
    <r>
      <rPr>
        <sz val="10"/>
        <rFont val="Arial"/>
        <charset val="134"/>
      </rPr>
      <t>Built In Mic &amp; Speaker</t>
    </r>
    <r>
      <rPr>
        <sz val="10"/>
        <rFont val="AR PL SungtiL GB"/>
        <charset val="134"/>
      </rPr>
      <t>】</t>
    </r>
    <r>
      <rPr>
        <sz val="10"/>
        <rFont val="Arial"/>
        <charset val="134"/>
      </rPr>
      <t xml:space="preserve">- Fire-Boltt Ring Pro comes with a Mic and Speaker for best calling experience. Clear HD calls via the watch is now available </t>
    </r>
    <r>
      <rPr>
        <sz val="10"/>
        <rFont val="AR PL SungtiL GB"/>
        <charset val="134"/>
      </rPr>
      <t>【</t>
    </r>
    <r>
      <rPr>
        <sz val="10"/>
        <rFont val="Arial"/>
        <charset val="134"/>
      </rPr>
      <t>Play Games on Your Wrist</t>
    </r>
    <r>
      <rPr>
        <sz val="10"/>
        <rFont val="AR PL SungtiL GB"/>
        <charset val="134"/>
      </rPr>
      <t>】</t>
    </r>
    <r>
      <rPr>
        <sz val="10"/>
        <rFont val="Arial"/>
        <charset val="134"/>
      </rPr>
      <t>|</t>
    </r>
    <r>
      <rPr>
        <sz val="10"/>
        <rFont val="AR PL SungtiL GB"/>
        <charset val="134"/>
      </rPr>
      <t>【</t>
    </r>
    <r>
      <rPr>
        <sz val="10"/>
        <rFont val="Arial"/>
        <charset val="134"/>
      </rPr>
      <t>Split Display Easy Access</t>
    </r>
    <r>
      <rPr>
        <sz val="10"/>
        <rFont val="AR PL SungtiL GB"/>
        <charset val="134"/>
      </rPr>
      <t>】</t>
    </r>
    <r>
      <rPr>
        <sz val="10"/>
        <rFont val="Arial"/>
        <charset val="134"/>
      </rPr>
      <t>- This smartwatch provides you a split screen display where you can easily in one click land on any function without the need to search it from the menu;</t>
    </r>
    <r>
      <rPr>
        <sz val="10"/>
        <rFont val="AR PL SungtiL GB"/>
        <charset val="134"/>
      </rPr>
      <t>【</t>
    </r>
    <r>
      <rPr>
        <sz val="10"/>
        <rFont val="Arial"/>
        <charset val="134"/>
      </rPr>
      <t>SPo2 Monitoring</t>
    </r>
    <r>
      <rPr>
        <sz val="10"/>
        <rFont val="AR PL SungtiL GB"/>
        <charset val="134"/>
      </rPr>
      <t>】</t>
    </r>
    <r>
      <rPr>
        <sz val="10"/>
        <rFont val="Arial"/>
        <charset val="134"/>
      </rPr>
      <t xml:space="preserve">- Monitor your blood oxygen levels any time anywhere. </t>
    </r>
    <r>
      <rPr>
        <sz val="10"/>
        <rFont val="AR PL SungtiL GB"/>
        <charset val="134"/>
      </rPr>
      <t>【</t>
    </r>
    <r>
      <rPr>
        <sz val="10"/>
        <rFont val="Arial"/>
        <charset val="134"/>
      </rPr>
      <t>360 Health Ecosystem</t>
    </r>
    <r>
      <rPr>
        <sz val="10"/>
        <rFont val="AR PL SungtiL GB"/>
        <charset val="134"/>
      </rPr>
      <t>】</t>
    </r>
    <r>
      <rPr>
        <sz val="10"/>
        <rFont val="Arial"/>
        <charset val="134"/>
      </rPr>
      <t>- With this watch track your heart rate, calorie, step count and multiple sports modes with easy touch</t>
    </r>
    <r>
      <rPr>
        <sz val="10"/>
        <rFont val="AR PL SungtiL GB"/>
        <charset val="134"/>
      </rPr>
      <t>【</t>
    </r>
    <r>
      <rPr>
        <sz val="10"/>
        <rFont val="Arial"/>
        <charset val="134"/>
      </rPr>
      <t>Quick Charge Technology</t>
    </r>
    <r>
      <rPr>
        <sz val="10"/>
        <rFont val="AR PL SungtiL GB"/>
        <charset val="134"/>
      </rPr>
      <t>】</t>
    </r>
    <r>
      <rPr>
        <sz val="10"/>
        <rFont val="Arial"/>
        <charset val="134"/>
      </rPr>
      <t>- Within 100 minutes full charge your watch and you are on the go again. System requirements: IOS 7.0 and above, Android version 4.4 and above, Bluetooth version 5.0 or above.|</t>
    </r>
    <r>
      <rPr>
        <sz val="10"/>
        <rFont val="AR PL SungtiL GB"/>
        <charset val="134"/>
      </rPr>
      <t>【</t>
    </r>
    <r>
      <rPr>
        <sz val="10"/>
        <rFont val="Arial"/>
        <charset val="134"/>
      </rPr>
      <t>Smart Notification</t>
    </r>
    <r>
      <rPr>
        <sz val="10"/>
        <rFont val="AR PL SungtiL GB"/>
        <charset val="134"/>
      </rPr>
      <t>】</t>
    </r>
    <r>
      <rPr>
        <sz val="10"/>
        <rFont val="Arial"/>
        <charset val="134"/>
      </rPr>
      <t xml:space="preserve">- Get all your mobile phone notifications on the watch and stay updates about trends, meeting emails and much more. </t>
    </r>
    <r>
      <rPr>
        <sz val="10"/>
        <rFont val="AR PL SungtiL GB"/>
        <charset val="134"/>
      </rPr>
      <t>【</t>
    </r>
    <r>
      <rPr>
        <sz val="10"/>
        <rFont val="Arial"/>
        <charset val="134"/>
      </rPr>
      <t>Remotely access smartphone features</t>
    </r>
    <r>
      <rPr>
        <sz val="10"/>
        <rFont val="AR PL SungtiL GB"/>
        <charset val="134"/>
      </rPr>
      <t>】</t>
    </r>
    <r>
      <rPr>
        <sz val="10"/>
        <rFont val="Arial"/>
        <charset val="134"/>
      </rPr>
      <t>- Click pictures, change music tracks on the watch with a single touch.;</t>
    </r>
    <r>
      <rPr>
        <sz val="10"/>
        <rFont val="AR PL SungtiL GB"/>
        <charset val="134"/>
      </rPr>
      <t>【</t>
    </r>
    <r>
      <rPr>
        <sz val="10"/>
        <rFont val="Arial"/>
        <charset val="134"/>
      </rPr>
      <t>How to activate Bluetooth Calling</t>
    </r>
    <r>
      <rPr>
        <sz val="10"/>
        <rFont val="AR PL SungtiL GB"/>
        <charset val="134"/>
      </rPr>
      <t>】</t>
    </r>
    <r>
      <rPr>
        <sz val="10"/>
        <rFont val="Arial"/>
        <charset val="134"/>
      </rPr>
      <t>-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r>
  </si>
  <si>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</si>
  <si>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</si>
  <si>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</si>
  <si>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</si>
  <si>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</si>
  <si>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</si>
  <si>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</si>
  <si>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</si>
  <si>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</si>
  <si>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</si>
  <si>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</si>
  <si>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</si>
  <si>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</si>
  <si>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</si>
  <si>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</si>
  <si>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</si>
  <si>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</si>
  <si>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</si>
  <si>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</si>
  <si>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</si>
  <si>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</si>
  <si>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</si>
  <si>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</si>
  <si>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</si>
  <si>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</si>
  <si>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</si>
  <si>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</si>
  <si>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</si>
  <si>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</si>
  <si>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</si>
  <si>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</si>
  <si>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</si>
  <si>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</si>
  <si>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</si>
  <si>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</si>
  <si>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</si>
  <si>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</si>
  <si>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</si>
  <si>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</si>
  <si>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</si>
  <si>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</si>
  <si>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</si>
  <si>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🤘🏻🤘🏻,Kabi,Manoj kumar ware,om,Hemant Kumar,pawan r.,Anshu,Pavan kamar</t>
  </si>
  <si>
    <t>R2JX4PS0VEXLP8,R2Z993M5W7NJG7,R3IGL48GSRQXBK,R1BYNHCUKYRIY7,R2UO0TB6OD6VT,R2XRTP1KSM2DSA,RTKFSPNDCXIKO,R3MBRCZ7N5RCQG</t>
  </si>
  <si>
    <t>Fine🤘🏻🙏🏻,Good,Best for kids,Easy clean and use,Nice product,bahut accha,Really liked this product,Erase button not working 🤬</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</si>
  <si>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</si>
  <si>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</si>
  <si>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</si>
  <si>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</si>
  <si>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</si>
  <si>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</si>
  <si>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</si>
  <si>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</si>
  <si>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</si>
  <si>
    <t>https://m.media-amazon.com/images/I/21o8KsIQqRL._SY300_SX300_QL70_FMwebp_.jpg</t>
  </si>
  <si>
    <t>https://www.amazon.in/CP-PLUS-Intelligent-Compatible-Communication/dp/B09NNHFSSF/ref=sr_1_316?qid=1672903011&amp;s=computers&amp;sr=1-316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</si>
  <si>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</si>
  <si>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</si>
  <si>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</si>
  <si>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</si>
  <si>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</si>
  <si>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</si>
  <si>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</si>
  <si>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</si>
  <si>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</si>
  <si>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</si>
  <si>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</si>
  <si>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</si>
  <si>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</si>
  <si>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</si>
  <si>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</si>
  <si>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</si>
  <si>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</si>
  <si>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</si>
  <si>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</si>
  <si>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</si>
  <si>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</si>
  <si>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</si>
  <si>
    <t>https://m.media-amazon.com/images/W/WEBP_402378-T2/images/I/41J8nz5uEUL._SX300_SY300_QL70_FMwebp_.jpg</t>
  </si>
  <si>
    <t>https://www.amazon.in/Games-Gaming-Mousepad-Speed-Large/dp/B08WJ86PV2/ref=sr_1_321?qid=1672903011&amp;s=computers&amp;sr=1-321</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</si>
  <si>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</si>
  <si>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</si>
  <si>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</si>
  <si>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</si>
  <si>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</si>
  <si>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</si>
  <si>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</si>
  <si>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</si>
  <si>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</si>
  <si>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</si>
  <si>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</si>
  <si>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</si>
  <si>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</si>
  <si>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</si>
  <si>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</si>
  <si>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</si>
  <si>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</si>
  <si>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</si>
  <si>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</si>
  <si>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</si>
  <si>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</si>
  <si>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</si>
  <si>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</si>
  <si>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</si>
  <si>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</si>
  <si>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</si>
  <si>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</si>
  <si>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</si>
  <si>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</si>
  <si>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</si>
  <si>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</si>
  <si>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</si>
  <si>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</si>
  <si>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</si>
  <si>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r>
      <rPr>
        <sz val="10"/>
        <rFont val="Arial"/>
        <charset val="134"/>
      </rPr>
      <t>BhavenW,satish,Jayakrishnan R,Amazon Customer,Placeholder,Arun Sharma,EvͥᎥlͣkͫᎥŇg</t>
    </r>
    <r>
      <rPr>
        <sz val="10"/>
        <rFont val="Noto Sans Devanagari"/>
        <charset val="134"/>
      </rPr>
      <t>𒆜</t>
    </r>
    <r>
      <rPr>
        <sz val="10"/>
        <rFont val="Arial"/>
        <charset val="134"/>
      </rPr>
      <t>VᎥck</t>
    </r>
    <r>
      <rPr>
        <sz val="10"/>
        <rFont val="Noto Sans Devanagari"/>
        <charset val="134"/>
      </rPr>
      <t>ץ</t>
    </r>
    <r>
      <rPr>
        <sz val="10"/>
        <rFont val="Arial"/>
        <charset val="134"/>
      </rPr>
      <t>,L.Sherpa</t>
    </r>
  </si>
  <si>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</si>
  <si>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</si>
  <si>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</si>
  <si>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</si>
  <si>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</si>
  <si>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</si>
  <si>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</si>
  <si>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</si>
  <si>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</si>
  <si>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</si>
  <si>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</si>
  <si>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</si>
  <si>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</si>
  <si>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</si>
  <si>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</si>
  <si>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</si>
  <si>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</si>
  <si>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</si>
  <si>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</si>
  <si>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</si>
  <si>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</si>
  <si>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</si>
  <si>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</si>
  <si>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</si>
  <si>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</si>
  <si>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</si>
  <si>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</si>
  <si>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</si>
  <si>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</si>
  <si>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</si>
  <si>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</si>
  <si>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</si>
  <si>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</si>
  <si>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</si>
  <si>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</si>
  <si>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</si>
  <si>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</si>
  <si>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</si>
  <si>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</si>
  <si>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</si>
  <si>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</si>
  <si>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</si>
  <si>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</si>
  <si>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</si>
  <si>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</si>
  <si>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</si>
  <si>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</si>
  <si>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</si>
  <si>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</si>
  <si>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</si>
  <si>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</si>
  <si>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</si>
  <si>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</si>
  <si>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</si>
  <si>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</si>
  <si>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</si>
  <si>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</si>
  <si>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</si>
  <si>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</si>
  <si>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</si>
  <si>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</si>
  <si>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</si>
  <si>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</si>
  <si>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</si>
  <si>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</si>
  <si>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</si>
  <si>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</si>
  <si>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</si>
  <si>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</si>
  <si>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</si>
  <si>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</si>
  <si>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</si>
  <si>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</si>
  <si>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</si>
  <si>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</si>
  <si>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</si>
  <si>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</si>
  <si>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</si>
  <si>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</si>
  <si>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</si>
  <si>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</si>
  <si>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</si>
  <si>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</si>
  <si>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</si>
  <si>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</si>
  <si>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</si>
  <si>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</si>
  <si>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</si>
  <si>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</si>
  <si>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</si>
  <si>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</si>
  <si>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</si>
  <si>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</si>
  <si>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t>
  </si>
  <si>
    <t>R1NXQAUJ3LO3OW,R1MWEBTA35BES8,R2OTG33BME1DP2,R2ADKUIQDNC4CS,RXCSU83UL85LG,R1IU2CXD6J2VT9,RXCA5L1FET3BK,R2PXB1JH0VU4MO</t>
  </si>
  <si>
    <t>Very good,WORTH TO BUY.,Writes neat but smells bad,Like ok ok,Nice,👍,Amajin!,One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</si>
  <si>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</si>
  <si>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</si>
  <si>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</si>
  <si>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</si>
  <si>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</si>
  <si>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</si>
  <si>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</si>
  <si>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</si>
  <si>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</si>
  <si>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</si>
  <si>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</si>
  <si>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</si>
  <si>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</si>
  <si>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</si>
  <si>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</si>
  <si>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</si>
  <si>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</si>
  <si>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</si>
  <si>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</si>
  <si>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</si>
  <si>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</si>
  <si>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</si>
  <si>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</si>
  <si>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</si>
  <si>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</si>
  <si>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</si>
  <si>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</si>
  <si>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</si>
  <si>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</si>
  <si>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</si>
  <si>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</si>
  <si>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</si>
  <si>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</si>
  <si>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</si>
  <si>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</si>
  <si>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</si>
  <si>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</si>
  <si>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</si>
  <si>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</si>
  <si>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</si>
  <si>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</si>
  <si>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</si>
  <si>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</si>
  <si>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</si>
  <si>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</si>
  <si>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</si>
  <si>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</si>
  <si>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</si>
  <si>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</si>
  <si>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</si>
  <si>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</si>
  <si>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</si>
  <si>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</si>
  <si>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</si>
  <si>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</si>
  <si>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</si>
  <si>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</si>
  <si>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</si>
  <si>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</si>
  <si>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</si>
  <si>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</si>
  <si>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</si>
  <si>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</si>
  <si>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</si>
  <si>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</si>
  <si>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</si>
  <si>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</si>
  <si>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</si>
  <si>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</si>
  <si>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</si>
  <si>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</si>
  <si>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</si>
  <si>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</si>
  <si>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</si>
  <si>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</si>
  <si>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</si>
  <si>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</si>
  <si>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</si>
  <si>
    <t>https://m.media-amazon.com/images/I/31eE6slx4EL._SX300_SY300_QL70_FMwebp_.jpg</t>
  </si>
  <si>
    <t>https://www.amazon.in/HP-B4B09PA-Headphones-with-Mic/dp/B009LJ2BXA/ref=sr_1_361?qid=1672903013&amp;s=computers&amp;sr=1-361</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</si>
  <si>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</si>
  <si>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</si>
  <si>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</si>
  <si>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</si>
  <si>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</si>
  <si>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</si>
  <si>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</si>
  <si>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</si>
  <si>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</si>
  <si>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</si>
  <si>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</si>
  <si>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</si>
  <si>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</si>
  <si>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</si>
  <si>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</si>
  <si>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</si>
  <si>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</si>
  <si>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</si>
  <si>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</si>
  <si>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</si>
  <si>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</si>
  <si>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</si>
  <si>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</si>
  <si>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</si>
  <si>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</si>
  <si>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</si>
  <si>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</si>
  <si>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</si>
  <si>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</si>
  <si>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</si>
  <si>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</si>
  <si>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</si>
  <si>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</si>
  <si>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👍,Super,Good,Good quality at that price,Sounds good and looks good</t>
  </si>
  <si>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</si>
  <si>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</si>
  <si>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</si>
  <si>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</si>
  <si>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</si>
  <si>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</si>
  <si>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</si>
  <si>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👌,5 bati,Charge seems to be very low.,Good batteries.,working fine with my car remote,Original Duracell,Great,SANTOSH PRASAD</t>
  </si>
  <si>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</si>
  <si>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</si>
  <si>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</si>
  <si>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</si>
  <si>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</si>
  <si>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</si>
  <si>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</si>
  <si>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</si>
  <si>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</si>
  <si>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</si>
  <si>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</si>
  <si>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</si>
  <si>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</si>
  <si>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</si>
  <si>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</si>
  <si>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</si>
  <si>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</si>
  <si>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</si>
  <si>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</si>
  <si>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</si>
  <si>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</si>
  <si>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</si>
  <si>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</si>
  <si>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</si>
  <si>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</si>
  <si>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</si>
  <si>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</si>
  <si>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</si>
  <si>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</si>
  <si>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</si>
  <si>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</si>
  <si>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</si>
  <si>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</si>
  <si>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</si>
  <si>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</si>
  <si>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</si>
  <si>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</si>
  <si>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</si>
  <si>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</si>
  <si>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</si>
  <si>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</si>
  <si>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</si>
  <si>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</si>
  <si>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</si>
  <si>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</si>
  <si>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</si>
  <si>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</si>
  <si>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</si>
  <si>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</si>
  <si>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</si>
  <si>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</si>
  <si>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</si>
  <si>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</si>
  <si>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</si>
  <si>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</si>
  <si>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</si>
  <si>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</si>
  <si>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</si>
  <si>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</si>
  <si>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</si>
  <si>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</si>
  <si>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</si>
  <si>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</si>
  <si>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</si>
  <si>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</si>
  <si>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</si>
  <si>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</si>
  <si>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</si>
  <si>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</si>
  <si>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</si>
  <si>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</si>
  <si>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</si>
  <si>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</si>
  <si>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</si>
  <si>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</si>
  <si>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</si>
  <si>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</si>
  <si>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</si>
  <si>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</si>
  <si>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</si>
  <si>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</si>
  <si>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</si>
  <si>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</si>
  <si>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</si>
  <si>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</si>
  <si>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</si>
  <si>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</si>
  <si>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</si>
  <si>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</si>
  <si>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</si>
  <si>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</si>
  <si>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</si>
  <si>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</si>
  <si>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</si>
  <si>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</si>
  <si>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</si>
  <si>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</si>
  <si>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</si>
  <si>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</si>
  <si>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</si>
  <si>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</si>
  <si>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</si>
  <si>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</si>
  <si>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</si>
  <si>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</si>
  <si>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</si>
  <si>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</si>
  <si>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</si>
  <si>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</si>
  <si>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</si>
  <si>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</si>
  <si>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</si>
  <si>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</si>
  <si>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</si>
  <si>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</si>
  <si>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</si>
  <si>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👍realme buds🎧,Please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</si>
  <si>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</si>
  <si>
    <t>https://m.media-amazon.com/images/I/41ZCYvl4noL._SX300_SY300_QL70_FMwebp_.jpg</t>
  </si>
  <si>
    <t>https://www.amazon.in/realme-RMA108-Realme-Buds-Wireless/dp/B07XJWTYM2/ref=sr_1_387?qid=1672903014&amp;s=computers&amp;sr=1-387</t>
  </si>
  <si>
    <r>
      <rPr>
        <sz val="10"/>
        <rFont val="Arial"/>
        <charset val="134"/>
      </rPr>
      <t>Eye Protection and Fantastic</t>
    </r>
    <r>
      <rPr>
        <sz val="10"/>
        <rFont val="AR PL SungtiL GB"/>
        <charset val="134"/>
      </rPr>
      <t>：</t>
    </r>
    <r>
      <rPr>
        <sz val="10"/>
        <rFont val="Arial"/>
        <charset val="134"/>
      </rPr>
      <t>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r>
  </si>
  <si>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</si>
  <si>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</si>
  <si>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</si>
  <si>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</si>
  <si>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</si>
  <si>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</si>
  <si>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</si>
  <si>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</si>
  <si>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</si>
  <si>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</si>
  <si>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</si>
  <si>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</si>
  <si>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</si>
  <si>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</si>
  <si>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</si>
  <si>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</si>
  <si>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</si>
  <si>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</si>
  <si>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</si>
  <si>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</si>
  <si>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</si>
  <si>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</si>
  <si>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</si>
  <si>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r>
      <rPr>
        <sz val="10"/>
        <rFont val="AR PL SungtiL GB"/>
        <charset val="134"/>
      </rPr>
      <t>【</t>
    </r>
    <r>
      <rPr>
        <sz val="10"/>
        <rFont val="Arial"/>
        <charset val="134"/>
      </rPr>
      <t>Ideal Drive Enclosure for Work</t>
    </r>
    <r>
      <rPr>
        <sz val="10"/>
        <rFont val="AR PL SungtiL GB"/>
        <charset val="134"/>
      </rPr>
      <t>】</t>
    </r>
    <r>
      <rPr>
        <sz val="10"/>
        <rFont val="Arial"/>
        <charset val="134"/>
      </rPr>
      <t>- The CABLET 2.5 Inch USB 3.0 Enclosure with durable strip appearance and classic black colour with the advantage of easy to clean. Hold the 2.5” enclosure in the office, just connect your PC, Desktop, Mobile and other devices, plug and play.|</t>
    </r>
    <r>
      <rPr>
        <sz val="10"/>
        <rFont val="AR PL SungtiL GB"/>
        <charset val="134"/>
      </rPr>
      <t>【</t>
    </r>
    <r>
      <rPr>
        <sz val="10"/>
        <rFont val="Arial"/>
        <charset val="134"/>
      </rPr>
      <t>Wide Compatibility Enclosure</t>
    </r>
    <r>
      <rPr>
        <sz val="10"/>
        <rFont val="AR PL SungtiL GB"/>
        <charset val="134"/>
      </rPr>
      <t>】</t>
    </r>
    <r>
      <rPr>
        <sz val="10"/>
        <rFont val="Arial"/>
        <charset val="134"/>
      </rPr>
      <t>- The 2.5” HDD/SSD Enclosure can support 2.5 inch 7-9.5mm HDD/SSD up to 6TB for any brand hard drive with SATA I/II/III port. Also compatible with Windows, Linux and Mac OS systems, compatible with WD, Seagate, Samsung, PS4, TV, and other devices.|</t>
    </r>
    <r>
      <rPr>
        <sz val="10"/>
        <rFont val="AR PL SungtiL GB"/>
        <charset val="134"/>
      </rPr>
      <t>【</t>
    </r>
    <r>
      <rPr>
        <sz val="10"/>
        <rFont val="Arial"/>
        <charset val="134"/>
      </rPr>
      <t>USB3.0 5Gbps Enclosure</t>
    </r>
    <r>
      <rPr>
        <sz val="10"/>
        <rFont val="AR PL SungtiL GB"/>
        <charset val="134"/>
      </rPr>
      <t>】</t>
    </r>
    <r>
      <rPr>
        <sz val="10"/>
        <rFont val="Arial"/>
        <charset val="134"/>
      </rPr>
      <t>- Adopting with USB 3.0 interface and UASP accelerated transmission protocol supported, the 2.5” HDD/SSD Enclosure can help with the data transfer rate up to 5Gbps, about 20% faster than traditional USB data port, transfers 1G file in 3 seconds, no data delay.|</t>
    </r>
    <r>
      <rPr>
        <sz val="10"/>
        <rFont val="AR PL SungtiL GB"/>
        <charset val="134"/>
      </rPr>
      <t>【</t>
    </r>
    <r>
      <rPr>
        <sz val="10"/>
        <rFont val="Arial"/>
        <charset val="134"/>
      </rPr>
      <t>Easy to Use, Plug and Play</t>
    </r>
    <r>
      <rPr>
        <sz val="10"/>
        <rFont val="AR PL SungtiL GB"/>
        <charset val="134"/>
      </rPr>
      <t>】</t>
    </r>
    <r>
      <rPr>
        <sz val="10"/>
        <rFont val="Arial"/>
        <charset val="134"/>
      </rPr>
      <t>-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t>
    </r>
    <r>
      <rPr>
        <sz val="10"/>
        <rFont val="AR PL SungtiL GB"/>
        <charset val="134"/>
      </rPr>
      <t>【</t>
    </r>
    <r>
      <rPr>
        <sz val="10"/>
        <rFont val="Arial"/>
        <charset val="134"/>
      </rPr>
      <t>Shock-proof Performance</t>
    </r>
    <r>
      <rPr>
        <sz val="10"/>
        <rFont val="AR PL SungtiL GB"/>
        <charset val="134"/>
      </rPr>
      <t>】</t>
    </r>
    <r>
      <rPr>
        <sz val="10"/>
        <rFont val="Arial"/>
        <charset val="134"/>
      </rPr>
      <t>- Enclosed with a shock-proof sponge pad, enhance the protection of the hard drive effectively and keep it steady.</t>
    </r>
  </si>
  <si>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</si>
  <si>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</si>
  <si>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</si>
  <si>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</si>
  <si>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</si>
  <si>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</si>
  <si>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</si>
  <si>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</si>
  <si>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</si>
  <si>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</si>
  <si>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</si>
  <si>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</si>
  <si>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</si>
  <si>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</si>
  <si>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</si>
  <si>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</si>
  <si>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</si>
  <si>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</si>
  <si>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</si>
  <si>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</si>
  <si>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</si>
  <si>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</si>
  <si>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</si>
  <si>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</si>
  <si>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</si>
  <si>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</si>
  <si>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</si>
  <si>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</si>
  <si>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</si>
  <si>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</si>
  <si>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</si>
  <si>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</si>
  <si>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</si>
  <si>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</si>
  <si>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</si>
  <si>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</si>
  <si>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</si>
  <si>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</si>
  <si>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</si>
  <si>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</si>
  <si>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</si>
  <si>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</si>
  <si>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</si>
  <si>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</si>
  <si>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</si>
  <si>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</si>
  <si>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</si>
  <si>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</si>
  <si>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</si>
  <si>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</si>
  <si>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</si>
  <si>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</si>
  <si>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</si>
  <si>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</si>
  <si>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</si>
  <si>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</si>
  <si>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</si>
  <si>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</si>
  <si>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</si>
  <si>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</si>
  <si>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</si>
  <si>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r>
      <rPr>
        <sz val="10"/>
        <rFont val="AR PL SungtiL GB"/>
        <charset val="134"/>
      </rPr>
      <t>⚡【</t>
    </r>
    <r>
      <rPr>
        <sz val="10"/>
        <rFont val="Arial"/>
        <charset val="134"/>
      </rPr>
      <t>65W High Speed Charging</t>
    </r>
    <r>
      <rPr>
        <sz val="10"/>
        <rFont val="AR PL SungtiL GB"/>
        <charset val="134"/>
      </rPr>
      <t>】</t>
    </r>
    <r>
      <rPr>
        <sz val="10"/>
        <rFont val="Arial"/>
        <charset val="134"/>
      </rPr>
      <t>: Output power up to 20V 3.25A, which is ensured by high-speed safe charging, and the USB 2.0 supports data transfer speed can reach 40~60MB/S (480Mbps). NOTE: This product DO NOT support video output.|💪</t>
    </r>
    <r>
      <rPr>
        <sz val="10"/>
        <rFont val="AR PL SungtiL GB"/>
        <charset val="134"/>
      </rPr>
      <t>【</t>
    </r>
    <r>
      <rPr>
        <sz val="10"/>
        <rFont val="Arial"/>
        <charset val="134"/>
      </rPr>
      <t>Military grade material</t>
    </r>
    <r>
      <rPr>
        <sz val="10"/>
        <rFont val="AR PL SungtiL GB"/>
        <charset val="134"/>
      </rPr>
      <t>】</t>
    </r>
    <r>
      <rPr>
        <sz val="10"/>
        <rFont val="Arial"/>
        <charset val="134"/>
      </rPr>
      <t>:Strong military fiber, the most flexible, powerful and durable material, makes tensile force increased by 200%. Special Strain Relief design, can bear 10000+ bending test. Premium Aluminum housing makes the cable more durable|📢</t>
    </r>
    <r>
      <rPr>
        <sz val="10"/>
        <rFont val="AR PL SungtiL GB"/>
        <charset val="134"/>
      </rPr>
      <t>【</t>
    </r>
    <r>
      <rPr>
        <sz val="10"/>
        <rFont val="Arial"/>
        <charset val="134"/>
      </rPr>
      <t>NOTE before purchase</t>
    </r>
    <r>
      <rPr>
        <sz val="10"/>
        <rFont val="AR PL SungtiL GB"/>
        <charset val="134"/>
      </rPr>
      <t>】</t>
    </r>
    <r>
      <rPr>
        <sz val="10"/>
        <rFont val="Arial"/>
        <charset val="134"/>
      </rPr>
      <t>:This is a USB-C to USB-C cable, which means it has the same USB C plug on both ends, please be aware that this is not a USB-C to USB-A cable. Besides, you may need a USB C wall charger to charge your device.|</t>
    </r>
    <r>
      <rPr>
        <sz val="10"/>
        <rFont val="AR PL SungtiL GB"/>
        <charset val="134"/>
      </rPr>
      <t>【</t>
    </r>
    <r>
      <rPr>
        <sz val="10"/>
        <rFont val="Arial"/>
        <charset val="134"/>
      </rPr>
      <t>What you get</t>
    </r>
    <r>
      <rPr>
        <sz val="10"/>
        <rFont val="AR PL SungtiL GB"/>
        <charset val="134"/>
      </rPr>
      <t>】</t>
    </r>
    <r>
      <rPr>
        <sz val="10"/>
        <rFont val="Arial"/>
        <charset val="134"/>
      </rPr>
      <t>:We provide this 1meter/3ft Type C to Type C Cable and 24/7 customer service, if you have any questions,we will resolve your issue within 24 hours.|</t>
    </r>
    <r>
      <rPr>
        <sz val="10"/>
        <rFont val="AR PL SungtiL GB"/>
        <charset val="134"/>
      </rPr>
      <t>【</t>
    </r>
    <r>
      <rPr>
        <sz val="10"/>
        <rFont val="Arial"/>
        <charset val="134"/>
      </rPr>
      <t>Compatibility List</t>
    </r>
    <r>
      <rPr>
        <sz val="10"/>
        <rFont val="AR PL SungtiL GB"/>
        <charset val="134"/>
      </rPr>
      <t>】</t>
    </r>
    <r>
      <rPr>
        <sz val="10"/>
        <rFont val="Arial"/>
        <charset val="134"/>
      </rPr>
      <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r>
  </si>
  <si>
    <t>https://m.media-amazon.com/images/W/WEBP_402378-T1/images/I/51pl09bEsHL._SY445_SX342_QL70_FMwebp_.jpg</t>
  </si>
  <si>
    <t>https://www.amazon.in/Wayona-Charging-Braided-Compatible-Samsung/dp/B08WKFSN84/ref=sr_1_402?qid=1672903014&amp;s=computers&amp;sr=1-402</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</si>
  <si>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</si>
  <si>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</si>
  <si>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</si>
  <si>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</si>
  <si>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</si>
  <si>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</si>
  <si>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</si>
  <si>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</si>
  <si>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</si>
  <si>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</si>
  <si>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</si>
  <si>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</si>
  <si>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</si>
  <si>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</si>
  <si>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</si>
  <si>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</si>
  <si>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</si>
  <si>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</si>
  <si>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</si>
  <si>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</si>
  <si>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</si>
  <si>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</si>
  <si>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</si>
  <si>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</si>
  <si>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</si>
  <si>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</si>
  <si>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</si>
  <si>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</si>
  <si>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</si>
  <si>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</si>
  <si>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</si>
  <si>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</si>
  <si>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</si>
  <si>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</si>
  <si>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</si>
  <si>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</si>
  <si>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</si>
  <si>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</si>
  <si>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</si>
  <si>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</si>
  <si>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</si>
  <si>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</si>
  <si>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</si>
  <si>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</si>
  <si>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</si>
  <si>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</si>
  <si>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</si>
  <si>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</si>
  <si>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</si>
  <si>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</si>
  <si>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</si>
  <si>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</si>
  <si>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</si>
  <si>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</si>
  <si>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</si>
  <si>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</si>
  <si>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</si>
  <si>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</si>
  <si>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</si>
  <si>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</si>
  <si>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</si>
  <si>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</si>
  <si>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</si>
  <si>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</si>
  <si>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</si>
  <si>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</si>
  <si>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</si>
  <si>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</si>
  <si>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</si>
  <si>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</si>
  <si>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</si>
  <si>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</si>
  <si>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</si>
  <si>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</si>
  <si>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</si>
  <si>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</si>
  <si>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</si>
  <si>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</si>
  <si>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</si>
  <si>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</si>
  <si>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</si>
  <si>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</si>
  <si>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</si>
  <si>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</si>
  <si>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</si>
  <si>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</si>
  <si>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👎Disappointed 👎Review after 1 year 3 months of usage,Good product and received latest V4,Good Budget Gigabit Router with Beamforming and multiple options in firmware,Range is issue for 5g every where,Value For Money,Go for it,Super 👍,Signal,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</si>
  <si>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</si>
  <si>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</si>
  <si>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</si>
  <si>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</si>
  <si>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</si>
  <si>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</si>
  <si>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</si>
  <si>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</si>
  <si>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</si>
  <si>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</si>
  <si>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</si>
  <si>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</si>
  <si>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</si>
  <si>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</si>
  <si>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</si>
  <si>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</si>
  <si>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</si>
  <si>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</si>
  <si>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</si>
  <si>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</si>
  <si>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</si>
  <si>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</si>
  <si>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</si>
  <si>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</si>
  <si>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</si>
  <si>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</si>
  <si>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</si>
  <si>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</si>
  <si>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</si>
  <si>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</si>
  <si>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</si>
  <si>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</si>
  <si>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</si>
  <si>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</si>
  <si>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</si>
  <si>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r>
      <rPr>
        <sz val="10"/>
        <rFont val="Arial"/>
        <charset val="134"/>
      </rPr>
      <t>pushpendra kumar,Avanish,Rajet Sutradhar,Amazon Customer,</t>
    </r>
    <r>
      <rPr>
        <sz val="10"/>
        <rFont val="Noto Sans Devanagari"/>
        <charset val="134"/>
      </rPr>
      <t>अभिनव</t>
    </r>
    <r>
      <rPr>
        <sz val="10"/>
        <rFont val="Arial"/>
        <charset val="134"/>
      </rPr>
      <t>,Suman G.,Dr. Fazalur Rahman,Ebin</t>
    </r>
  </si>
  <si>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</si>
  <si>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</si>
  <si>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</si>
  <si>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</si>
  <si>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</si>
  <si>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</si>
  <si>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</si>
  <si>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</si>
  <si>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</si>
  <si>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</si>
  <si>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</si>
  <si>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</si>
  <si>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</si>
  <si>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</si>
  <si>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</si>
  <si>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</si>
  <si>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</si>
  <si>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</si>
  <si>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</si>
  <si>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</si>
  <si>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</si>
  <si>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</si>
  <si>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</si>
  <si>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</si>
  <si>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</si>
  <si>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</si>
  <si>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</si>
  <si>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</si>
  <si>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</si>
  <si>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</si>
  <si>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</si>
  <si>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</si>
  <si>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</si>
  <si>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</si>
  <si>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</si>
  <si>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</si>
  <si>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</si>
  <si>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</si>
  <si>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</si>
  <si>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</si>
  <si>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</si>
  <si>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</si>
  <si>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</si>
  <si>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</si>
  <si>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</si>
  <si>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</si>
  <si>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</si>
  <si>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</si>
  <si>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</si>
  <si>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</si>
  <si>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</si>
  <si>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</si>
  <si>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</si>
  <si>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</si>
  <si>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</si>
  <si>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</si>
  <si>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Pasupuleti,😈loki😈,Madhav Upadhyaya,Dhiraj Kumar Gupta,99BestDeal</t>
  </si>
  <si>
    <t>R17OSOGCSZ1TU1,R2V3IDY4X5DO07,R10YPJXXLIT9PF,R2NI83SF805SZB,R2O53KW0B4KLDY,R24235I5D6EXHG,R2ATCM75K287E3,R15Z1PSJ93SSWJ</t>
  </si>
  <si>
    <t>Pretty good,I m happy 😊got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</si>
  <si>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</si>
  <si>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</si>
  <si>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</si>
  <si>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</si>
  <si>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</si>
  <si>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Neema,ÂRUN MOHAN,Ankit Nagvekar,Gautham Panchavadi,Akshay Kaushik</t>
  </si>
  <si>
    <t>R268UIIQ8R8LOR,R15VZPEXXYZB7I,R3R1OIOGZG4W4C,R3EQ4KGEQ3TQLL,R2N86U6QNUP5VH,R3E30BZGJ93XEM,R3M5YID5J08Y5T,R3BE5A24UBV6J7</t>
  </si>
  <si>
    <r>
      <rPr>
        <sz val="10"/>
        <rFont val="Arial"/>
        <charset val="134"/>
      </rPr>
      <t>Excellent product. vlue for money,Decent product,</t>
    </r>
    <r>
      <rPr>
        <sz val="10"/>
        <rFont val="Noto Sans Devanagari"/>
        <charset val="134"/>
      </rPr>
      <t>यह अच्छा प्रोडक्ट है ।पैसा वसूल</t>
    </r>
    <r>
      <rPr>
        <sz val="10"/>
        <rFont val="Arial"/>
        <charset val="134"/>
      </rPr>
      <t>,It’s good product,it does the job,Works for a year, then stops.,Good product,So far so good</t>
    </r>
  </si>
  <si>
    <r>
      <rPr>
        <sz val="10"/>
        <rFont val="Arial"/>
        <charset val="134"/>
      </rPr>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t>
    </r>
    <r>
      <rPr>
        <sz val="10"/>
        <rFont val="Noto Sans Devanagari"/>
        <charset val="134"/>
      </rPr>
      <t>पैसा वसूल</t>
    </r>
    <r>
      <rPr>
        <sz val="10"/>
        <rFont val="Arial"/>
        <charset val="134"/>
      </rPr>
      <t>,While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r>
  </si>
  <si>
    <t>https://m.media-amazon.com/images/I/31Wm6eo+yYL._SY300_SX300_.jpg</t>
  </si>
  <si>
    <t>https://www.amazon.in/Artis-AR-45WMG2-Compatible-Laptop-Adaptor/dp/B07L1N3TJX/ref=sr_1_432?qid=1672903016&amp;s=computers&amp;sr=1-432</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</si>
  <si>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</si>
  <si>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</si>
  <si>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</si>
  <si>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</si>
  <si>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</si>
  <si>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</si>
  <si>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</si>
  <si>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</si>
  <si>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</si>
  <si>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</si>
  <si>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</si>
  <si>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</si>
  <si>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</si>
  <si>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</si>
  <si>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</si>
  <si>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</si>
  <si>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</si>
  <si>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</si>
  <si>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</si>
  <si>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</si>
  <si>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</si>
  <si>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</si>
  <si>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</si>
  <si>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</si>
  <si>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</si>
  <si>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</si>
  <si>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</si>
  <si>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</si>
  <si>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</si>
  <si>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</si>
  <si>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</si>
  <si>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</si>
  <si>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</si>
  <si>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</si>
  <si>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</si>
  <si>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</si>
  <si>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</si>
  <si>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</si>
  <si>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</si>
  <si>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</si>
  <si>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</si>
  <si>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</si>
  <si>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</si>
  <si>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</si>
  <si>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</si>
  <si>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</si>
  <si>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</si>
  <si>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</si>
  <si>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</si>
  <si>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</si>
  <si>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</si>
  <si>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</si>
  <si>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</si>
  <si>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</si>
  <si>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</si>
  <si>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</si>
  <si>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</si>
  <si>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</si>
  <si>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</si>
  <si>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</si>
  <si>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</si>
  <si>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</si>
  <si>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</si>
  <si>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</si>
  <si>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</si>
  <si>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</si>
  <si>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</si>
  <si>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</si>
  <si>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</si>
  <si>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</si>
  <si>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</si>
  <si>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</si>
  <si>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</si>
  <si>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</si>
  <si>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</si>
  <si>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</si>
  <si>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</si>
  <si>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</si>
  <si>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</si>
  <si>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</si>
  <si>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</si>
  <si>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</si>
  <si>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t>
  </si>
  <si>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</si>
  <si>
    <t>https://m.media-amazon.com/images/I/31mYeD0VSTL._SX300_SY300_QL70_FMwebp_.jpg</t>
  </si>
  <si>
    <t>https://www.amazon.in/HP-M270-Gaming-Mouse-7ZZ87AA/dp/B08497Z1MQ/ref=sr_1_450?qid=1672903017&amp;s=computers&amp;sr=1-450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</si>
  <si>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</si>
  <si>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</si>
  <si>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</si>
  <si>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</si>
  <si>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</si>
  <si>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</si>
  <si>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</si>
  <si>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</si>
  <si>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</si>
  <si>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</si>
  <si>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</si>
  <si>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</si>
  <si>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</si>
  <si>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</si>
  <si>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</si>
  <si>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</si>
  <si>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</si>
  <si>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</si>
  <si>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</si>
  <si>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</si>
  <si>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</si>
  <si>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</si>
  <si>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</si>
  <si>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</si>
  <si>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</si>
  <si>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</si>
  <si>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</si>
  <si>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</si>
  <si>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</si>
  <si>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</si>
  <si>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</si>
  <si>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</si>
  <si>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</si>
  <si>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</si>
  <si>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</si>
  <si>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</si>
  <si>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</si>
  <si>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</si>
  <si>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</si>
  <si>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</si>
  <si>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</si>
  <si>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</si>
  <si>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</si>
  <si>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</si>
  <si>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</si>
  <si>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</si>
  <si>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</si>
  <si>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</si>
  <si>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</si>
  <si>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</si>
  <si>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</si>
  <si>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</si>
  <si>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</si>
  <si>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</si>
  <si>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</si>
  <si>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</si>
  <si>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</si>
  <si>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</si>
  <si>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</si>
  <si>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</si>
  <si>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</si>
  <si>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</si>
  <si>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</si>
  <si>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</si>
  <si>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👍,Nice to purchase,Aesthetic look but not sure about the reverse side,worth the money,Zipless and logoless but great product,Value for money product,Looks good,Size</t>
  </si>
  <si>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</si>
  <si>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</si>
  <si>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</si>
  <si>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</si>
  <si>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</si>
  <si>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</si>
  <si>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</si>
  <si>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</si>
  <si>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</si>
  <si>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</si>
  <si>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</si>
  <si>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</si>
  <si>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</si>
  <si>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</si>
  <si>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</si>
  <si>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</si>
  <si>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</si>
  <si>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</si>
  <si>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</si>
  <si>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</si>
  <si>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</si>
  <si>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</si>
  <si>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</si>
  <si>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</si>
  <si>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</si>
  <si>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</si>
  <si>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</si>
  <si>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r>
      <rPr>
        <sz val="10"/>
        <rFont val="AR PL SungtiL GB"/>
        <charset val="134"/>
      </rPr>
      <t>► 【</t>
    </r>
    <r>
      <rPr>
        <sz val="10"/>
        <rFont val="Arial"/>
        <charset val="134"/>
      </rPr>
      <t>2.4G WIRELESS DUAL MODE AND BLUETOOTH 5.1</t>
    </r>
    <r>
      <rPr>
        <sz val="10"/>
        <rFont val="AR PL SungtiL GB"/>
        <charset val="134"/>
      </rPr>
      <t>】</t>
    </r>
    <r>
      <rPr>
        <sz val="10"/>
        <rFont val="Arial"/>
        <charset val="134"/>
      </rPr>
      <t xml:space="preserve">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t>
    </r>
    <r>
      <rPr>
        <sz val="10"/>
        <rFont val="AR PL SungtiL GB"/>
        <charset val="134"/>
      </rPr>
      <t xml:space="preserve">【 </t>
    </r>
    <r>
      <rPr>
        <sz val="10"/>
        <rFont val="Arial"/>
        <charset val="134"/>
      </rPr>
      <t>RECHARGEABLE AND ENERGY SAVING</t>
    </r>
    <r>
      <rPr>
        <sz val="10"/>
        <rFont val="AR PL SungtiL GB"/>
        <charset val="134"/>
      </rPr>
      <t xml:space="preserve">】 </t>
    </r>
    <r>
      <rPr>
        <sz val="10"/>
        <rFont val="Arial"/>
        <charset val="134"/>
      </rPr>
      <t xml:space="preserve">: The mouse built-in rechargeable battery, with a charging cable. No need to change batteries. To save power and for long-term usage, the mouse will automatically enter into the sleep mode after 11 minutes of inactivity, it can be waken up by clicking any button.|► </t>
    </r>
    <r>
      <rPr>
        <sz val="10"/>
        <rFont val="AR PL SungtiL GB"/>
        <charset val="134"/>
      </rPr>
      <t>【</t>
    </r>
    <r>
      <rPr>
        <sz val="10"/>
        <rFont val="Arial"/>
        <charset val="134"/>
      </rPr>
      <t>PLUG/PLAY AND ADJUSTABLE DPI</t>
    </r>
    <r>
      <rPr>
        <sz val="10"/>
        <rFont val="AR PL SungtiL GB"/>
        <charset val="134"/>
      </rPr>
      <t>】</t>
    </r>
    <r>
      <rPr>
        <sz val="10"/>
        <rFont val="Arial"/>
        <charset val="134"/>
      </rPr>
      <t xml:space="preserve">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t>
    </r>
    <r>
      <rPr>
        <sz val="10"/>
        <rFont val="AR PL SungtiL GB"/>
        <charset val="134"/>
      </rPr>
      <t>【</t>
    </r>
    <r>
      <rPr>
        <sz val="10"/>
        <rFont val="Arial"/>
        <charset val="134"/>
      </rPr>
      <t>SILENT CLICK &amp; ERGONOMIC DESIGN</t>
    </r>
    <r>
      <rPr>
        <sz val="10"/>
        <rFont val="AR PL SungtiL GB"/>
        <charset val="134"/>
      </rPr>
      <t>】</t>
    </r>
    <r>
      <rPr>
        <sz val="10"/>
        <rFont val="Arial"/>
        <charset val="134"/>
      </rPr>
      <t>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r>
  </si>
  <si>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</si>
  <si>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</si>
  <si>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</si>
  <si>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</si>
  <si>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</si>
  <si>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</si>
  <si>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</si>
  <si>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</si>
  <si>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</si>
  <si>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</si>
  <si>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</si>
  <si>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</si>
  <si>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</si>
  <si>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</si>
  <si>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</si>
  <si>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</si>
  <si>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</si>
  <si>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</si>
  <si>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</si>
  <si>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</si>
  <si>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</si>
  <si>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</si>
  <si>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</si>
  <si>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</si>
  <si>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</si>
  <si>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</si>
  <si>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</si>
  <si>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</si>
  <si>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</si>
  <si>
    <t>https://m.media-amazon.com/images/W/WEBP_402378-T1/images/I/31-wcLwDaBL._SX300_SY300_QL70_FMwebp_.jpg</t>
  </si>
  <si>
    <t>https://www.amazon.in/Parker-Moments-Vector-Timecheck-Roller/dp/B07LFQLKFZ/ref=sr_1_470?qid=1672903018&amp;s=computers&amp;sr=1-470</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</si>
  <si>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</si>
  <si>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</si>
  <si>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</si>
  <si>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</si>
  <si>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</si>
  <si>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</si>
  <si>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</si>
  <si>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</si>
  <si>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</si>
  <si>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</si>
  <si>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</si>
  <si>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</si>
  <si>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</si>
  <si>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</si>
  <si>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</si>
  <si>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</si>
  <si>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</si>
  <si>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</si>
  <si>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</si>
  <si>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</si>
  <si>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</si>
  <si>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</si>
  <si>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</si>
  <si>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</si>
  <si>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</si>
  <si>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</si>
  <si>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Impressive read/ write speeds up to 3500/3000MB/s|Spacious storage up to 4TB|Solid Gen3 performance. Micron Advanced 3D NAND. NVMe PCIe 3.0 M.2 (2280).|Performs up to 45% better than the previous generation⁴|Dynamic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</si>
  <si>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</si>
  <si>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</si>
  <si>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</si>
  <si>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</si>
  <si>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</si>
  <si>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</si>
  <si>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</si>
  <si>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</si>
  <si>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</si>
  <si>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</si>
  <si>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</si>
  <si>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</si>
  <si>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</si>
  <si>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</si>
  <si>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</si>
  <si>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</si>
  <si>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</si>
  <si>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</si>
  <si>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</si>
  <si>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</si>
  <si>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</si>
  <si>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</si>
  <si>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</si>
  <si>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</si>
  <si>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</si>
  <si>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</si>
  <si>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</si>
  <si>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</si>
  <si>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</si>
  <si>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</si>
  <si>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</si>
  <si>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</si>
  <si>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</si>
  <si>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</si>
  <si>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</si>
  <si>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</si>
  <si>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</si>
  <si>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</si>
  <si>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</si>
  <si>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</si>
  <si>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</si>
  <si>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</si>
  <si>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</si>
  <si>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</si>
  <si>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</si>
  <si>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</si>
  <si>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</si>
  <si>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</si>
  <si>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</si>
  <si>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</si>
  <si>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</si>
  <si>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</si>
  <si>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</si>
  <si>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</si>
  <si>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</si>
  <si>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</si>
  <si>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</si>
  <si>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</si>
  <si>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</si>
  <si>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</si>
  <si>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</si>
  <si>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</si>
  <si>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</si>
  <si>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</si>
  <si>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</si>
  <si>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</si>
  <si>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</si>
  <si>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</si>
  <si>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</si>
  <si>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</si>
  <si>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</si>
  <si>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</si>
  <si>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</si>
  <si>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</si>
  <si>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</si>
  <si>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</si>
  <si>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</si>
  <si>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</si>
  <si>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</si>
  <si>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</si>
  <si>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</si>
  <si>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</si>
  <si>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</si>
  <si>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</si>
  <si>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</si>
  <si>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</si>
  <si>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</si>
  <si>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</si>
  <si>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</si>
  <si>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</si>
  <si>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</si>
  <si>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</si>
  <si>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</si>
  <si>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</si>
  <si>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</si>
  <si>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</si>
  <si>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</si>
  <si>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</si>
  <si>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👍,Good,Good product,Good product,Lovable and nice product,Nice product,Compact and easy to use. Suitable for a room</t>
  </si>
  <si>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</si>
  <si>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</si>
  <si>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</si>
  <si>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</si>
  <si>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</si>
  <si>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</si>
  <si>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</si>
  <si>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</si>
  <si>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</si>
  <si>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</si>
  <si>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</si>
  <si>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</si>
  <si>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</si>
  <si>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</si>
  <si>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</si>
  <si>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</si>
  <si>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</si>
  <si>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</si>
  <si>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</si>
  <si>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</si>
  <si>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</si>
  <si>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</si>
  <si>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</si>
  <si>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</si>
  <si>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</si>
  <si>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</si>
  <si>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</si>
  <si>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</si>
  <si>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</si>
  <si>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</si>
  <si>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</si>
  <si>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</si>
  <si>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</si>
  <si>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</si>
  <si>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</si>
  <si>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</si>
  <si>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</si>
  <si>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</si>
  <si>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</si>
  <si>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</si>
  <si>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</si>
  <si>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</si>
  <si>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</si>
  <si>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</si>
  <si>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</si>
  <si>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</si>
  <si>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</si>
  <si>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</si>
  <si>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</si>
  <si>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</si>
  <si>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</si>
  <si>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</si>
  <si>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</si>
  <si>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</si>
  <si>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</si>
  <si>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kettle,It’s ok,Good product 👍🏼</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</si>
  <si>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</si>
  <si>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</si>
  <si>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</si>
  <si>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</si>
  <si>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</si>
  <si>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</si>
  <si>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</si>
  <si>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r>
      <rPr>
        <sz val="10"/>
        <rFont val="Arial"/>
        <charset val="134"/>
      </rPr>
      <t>It helps to know about what it can and can't do while purchasing.,Good but slightly slow,Product good but its take long time to cooldown,</t>
    </r>
    <r>
      <rPr>
        <sz val="10"/>
        <rFont val="Noto Sans Devanagari"/>
        <charset val="134"/>
      </rPr>
      <t>लाजवाब हे</t>
    </r>
    <r>
      <rPr>
        <sz val="10"/>
        <rFont val="Arial"/>
        <charset val="134"/>
      </rPr>
      <t>,Good,Value for Money,Piegon induction stove,Good</t>
    </r>
  </si>
  <si>
    <r>
      <rPr>
        <sz val="10"/>
        <rFont val="Arial"/>
        <charset val="134"/>
      </rPr>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t>
    </r>
    <r>
      <rPr>
        <sz val="10"/>
        <rFont val="Noto Sans Devanagari"/>
        <charset val="134"/>
      </rPr>
      <t>कमाल का प्रॉडक्ट हे</t>
    </r>
    <r>
      <rPr>
        <sz val="10"/>
        <rFont val="Arial"/>
        <charset val="134"/>
      </rPr>
      <t>,Good,Value for Money,Good product.easy to operate,Value for money..</t>
    </r>
  </si>
  <si>
    <t>https://m.media-amazon.com/images/W/WEBP_402378-T1/images/I/411pUp4t0OL._SX300_SY300_QL70_FMwebp_.jpg</t>
  </si>
  <si>
    <t>https://www.amazon.in/Pigeon-Stovekraft-Cruise-1800-Watt-Induction/dp/B01GFTEV5Y/ref=sr_1_20?qid=1672923591&amp;s=kitchen&amp;sr=1-20</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</si>
  <si>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</si>
  <si>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</si>
  <si>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</si>
  <si>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</si>
  <si>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</si>
  <si>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</si>
  <si>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</si>
  <si>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</si>
  <si>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</si>
  <si>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</si>
  <si>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</si>
  <si>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</si>
  <si>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</si>
  <si>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</si>
  <si>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</si>
  <si>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</si>
  <si>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</si>
  <si>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</si>
  <si>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</si>
  <si>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</si>
  <si>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</si>
  <si>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</si>
  <si>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</si>
  <si>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</si>
  <si>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r>
      <rPr>
        <sz val="10"/>
        <rFont val="AR PL SungtiL GB"/>
        <charset val="134"/>
      </rPr>
      <t>✅【</t>
    </r>
    <r>
      <rPr>
        <sz val="10"/>
        <rFont val="Arial"/>
        <charset val="134"/>
      </rPr>
      <t>Get Creamy Froth Quickly</t>
    </r>
    <r>
      <rPr>
        <sz val="10"/>
        <rFont val="AR PL SungtiL GB"/>
        <charset val="134"/>
      </rPr>
      <t>】</t>
    </r>
    <r>
      <rPr>
        <sz val="10"/>
        <rFont val="Arial"/>
        <charset val="134"/>
      </rPr>
      <t>With a higher speed motor, this milk frother spins quickly and smoothly. It makes best creamy froth with milk heated . Enjoy your favorite coffee with foam topping in seconds.|✅</t>
    </r>
    <r>
      <rPr>
        <sz val="10"/>
        <rFont val="AR PL SungtiL GB"/>
        <charset val="134"/>
      </rPr>
      <t>【</t>
    </r>
    <r>
      <rPr>
        <sz val="10"/>
        <rFont val="Arial"/>
        <charset val="134"/>
      </rPr>
      <t>For Perfect Froth</t>
    </r>
    <r>
      <rPr>
        <sz val="10"/>
        <rFont val="AR PL SungtiL GB"/>
        <charset val="134"/>
      </rPr>
      <t>】</t>
    </r>
    <r>
      <rPr>
        <sz val="10"/>
        <rFont val="Arial"/>
        <charset val="134"/>
      </rPr>
      <t>This coffee frother is powered by 2 AA batteries, it brings creamy froth instantly. Within 1 minute, you get a glass filled with milk foam for your coffee.|✅</t>
    </r>
    <r>
      <rPr>
        <sz val="10"/>
        <rFont val="AR PL SungtiL GB"/>
        <charset val="134"/>
      </rPr>
      <t>【</t>
    </r>
    <r>
      <rPr>
        <sz val="10"/>
        <rFont val="Arial"/>
        <charset val="134"/>
      </rPr>
      <t>Enjoy Your Latte Anywhere</t>
    </r>
    <r>
      <rPr>
        <sz val="10"/>
        <rFont val="AR PL SungtiL GB"/>
        <charset val="134"/>
      </rPr>
      <t>】</t>
    </r>
    <r>
      <rPr>
        <sz val="10"/>
        <rFont val="Arial"/>
        <charset val="134"/>
      </rPr>
      <t>Missing your morning latte when travelling? Just take this portable frother on the road. Small yet effective, easily to make your cafe style cappuccino|✅</t>
    </r>
    <r>
      <rPr>
        <sz val="10"/>
        <rFont val="AR PL SungtiL GB"/>
        <charset val="134"/>
      </rPr>
      <t>【</t>
    </r>
    <r>
      <rPr>
        <sz val="10"/>
        <rFont val="Arial"/>
        <charset val="134"/>
      </rPr>
      <t>100% Satisfaction] We aim to provide high quality product, and stand behind it with a full replacement service. In case you have any issues, just contact us and we will make it right for you, at any time!</t>
    </r>
  </si>
  <si>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</si>
  <si>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</si>
  <si>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</si>
  <si>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</si>
  <si>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</si>
  <si>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</si>
  <si>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</si>
  <si>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</si>
  <si>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</si>
  <si>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Mondal,ᴀᴅᴡᴀɪᴛʜ,Ramjan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</si>
  <si>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</si>
  <si>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</si>
  <si>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</si>
  <si>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</si>
  <si>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</si>
  <si>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</si>
  <si>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</si>
  <si>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</si>
  <si>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</si>
  <si>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👍,It's affordable but cheap quality</t>
  </si>
  <si>
    <r>
      <rPr>
        <sz val="10"/>
        <rFont val="Noto Sans Devanagari"/>
        <charset val="134"/>
      </rPr>
      <t xml:space="preserve">पार्टी में फिश बनाने के लिए लगातार लगभग </t>
    </r>
    <r>
      <rPr>
        <sz val="10"/>
        <rFont val="Arial"/>
        <charset val="134"/>
      </rPr>
      <t>5</t>
    </r>
    <r>
      <rPr>
        <sz val="10"/>
        <rFont val="Noto Sans Devanagari"/>
        <charset val="134"/>
      </rPr>
      <t xml:space="preserve">किलो लहसुन </t>
    </r>
    <r>
      <rPr>
        <sz val="10"/>
        <rFont val="Arial"/>
        <charset val="134"/>
      </rPr>
      <t>,</t>
    </r>
    <r>
      <rPr>
        <sz val="10"/>
        <rFont val="Noto Sans Devanagari"/>
        <charset val="134"/>
      </rPr>
      <t xml:space="preserve">पोस्ता दाना </t>
    </r>
    <r>
      <rPr>
        <sz val="10"/>
        <rFont val="Arial"/>
        <charset val="134"/>
      </rPr>
      <t xml:space="preserve">, </t>
    </r>
    <r>
      <rPr>
        <sz val="10"/>
        <rFont val="Noto Sans Devanagari"/>
        <charset val="134"/>
      </rPr>
      <t>सरसो तथा अन्य मसाले की पिसाई की</t>
    </r>
    <r>
      <rPr>
        <sz val="10"/>
        <rFont val="Arial"/>
        <charset val="134"/>
      </rPr>
      <t>,Ok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r>
  </si>
  <si>
    <t>https://m.media-amazon.com/images/I/41i1uzCEyWL._SX300_SY300_QL70_FMwebp_.jpg</t>
  </si>
  <si>
    <t>https://www.amazon.in/Croma-500-Watt-Grinder-CRAK4184-Purple/dp/B08KDBLMQP/ref=sr_1_27?qid=1672923591&amp;s=kitchen&amp;sr=1-27</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</si>
  <si>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</si>
  <si>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</si>
  <si>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</si>
  <si>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</si>
  <si>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</si>
  <si>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</si>
  <si>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</si>
  <si>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</si>
  <si>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</si>
  <si>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</si>
  <si>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</si>
  <si>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</si>
  <si>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</si>
  <si>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</si>
  <si>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</si>
  <si>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</si>
  <si>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</si>
  <si>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</si>
  <si>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</si>
  <si>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</si>
  <si>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</si>
  <si>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</si>
  <si>
    <t>https://m.media-amazon.com/images/I/31S74o1sCSS._SY300_SX300_QL70_FMwebp_.jpg</t>
  </si>
  <si>
    <t>https://www.amazon.in/HAVELLS-Kettle-Coffee-Boiler-Stainless/dp/B083GKDRKR/ref=sr_1_30?qid=1672923591&amp;s=kitchen&amp;sr=1-30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</si>
  <si>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</si>
  <si>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</si>
  <si>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</si>
  <si>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</si>
  <si>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</si>
  <si>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</si>
  <si>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</si>
  <si>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</si>
  <si>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</si>
  <si>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</si>
  <si>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r>
      <rPr>
        <sz val="10"/>
        <rFont val="Arial"/>
        <charset val="134"/>
      </rPr>
      <t>manoj tanwar,Ravi M.,CHAPPA RAVIKUMAR,Shameem Z.,varsha nale,</t>
    </r>
    <r>
      <rPr>
        <sz val="10"/>
        <rFont val="Noto Sans Devanagari"/>
        <charset val="134"/>
      </rPr>
      <t>ਚੰਦਨਦੀਪ ਸਿੰਘ ਬਾਲੀ</t>
    </r>
    <r>
      <rPr>
        <sz val="10"/>
        <rFont val="Arial"/>
        <charset val="134"/>
      </rPr>
      <t>,Sherry,Saket</t>
    </r>
  </si>
  <si>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</si>
  <si>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</si>
  <si>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</si>
  <si>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</si>
  <si>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</si>
  <si>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</si>
  <si>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</si>
  <si>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</si>
  <si>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</si>
  <si>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</si>
  <si>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</si>
  <si>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</si>
  <si>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</si>
  <si>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</si>
  <si>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</si>
  <si>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</si>
  <si>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</si>
  <si>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</si>
  <si>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</si>
  <si>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</si>
  <si>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</si>
  <si>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</si>
  <si>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</si>
  <si>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</si>
  <si>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</si>
  <si>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</si>
  <si>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</si>
  <si>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</si>
  <si>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</si>
  <si>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</si>
  <si>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</si>
  <si>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</si>
  <si>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</si>
  <si>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it.👍🏻,3 PIN Plug should be there,Mixer is good as well as jar is good.But packing is very bad.,Too much noise,Good quality product......,Good,Nc,Useful</t>
  </si>
  <si>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</si>
  <si>
    <t>https://m.media-amazon.com/images/W/WEBP_402378-T1/images/I/31rucE-db2L._SX300_SY300_QL70_FMwebp_.jpg</t>
  </si>
  <si>
    <t>https://www.amazon.in/Bajaj-Rex-500-Watt-Mixer-Grinder/dp/B00HVXS7WC/ref=sr_1_34?qid=1672923592&amp;s=kitchen&amp;sr=1-34</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</si>
  <si>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</si>
  <si>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</si>
  <si>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</si>
  <si>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</si>
  <si>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</si>
  <si>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</si>
  <si>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</si>
  <si>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</si>
  <si>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</si>
  <si>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</si>
  <si>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</si>
  <si>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</si>
  <si>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</si>
  <si>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</si>
  <si>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</si>
  <si>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</si>
  <si>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</si>
  <si>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</si>
  <si>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</si>
  <si>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</si>
  <si>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</si>
  <si>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</si>
  <si>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</si>
  <si>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</si>
  <si>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</si>
  <si>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</si>
  <si>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</si>
  <si>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</si>
  <si>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</si>
  <si>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</si>
  <si>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</si>
  <si>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</si>
  <si>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</si>
  <si>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</si>
  <si>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</si>
  <si>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</si>
  <si>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</si>
  <si>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</si>
  <si>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</si>
  <si>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</si>
  <si>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</si>
  <si>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</si>
  <si>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</si>
  <si>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</si>
  <si>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</si>
  <si>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</si>
  <si>
    <t>https://m.media-amazon.com/images/I/41Y8kHM144L._SY300_SX300_QL70_FMwebp_.jpg</t>
  </si>
  <si>
    <t>https://www.amazon.in/Prestige-PIC-20-Induction-Cooktop/dp/B00YMJ0OI8/ref=sr_1_43?qid=1672923592&amp;s=kitchen&amp;sr=1-43</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</si>
  <si>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</si>
  <si>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</si>
  <si>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</si>
  <si>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</si>
  <si>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</si>
  <si>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</si>
  <si>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</si>
  <si>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</si>
  <si>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</si>
  <si>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</si>
  <si>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</si>
  <si>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</si>
  <si>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</si>
  <si>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</si>
  <si>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</si>
  <si>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</si>
  <si>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</si>
  <si>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</si>
  <si>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 Pushpendra Singh Patel ⚡,Sanjeev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</si>
  <si>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</si>
  <si>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</si>
  <si>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</si>
  <si>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</si>
  <si>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</si>
  <si>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</si>
  <si>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</si>
  <si>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</si>
  <si>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</si>
  <si>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</si>
  <si>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</si>
  <si>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</si>
  <si>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</si>
  <si>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</si>
  <si>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</si>
  <si>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</si>
  <si>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</si>
  <si>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</si>
  <si>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</si>
  <si>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</si>
  <si>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</si>
  <si>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</si>
  <si>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</si>
  <si>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</si>
  <si>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</si>
  <si>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</si>
  <si>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</si>
  <si>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</si>
  <si>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</si>
  <si>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</si>
  <si>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</si>
  <si>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</si>
  <si>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</si>
  <si>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</si>
  <si>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</si>
  <si>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</si>
  <si>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</si>
  <si>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</si>
  <si>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</si>
  <si>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</si>
  <si>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</si>
  <si>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</si>
  <si>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</si>
  <si>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</si>
  <si>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</si>
  <si>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</si>
  <si>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</si>
  <si>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</si>
  <si>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</si>
  <si>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</si>
  <si>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</si>
  <si>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</si>
  <si>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</si>
  <si>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</si>
  <si>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</si>
  <si>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</si>
  <si>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</si>
  <si>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</si>
  <si>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</si>
  <si>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</si>
  <si>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</si>
  <si>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Philips Domestic Appliances is Asia’s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</si>
  <si>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</si>
  <si>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</si>
  <si>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</si>
  <si>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r>
      <rPr>
        <sz val="10"/>
        <rFont val="Arial"/>
        <charset val="134"/>
      </rPr>
      <t>Product as describe,Good product,Good product but price high.,I miss my gas stove.... Induction sucks :(,Great value,No1,</t>
    </r>
    <r>
      <rPr>
        <sz val="10"/>
        <rFont val="Noto Sans Devanagari"/>
        <charset val="134"/>
      </rPr>
      <t>तेल गर्म करने में परेशानी</t>
    </r>
    <r>
      <rPr>
        <sz val="10"/>
        <rFont val="Arial"/>
        <charset val="134"/>
      </rPr>
      <t>,Good</t>
    </r>
  </si>
  <si>
    <r>
      <rPr>
        <sz val="10"/>
        <rFont val="Arial"/>
        <charset val="134"/>
      </rPr>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t>
    </r>
    <r>
      <rPr>
        <sz val="10"/>
        <rFont val="Noto Sans Devanagari"/>
        <charset val="134"/>
      </rPr>
      <t>तेल गर्म करने में परेशानी</t>
    </r>
    <r>
      <rPr>
        <sz val="10"/>
        <rFont val="Arial"/>
        <charset val="134"/>
      </rPr>
      <t>,Ordered 3 one was faulty</t>
    </r>
  </si>
  <si>
    <t>https://m.media-amazon.com/images/I/41Bnylq337S._SX300_SY300_QL70_FMwebp_.jpg</t>
  </si>
  <si>
    <t>https://www.amazon.in/Philips-Collection-HD4928-01-2100-Watt/dp/B00EDJJ7FS/ref=sr_1_54?qid=1672923593&amp;s=kitchen&amp;sr=1-54</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</si>
  <si>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</si>
  <si>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</si>
  <si>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</si>
  <si>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</si>
  <si>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</si>
  <si>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</si>
  <si>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</si>
  <si>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</si>
  <si>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</si>
  <si>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</si>
  <si>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</si>
  <si>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</si>
  <si>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</si>
  <si>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</si>
  <si>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</si>
  <si>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</si>
  <si>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</si>
  <si>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</si>
  <si>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</si>
  <si>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</si>
  <si>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</si>
  <si>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r>
      <rPr>
        <sz val="10"/>
        <rFont val="Noto Sans Devanagari"/>
        <charset val="134"/>
      </rPr>
      <t xml:space="preserve">पहले भी </t>
    </r>
    <r>
      <rPr>
        <sz val="10"/>
        <rFont val="Arial"/>
        <charset val="134"/>
      </rPr>
      <t xml:space="preserve">2 </t>
    </r>
    <r>
      <rPr>
        <sz val="10"/>
        <rFont val="Noto Sans Devanagari"/>
        <charset val="134"/>
      </rPr>
      <t>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t>
    </r>
    <r>
      <rPr>
        <sz val="10"/>
        <rFont val="Arial"/>
        <charset val="134"/>
      </rPr>
      <t>,Nice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r>
  </si>
  <si>
    <t>https://m.media-amazon.com/images/W/WEBP_402378-T1/images/I/41B-iX4Pf5L._SX300_SY300_QL70_FMwebp_.jpg</t>
  </si>
  <si>
    <t>https://www.amazon.in/Bajaj-Minor-1000-Watt-Room-Heater/dp/B009P2LK08/ref=sr_1_57?qid=1672923593&amp;s=kitchen&amp;sr=1-57</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</si>
  <si>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</si>
  <si>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</si>
  <si>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</si>
  <si>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</si>
  <si>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👍,Good performance with cheap look,User manual book and Warranty card not in Box.,Satisfied 😁</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</si>
  <si>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</si>
  <si>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</si>
  <si>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</si>
  <si>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</si>
  <si>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</si>
  <si>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</si>
  <si>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</si>
  <si>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</si>
  <si>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</si>
  <si>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</si>
  <si>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</si>
  <si>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</si>
  <si>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</si>
  <si>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</si>
  <si>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</si>
  <si>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</si>
  <si>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</si>
  <si>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</si>
  <si>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</si>
  <si>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</si>
  <si>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</si>
  <si>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</si>
  <si>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</si>
  <si>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</si>
  <si>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</si>
  <si>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</si>
  <si>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</si>
  <si>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</si>
  <si>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</si>
  <si>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</si>
  <si>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</si>
  <si>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</si>
  <si>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</si>
  <si>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</si>
  <si>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</si>
  <si>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</si>
  <si>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</si>
  <si>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</si>
  <si>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</si>
  <si>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</si>
  <si>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</si>
  <si>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</si>
  <si>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</si>
  <si>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</si>
  <si>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</si>
  <si>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</si>
  <si>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</si>
  <si>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</si>
  <si>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r>
      <rPr>
        <sz val="10"/>
        <rFont val="Arial"/>
        <charset val="134"/>
      </rPr>
      <t xml:space="preserve">,Nice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t>
    </r>
    <r>
      <rPr>
        <sz val="10"/>
        <rFont val="Noto Sans Devanagari"/>
        <charset val="134"/>
      </rPr>
      <t>तार से कितना बचा लोगे भाई</t>
    </r>
  </si>
  <si>
    <t>https://images-na.ssl-images-amazon.com/images/W/WEBP_402378-T1/images/I/41d17oVYVeL._SX300_SY300_QL70_FMwebp_.jpg</t>
  </si>
  <si>
    <t>https://www.amazon.in/Lifelong-LLFH921-Overheating-Protection-Certified/dp/B09LV1CMGH/ref=sr_1_70?qid=1672923593&amp;s=kitchen&amp;sr=1-70</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</si>
  <si>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</si>
  <si>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</si>
  <si>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</si>
  <si>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</si>
  <si>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</si>
  <si>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</si>
  <si>
    <t>https://m.media-amazon.com/images/I/41SkG6Puq5L._SX300_SY300_QL70_FMwebp_.jpg</t>
  </si>
  <si>
    <t>https://www.amazon.in/Philips-GC181-Heavy-Weight-1000-Watt/dp/B01EY310UM/ref=sr_1_71?qid=1672923593&amp;s=kitchen&amp;sr=1-71</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</si>
  <si>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</si>
  <si>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</si>
  <si>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</si>
  <si>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</si>
  <si>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</si>
  <si>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</si>
  <si>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</si>
  <si>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</si>
  <si>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</si>
  <si>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</si>
  <si>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</si>
  <si>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</si>
  <si>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</si>
  <si>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</si>
  <si>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</si>
  <si>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</si>
  <si>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</si>
  <si>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</si>
  <si>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</si>
  <si>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</si>
  <si>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r>
      <rPr>
        <sz val="10"/>
        <rFont val="Noto Sans Devanagari"/>
        <charset val="134"/>
      </rPr>
      <t>पैसा वसूल</t>
    </r>
    <r>
      <rPr>
        <sz val="10"/>
        <rFont val="Arial"/>
        <charset val="134"/>
      </rPr>
      <t>,Nice,Not a good dilvery by bajaj,Almost gud product but takes time for getting hot water,Uuummhh,Good product,Overall average to good product.,Good</t>
    </r>
  </si>
  <si>
    <r>
      <rPr>
        <sz val="10"/>
        <rFont val="Noto Sans Devanagari"/>
        <charset val="134"/>
      </rPr>
      <t>पैसा वसूल</t>
    </r>
    <r>
      <rPr>
        <sz val="10"/>
        <rFont val="Arial"/>
        <charset val="134"/>
      </rPr>
      <t>,Goid,Product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r>
  </si>
  <si>
    <t>https://m.media-amazon.com/images/W/WEBP_402378-T1/images/I/31YrFqskR7L._SX300_SY300_QL70_FMwebp_.jpg</t>
  </si>
  <si>
    <t>https://www.amazon.in/Bajaj-Shakti-Heater-Multiple-Safety/dp/B097R3XH9R/ref=sr_1_76?qid=1672923593&amp;s=kitchen&amp;sr=1-76</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</si>
  <si>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</si>
  <si>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</si>
  <si>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</si>
  <si>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</si>
  <si>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</si>
  <si>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</si>
  <si>
    <t>https://m.media-amazon.com/images/W/WEBP_402378-T2/images/I/31LsgYDJNkL._SX300_SY300_QL70_FMwebp_.jpg</t>
  </si>
  <si>
    <t>https://www.amazon.in/PHILIPS-Handheld-Garment-STH3000-20/dp/B08TM71L54/ref=sr_1_77?qid=1672923593&amp;s=kitchen&amp;sr=1-77</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</si>
  <si>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</si>
  <si>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</si>
  <si>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</si>
  <si>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</si>
  <si>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</si>
  <si>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</si>
  <si>
    <t>https://m.media-amazon.com/images/W/WEBP_402378-T1/images/I/51ey0zzictL._SX300_SY300_QL70_FMwebp_.jpg</t>
  </si>
  <si>
    <t>https://www.amazon.in/Wall-Outlet-Electric-Heaters-Bedroom-bathrooms/dp/B0BPBXNQQT/ref=sr_1_78?qid=1672923593&amp;s=kitchen&amp;sr=1-78</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</si>
  <si>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</si>
  <si>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</si>
  <si>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</si>
  <si>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</si>
  <si>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</si>
  <si>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</si>
  <si>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</si>
  <si>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</si>
  <si>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</si>
  <si>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</si>
  <si>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</si>
  <si>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</si>
  <si>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</si>
  <si>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</si>
  <si>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</si>
  <si>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</si>
  <si>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</si>
  <si>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</si>
  <si>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</si>
  <si>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</si>
  <si>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</si>
  <si>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</si>
  <si>
    <t>https://m.media-amazon.com/images/I/41cxgOxlbYL._SX300_SY300_QL70_FMwebp_.jpg</t>
  </si>
  <si>
    <t>https://www.amazon.in/Butterfly-EKN-1-5-Litre-Kettle-Silver/dp/B078V8R9BS/ref=sr_1_78?qid=1672923595&amp;s=kitchen&amp;sr=1-78</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</si>
  <si>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</si>
  <si>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</si>
  <si>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</si>
  <si>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</si>
  <si>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 😃,Good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</si>
  <si>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</si>
  <si>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</si>
  <si>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</si>
  <si>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</si>
  <si>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</si>
  <si>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</si>
  <si>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</si>
  <si>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</si>
  <si>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</si>
  <si>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</si>
  <si>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</si>
  <si>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</si>
  <si>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</si>
  <si>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</si>
  <si>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</si>
  <si>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</si>
  <si>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</si>
  <si>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</si>
  <si>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</si>
  <si>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</si>
  <si>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</si>
  <si>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</si>
  <si>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</si>
  <si>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</si>
  <si>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</si>
  <si>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</si>
  <si>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</si>
  <si>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</si>
  <si>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</si>
  <si>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</si>
  <si>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</si>
  <si>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</si>
  <si>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</si>
  <si>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</si>
  <si>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</si>
  <si>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</si>
  <si>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</si>
  <si>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</si>
  <si>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</si>
  <si>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👍,Good...,Good Product,Satisfied,Good for small room,Unsure,Not bad,Don't bye it....</t>
  </si>
  <si>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</si>
  <si>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</si>
  <si>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</si>
  <si>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</si>
  <si>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</si>
  <si>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</si>
  <si>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</si>
  <si>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</si>
  <si>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</si>
  <si>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</si>
  <si>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</si>
  <si>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</si>
  <si>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</si>
  <si>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</si>
  <si>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</si>
  <si>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</si>
  <si>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</si>
  <si>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</si>
  <si>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</si>
  <si>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</si>
  <si>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</si>
  <si>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</si>
  <si>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</si>
  <si>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</si>
  <si>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</si>
  <si>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</si>
  <si>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</si>
  <si>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</si>
  <si>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</si>
  <si>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</si>
  <si>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</si>
  <si>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</si>
  <si>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</si>
  <si>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</si>
  <si>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</si>
  <si>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</si>
  <si>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</si>
  <si>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</si>
  <si>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</si>
  <si>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</si>
  <si>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</si>
  <si>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</si>
  <si>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</si>
  <si>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</si>
  <si>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</si>
  <si>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</si>
  <si>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</si>
  <si>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</si>
  <si>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</si>
  <si>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</si>
  <si>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</si>
  <si>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</si>
  <si>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</si>
  <si>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</si>
  <si>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</si>
  <si>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</si>
  <si>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</si>
  <si>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</si>
  <si>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</si>
  <si>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</si>
  <si>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</si>
  <si>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</si>
  <si>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</si>
  <si>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</si>
  <si>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</si>
  <si>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</si>
  <si>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</si>
  <si>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</si>
  <si>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</si>
  <si>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</si>
  <si>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</si>
  <si>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</si>
  <si>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</si>
  <si>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</si>
  <si>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</si>
  <si>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</si>
  <si>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</si>
  <si>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</si>
  <si>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</si>
  <si>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👍,Good performance,Good product</t>
  </si>
  <si>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</si>
  <si>
    <t>https://m.media-amazon.com/images/W/WEBP_402378-T1/images/I/31TLru4LT8L._SX300_SY300_QL70_FMwebp_.jpg</t>
  </si>
  <si>
    <t>https://www.amazon.in/Pigeon-Stovekraft-Quartz-Electric-Kettle/dp/B07WGPBXY9/ref=sr_1_100?qid=1672923595&amp;s=kitchen&amp;sr=1-100</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</si>
  <si>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</si>
  <si>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</si>
  <si>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</si>
  <si>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</si>
  <si>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</si>
  <si>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</si>
  <si>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</si>
  <si>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</si>
  <si>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</si>
  <si>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</si>
  <si>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</si>
  <si>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</si>
  <si>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</si>
  <si>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</si>
  <si>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</si>
  <si>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</si>
  <si>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</si>
  <si>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</si>
  <si>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</si>
  <si>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</si>
  <si>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</si>
  <si>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</si>
  <si>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</si>
  <si>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</si>
  <si>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</si>
  <si>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</si>
  <si>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</si>
  <si>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</si>
  <si>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</si>
  <si>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r>
      <rPr>
        <sz val="10"/>
        <rFont val="Noto Sans Devanagari"/>
        <charset val="134"/>
      </rPr>
      <t xml:space="preserve">इस </t>
    </r>
    <r>
      <rPr>
        <sz val="10"/>
        <rFont val="Arial"/>
        <charset val="134"/>
      </rPr>
      <t xml:space="preserve">Road Heater </t>
    </r>
    <r>
      <rPr>
        <sz val="10"/>
        <rFont val="Noto Sans Devanagari"/>
        <charset val="134"/>
      </rPr>
      <t xml:space="preserve">से एक बाल्टी पानी गर्म करने में कम से कम </t>
    </r>
    <r>
      <rPr>
        <sz val="10"/>
        <rFont val="Arial"/>
        <charset val="134"/>
      </rPr>
      <t xml:space="preserve">20 </t>
    </r>
    <r>
      <rPr>
        <sz val="10"/>
        <rFont val="Noto Sans Devanagari"/>
        <charset val="134"/>
      </rPr>
      <t>मिनट लगते हैं जिसमे काफी बिजली कंज्यूम होती है</t>
    </r>
    <r>
      <rPr>
        <sz val="10"/>
        <rFont val="Arial"/>
        <charset val="134"/>
      </rPr>
      <t xml:space="preserve">.  </t>
    </r>
    <r>
      <rPr>
        <sz val="10"/>
        <rFont val="Noto Sans Devanagari"/>
        <charset val="134"/>
      </rPr>
      <t>इसका दाम भी ज्यादा है</t>
    </r>
    <r>
      <rPr>
        <sz val="10"/>
        <rFont val="Arial"/>
        <charset val="134"/>
      </rPr>
      <t xml:space="preserve">, </t>
    </r>
    <r>
      <rPr>
        <sz val="10"/>
        <rFont val="Noto Sans Devanagari"/>
        <charset val="134"/>
      </rPr>
      <t xml:space="preserve">इसका दाम ₹ </t>
    </r>
    <r>
      <rPr>
        <sz val="10"/>
        <rFont val="Arial"/>
        <charset val="134"/>
      </rPr>
      <t xml:space="preserve">500/- </t>
    </r>
    <r>
      <rPr>
        <sz val="10"/>
        <rFont val="Noto Sans Devanagari"/>
        <charset val="134"/>
      </rPr>
      <t>तक होना चाहिए</t>
    </r>
    <r>
      <rPr>
        <sz val="10"/>
        <rFont val="Arial"/>
        <charset val="134"/>
      </rPr>
      <t>.It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r>
  </si>
  <si>
    <t>https://m.media-amazon.com/images/I/31XMh-zc1IL._SX300_SY300_QL70_FMwebp_.jpg</t>
  </si>
  <si>
    <t>https://www.amazon.in/Bajaj-Waterproof-Watts-Immersion-Heater/dp/B08MV82R99/ref=sr_1_101?qid=1672923596&amp;s=kitchen&amp;sr=1-101</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</si>
  <si>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</si>
  <si>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</si>
  <si>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</si>
  <si>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</si>
  <si>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</si>
  <si>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</si>
  <si>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</si>
  <si>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</si>
  <si>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</si>
  <si>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</si>
  <si>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</si>
  <si>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</si>
  <si>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</si>
  <si>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</si>
  <si>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</si>
  <si>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</si>
  <si>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</si>
  <si>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</si>
  <si>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</si>
  <si>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</si>
  <si>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</si>
  <si>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</si>
  <si>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</si>
  <si>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</si>
  <si>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</si>
  <si>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</si>
  <si>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</si>
  <si>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</si>
  <si>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</si>
  <si>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</si>
  <si>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</si>
  <si>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</si>
  <si>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</si>
  <si>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</si>
  <si>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</si>
  <si>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</si>
  <si>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</si>
  <si>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</si>
  <si>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</si>
  <si>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</si>
  <si>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</si>
  <si>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</si>
  <si>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</si>
  <si>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</si>
  <si>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</si>
  <si>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</si>
  <si>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</si>
  <si>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</si>
  <si>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</si>
  <si>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</si>
  <si>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</si>
  <si>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</si>
  <si>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</si>
  <si>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</si>
  <si>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</si>
  <si>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</si>
  <si>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</si>
  <si>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</si>
  <si>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</si>
  <si>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</si>
  <si>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</si>
  <si>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</si>
  <si>
    <t>https://m.media-amazon.com/images/W/WEBP_402378-T1/images/I/31CLpobJstL._SY300_SX300_QL70_FMwebp_.jpg</t>
  </si>
  <si>
    <t>https://www.amazon.in/Philips-Collection-HD2582-00-830-Watt/dp/B071VNHMX2/ref=sr_1_109?qid=1672923596&amp;s=kitchen&amp;sr=1-109</t>
  </si>
  <si>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</si>
  <si>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</si>
  <si>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</si>
  <si>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</si>
  <si>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</si>
  <si>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</si>
  <si>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</si>
  <si>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</si>
  <si>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</si>
  <si>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</si>
  <si>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</si>
  <si>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</si>
  <si>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</si>
  <si>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</si>
  <si>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</si>
  <si>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</si>
  <si>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</si>
  <si>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</si>
  <si>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</si>
  <si>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</si>
  <si>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</si>
  <si>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</si>
  <si>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</si>
  <si>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</si>
  <si>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</si>
  <si>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</si>
  <si>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</si>
  <si>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</si>
  <si>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</si>
  <si>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</si>
  <si>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</si>
  <si>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</si>
  <si>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</si>
  <si>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</si>
  <si>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</si>
  <si>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</si>
  <si>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</si>
  <si>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r>
      <rPr>
        <sz val="10"/>
        <rFont val="Arial"/>
        <charset val="134"/>
      </rPr>
      <t>i am a student, I needed it to carry abroad. I didn't found any other portable mixer in lighter weight. It's working good, blades r sharp. Mera kam hogya...i am happy with my purchase.,Noise is not good,The product is very good for daily uses,</t>
    </r>
    <r>
      <rPr>
        <sz val="10"/>
        <rFont val="Noto Sans Devanagari"/>
        <charset val="134"/>
      </rPr>
      <t>वारंटी कार्ड क्यों नहीं दिया गया है</t>
    </r>
    <r>
      <rPr>
        <sz val="10"/>
        <rFont val="Arial"/>
        <charset val="134"/>
      </rPr>
      <t xml:space="preserve">. </t>
    </r>
    <r>
      <rPr>
        <sz val="10"/>
        <rFont val="Noto Sans Devanagari"/>
        <charset val="134"/>
      </rPr>
      <t>वारंटी कार्ड भेजिए</t>
    </r>
    <r>
      <rPr>
        <sz val="10"/>
        <rFont val="Arial"/>
        <charset val="134"/>
      </rPr>
      <t>,Better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r>
  </si>
  <si>
    <t>https://m.media-amazon.com/images/W/WEBP_402378-T1/images/I/31D9nttNSPL._SX300_SY300_QL70_FMwebp_.jpg</t>
  </si>
  <si>
    <t>https://www.amazon.in/Lifelong-LLMG93-Stainless-Liquidizing-Warranty/dp/B09GYBZPHF/ref=sr_1_118?qid=1672923596&amp;s=kitchen&amp;sr=1-118</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</si>
  <si>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</si>
  <si>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</si>
  <si>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</si>
  <si>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</si>
  <si>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</si>
  <si>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</si>
  <si>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</si>
  <si>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</si>
  <si>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</si>
  <si>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</si>
  <si>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</si>
  <si>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</si>
  <si>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</si>
  <si>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</si>
  <si>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</si>
  <si>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</si>
  <si>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</si>
  <si>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</si>
  <si>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</si>
  <si>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</si>
  <si>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</si>
  <si>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</si>
  <si>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</si>
  <si>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</si>
  <si>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</si>
  <si>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</si>
  <si>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</si>
  <si>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</si>
  <si>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👌👌👌,Heating is not even and happens only side of the kettle.,There is no flame adjustment</t>
  </si>
  <si>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</si>
  <si>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</si>
  <si>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</si>
  <si>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</si>
  <si>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</si>
  <si>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</si>
  <si>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</si>
  <si>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</si>
  <si>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 you can see the picture I hv shared.</t>
  </si>
  <si>
    <t>https://m.media-amazon.com/images/W/WEBP_402378-T1/images/I/416wtLbGHvL._SX300_SY300_QL70_FMwebp_.jpg</t>
  </si>
  <si>
    <t>https://www.amazon.in/DEVICE-Remover-Woolen-Clothes-Electric/dp/B0BN2576GQ/ref=sr_1_126?qid=1672923596&amp;s=kitchen&amp;sr=1-126</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</si>
  <si>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</si>
  <si>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</si>
  <si>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</si>
  <si>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</si>
  <si>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</si>
  <si>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</si>
  <si>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</si>
  <si>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</si>
  <si>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</si>
  <si>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</si>
  <si>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</si>
  <si>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</si>
  <si>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</si>
  <si>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</si>
  <si>
    <t>https://m.media-amazon.com/images/I/41PhEVR4X4L._SX300_SY300_QL70_FMwebp_.jpg</t>
  </si>
  <si>
    <t>https://www.amazon.in/Bajaj-Majesty-Filled-Radiator-Heater/dp/B01N1XVVLC/ref=sr_1_125?qid=1672923597&amp;s=kitchen&amp;sr=1-125</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</si>
  <si>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</si>
  <si>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</si>
  <si>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</si>
  <si>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</si>
  <si>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</si>
  <si>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</si>
  <si>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</si>
  <si>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</si>
  <si>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</si>
  <si>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</si>
  <si>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</si>
  <si>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</si>
  <si>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</si>
  <si>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</si>
  <si>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</si>
  <si>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</si>
  <si>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</si>
  <si>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</si>
  <si>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</si>
  <si>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</si>
  <si>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</si>
  <si>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</si>
  <si>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</si>
  <si>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</si>
  <si>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</si>
  <si>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</si>
  <si>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</si>
  <si>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</si>
  <si>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</si>
  <si>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</si>
  <si>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</si>
  <si>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</si>
  <si>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</si>
  <si>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</si>
  <si>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</si>
  <si>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</si>
  <si>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</si>
  <si>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</si>
  <si>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</si>
  <si>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</si>
  <si>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</si>
  <si>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</si>
  <si>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</si>
  <si>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</si>
  <si>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</si>
  <si>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</si>
  <si>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</si>
  <si>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</si>
  <si>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</si>
  <si>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</si>
  <si>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</si>
  <si>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</si>
  <si>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</si>
  <si>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</si>
  <si>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</si>
  <si>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</si>
  <si>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</si>
  <si>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</si>
  <si>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</si>
  <si>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</si>
  <si>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</si>
  <si>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</si>
  <si>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</si>
  <si>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</si>
  <si>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</si>
  <si>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</si>
  <si>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</si>
  <si>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</si>
  <si>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</si>
  <si>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</si>
  <si>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</si>
  <si>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</si>
  <si>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</si>
  <si>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</si>
  <si>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</si>
  <si>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</si>
  <si>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</si>
  <si>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</si>
  <si>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</si>
  <si>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</si>
  <si>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</si>
  <si>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</si>
  <si>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</si>
  <si>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</si>
  <si>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r>
      <rPr>
        <sz val="10"/>
        <rFont val="Arial"/>
        <charset val="134"/>
      </rPr>
      <t>In one use there is a burning spot in level of cooker.,Great product but having some minor concerns,</t>
    </r>
    <r>
      <rPr>
        <sz val="10"/>
        <rFont val="Noto Sans Devanagari"/>
        <charset val="134"/>
      </rPr>
      <t>साथ मे इसके सहायक पॉट्स नही निकले है कृपया भिजबने का कस्ट करे इसके बिना इसका यूज़ नही हो पा रहा है</t>
    </r>
    <r>
      <rPr>
        <sz val="10"/>
        <rFont val="Arial"/>
        <charset val="134"/>
      </rPr>
      <t>,It is small and atractive,Expensive,Good one,It's no easy to use,Amazing product for baby and adults both</t>
    </r>
  </si>
  <si>
    <r>
      <rPr>
        <sz val="10"/>
        <rFont val="Arial"/>
        <charset val="134"/>
      </rPr>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t>
    </r>
    <r>
      <rPr>
        <sz val="10"/>
        <rFont val="Noto Sans Devanagari"/>
        <charset val="134"/>
      </rPr>
      <t>उपरोक्त</t>
    </r>
    <r>
      <rPr>
        <sz val="10"/>
        <rFont val="Arial"/>
        <charset val="134"/>
      </rPr>
      <t>,It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r>
  </si>
  <si>
    <t>https://m.media-amazon.com/images/W/WEBP_402378-T2/images/I/31tiptnSbZL._SX300_SY300_QL70_FMwebp_.jpg</t>
  </si>
  <si>
    <t>https://www.amazon.in/KENT-Electric-Steamer-Vegetables-Stainless/dp/B0B5KZ3C53/ref=sr_1_139?qid=1672923597&amp;s=kitchen&amp;sr=1-139</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</si>
  <si>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</si>
  <si>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</si>
  <si>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</si>
  <si>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</si>
  <si>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</si>
  <si>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</si>
  <si>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</si>
  <si>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</si>
  <si>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</si>
  <si>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</si>
  <si>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</si>
  <si>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</si>
  <si>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</si>
  <si>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</si>
  <si>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</si>
  <si>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</si>
  <si>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</si>
  <si>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</si>
  <si>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</si>
  <si>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</si>
  <si>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</si>
  <si>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</si>
  <si>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</si>
  <si>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</si>
  <si>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</si>
  <si>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</si>
  <si>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</si>
  <si>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</si>
  <si>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</si>
  <si>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</si>
  <si>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</si>
  <si>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</si>
  <si>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</si>
  <si>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</si>
  <si>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</si>
  <si>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</si>
  <si>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</si>
  <si>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</si>
  <si>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</si>
  <si>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</si>
  <si>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</si>
  <si>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</si>
  <si>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</si>
  <si>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</si>
  <si>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</si>
  <si>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</si>
  <si>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</si>
  <si>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</si>
  <si>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</si>
  <si>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</si>
  <si>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 Pushpendra Singh Patel ⚡,Mukul,Sauron,Amazon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</si>
  <si>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</si>
  <si>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</si>
  <si>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</si>
  <si>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</si>
  <si>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</si>
  <si>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r>
      <rPr>
        <sz val="10"/>
        <rFont val="Arial"/>
        <charset val="134"/>
      </rPr>
      <t>Lint Remover for Clothes and bubble remover for clothes with a powerful motor (5W Rated Power) to work at high speed.|</t>
    </r>
    <r>
      <rPr>
        <sz val="10"/>
        <rFont val="AR PL SungtiL GB"/>
        <charset val="134"/>
      </rPr>
      <t>【</t>
    </r>
    <r>
      <rPr>
        <sz val="10"/>
        <rFont val="Arial"/>
        <charset val="134"/>
      </rPr>
      <t>Elegant &amp; Ergonomic Design</t>
    </r>
    <r>
      <rPr>
        <sz val="10"/>
        <rFont val="AR PL SungtiL GB"/>
        <charset val="134"/>
      </rPr>
      <t>】</t>
    </r>
    <r>
      <rPr>
        <sz val="10"/>
        <rFont val="Arial"/>
        <charset val="134"/>
      </rPr>
      <t>Ergonomic design, the pilling remover for clothes has an easy-grip handle which offers users a comfortable experience.|</t>
    </r>
    <r>
      <rPr>
        <sz val="10"/>
        <rFont val="AR PL SungtiL GB"/>
        <charset val="134"/>
      </rPr>
      <t>【</t>
    </r>
    <r>
      <rPr>
        <sz val="10"/>
        <rFont val="Arial"/>
        <charset val="134"/>
      </rPr>
      <t>Easy to Use and Clean</t>
    </r>
    <r>
      <rPr>
        <sz val="10"/>
        <rFont val="AR PL SungtiL GB"/>
        <charset val="134"/>
      </rPr>
      <t>】</t>
    </r>
    <r>
      <rPr>
        <sz val="10"/>
        <rFont val="Arial"/>
        <charset val="134"/>
      </rPr>
      <t>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r>
  </si>
  <si>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</si>
  <si>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</si>
  <si>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</si>
  <si>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</si>
  <si>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</si>
  <si>
    <t>https://m.media-amazon.com/images/I/41J7JQ+P7WL._SX300_SY300_.jpg</t>
  </si>
  <si>
    <t>https://www.amazon.in/SAIELLIN-Clothes-Sweater-Defuzzer-Trimmer/dp/B09MTLG4TP/ref=sr_1_147?qid=1672923597&amp;s=kitchen&amp;sr=1-147</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</si>
  <si>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</si>
  <si>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</si>
  <si>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</si>
  <si>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</si>
  <si>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</si>
  <si>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</si>
  <si>
    <t>https://m.media-amazon.com/images/I/41nBjnlp-ML._SY300_SX300_QL70_FMwebp_.jpg</t>
  </si>
  <si>
    <t>https://www.amazon.in/Cookwell-Bullet-Mixer-Grinder-Silver/dp/B097XJQZ8H/ref=sr_1_148?qid=1672923597&amp;s=kitchen&amp;sr=1-148</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</si>
  <si>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</si>
  <si>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</si>
  <si>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</si>
  <si>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</si>
  <si>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</si>
  <si>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</si>
  <si>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</si>
  <si>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</si>
  <si>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</si>
  <si>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</si>
  <si>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</si>
  <si>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</si>
  <si>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Product,It’s expansive but it works well upto 800sqft area,Great product</t>
  </si>
  <si>
    <t>Must buy best Fabulous product I recommend this👍👍,For small place it’s gud,A great product. Works wonders on my vitrified tile floors.</t>
  </si>
  <si>
    <t>https://m.media-amazon.com/images/I/41+t2HWvwFL._SY300_SX300_.jpg</t>
  </si>
  <si>
    <t>https://www.amazon.in/Swiffer-Instant-Electric-Home-Kitchen-Instantaneous/dp/B0BR4F878Q/ref=sr_1_150?qid=1672923597&amp;s=kitchen&amp;sr=1-150</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</si>
  <si>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</si>
  <si>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</si>
  <si>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</si>
  <si>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</si>
  <si>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</si>
  <si>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</si>
  <si>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</si>
  <si>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</si>
  <si>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</si>
  <si>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</si>
  <si>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</si>
  <si>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</si>
  <si>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</si>
  <si>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</si>
  <si>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</si>
  <si>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</si>
  <si>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</si>
  <si>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</si>
  <si>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</si>
  <si>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</si>
  <si>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</si>
  <si>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</si>
  <si>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</si>
  <si>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</si>
  <si>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</si>
  <si>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</si>
  <si>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</si>
  <si>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</si>
  <si>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</si>
  <si>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</si>
  <si>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</si>
  <si>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</si>
  <si>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</si>
  <si>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</si>
  <si>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</si>
  <si>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</si>
  <si>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</si>
  <si>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</si>
  <si>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</si>
  <si>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</si>
  <si>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</si>
  <si>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</si>
  <si>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</si>
  <si>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</si>
  <si>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</si>
  <si>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</si>
  <si>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</si>
  <si>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</si>
  <si>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</si>
  <si>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</si>
  <si>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</si>
  <si>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</si>
  <si>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</si>
  <si>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</si>
  <si>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</si>
  <si>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</si>
  <si>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</si>
  <si>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</si>
  <si>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</si>
  <si>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</si>
  <si>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</si>
  <si>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</si>
  <si>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</si>
  <si>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</si>
  <si>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</si>
  <si>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</si>
  <si>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</si>
  <si>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</si>
  <si>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₹300/- for installation.,Good,yes,Er hardik trivedi,Noise problem due to magnets inside,Good,Easy to install like normal one,Ok 👍👍👍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</si>
  <si>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</si>
  <si>
    <t>https://m.media-amazon.com/images/W/WEBP_402378-T1/images/I/31NRaw6L7KL._SX300_SY300_QL70_FMwebp_.jpg</t>
  </si>
  <si>
    <t>https://www.amazon.in/Atomberg-Renesa-Motor-Remote-Ceiling/dp/B08Y5QJXSR/ref=sr_1_158?qid=1672923598&amp;s=kitchen&amp;sr=1-158</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</si>
  <si>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</si>
  <si>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</si>
  <si>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</si>
  <si>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</si>
  <si>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r>
      <rPr>
        <sz val="10"/>
        <rFont val="Arial"/>
        <charset val="134"/>
      </rPr>
      <t>Useful,Not value for money,</t>
    </r>
    <r>
      <rPr>
        <sz val="10"/>
        <rFont val="Noto Sans Devanagari"/>
        <charset val="134"/>
      </rPr>
      <t>कीमत के हिसाब से बेहतर वस्तु है</t>
    </r>
    <r>
      <rPr>
        <sz val="10"/>
        <rFont val="Arial"/>
        <charset val="134"/>
      </rPr>
      <t>,Good product,Average,Very Good,After sell service,Good</t>
    </r>
  </si>
  <si>
    <r>
      <rPr>
        <sz val="10"/>
        <rFont val="Arial"/>
        <charset val="134"/>
      </rPr>
      <t>Useful,Takes long time to heat up water , not very quick with heating,</t>
    </r>
    <r>
      <rPr>
        <sz val="10"/>
        <rFont val="Noto Sans Devanagari"/>
        <charset val="134"/>
      </rPr>
      <t xml:space="preserve">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t>
    </r>
    <r>
      <rPr>
        <sz val="10"/>
        <rFont val="Arial"/>
        <charset val="134"/>
      </rPr>
      <t xml:space="preserve">5 </t>
    </r>
    <r>
      <rPr>
        <sz val="10"/>
        <rFont val="Noto Sans Devanagari"/>
        <charset val="134"/>
      </rPr>
      <t xml:space="preserve">लीटर में या </t>
    </r>
    <r>
      <rPr>
        <sz val="10"/>
        <rFont val="Arial"/>
        <charset val="134"/>
      </rPr>
      <t xml:space="preserve">7 </t>
    </r>
    <r>
      <rPr>
        <sz val="10"/>
        <rFont val="Noto Sans Devanagari"/>
        <charset val="134"/>
      </rPr>
      <t xml:space="preserve">लीटर में उपकरण उपलब्ध हो तो बता दीजिए ।तार की लंबाई कम से कम </t>
    </r>
    <r>
      <rPr>
        <sz val="10"/>
        <rFont val="Arial"/>
        <charset val="134"/>
      </rPr>
      <t>1.5</t>
    </r>
    <r>
      <rPr>
        <sz val="10"/>
        <rFont val="Noto Sans Devanagari"/>
        <charset val="134"/>
      </rPr>
      <t>मीटर हो</t>
    </r>
    <r>
      <rPr>
        <sz val="10"/>
        <rFont val="Arial"/>
        <charset val="134"/>
      </rPr>
      <t>,Nothing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r>
  </si>
  <si>
    <t>https://m.media-amazon.com/images/W/WEBP_402378-T2/images/I/31na34LxwmL._SX300_SY300_QL70_FMwebp_.jpg</t>
  </si>
  <si>
    <t>https://www.amazon.in/Pigeon-stovekraft-Amaze-Plus-1-8/dp/B07WJXCTG9/ref=sr_1_159?qid=1672923598&amp;s=kitchen&amp;sr=1-159</t>
  </si>
  <si>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</si>
  <si>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</si>
  <si>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</si>
  <si>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</si>
  <si>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t>
  </si>
  <si>
    <t>Induction is good working,Lightweight and easy to use,V nice,Good quality product,Good Usha product induction 👍👍👍,Tea,,I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</si>
  <si>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</si>
  <si>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</si>
  <si>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</si>
  <si>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</si>
  <si>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</si>
  <si>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</si>
  <si>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</si>
  <si>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</si>
  <si>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</si>
  <si>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</si>
  <si>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</si>
  <si>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</si>
  <si>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</si>
  <si>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</si>
  <si>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</si>
  <si>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</si>
  <si>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</si>
  <si>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</si>
  <si>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</si>
  <si>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</si>
  <si>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</si>
  <si>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</si>
  <si>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</si>
  <si>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</si>
  <si>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</si>
  <si>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</si>
  <si>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</si>
  <si>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</si>
  <si>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</si>
  <si>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</si>
  <si>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</si>
  <si>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</si>
  <si>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</si>
  <si>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</si>
  <si>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</si>
  <si>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</si>
  <si>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</si>
  <si>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</si>
  <si>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</si>
  <si>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</si>
  <si>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</si>
  <si>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</si>
  <si>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</si>
  <si>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</si>
  <si>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</si>
  <si>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</si>
  <si>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</si>
  <si>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</si>
  <si>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</si>
  <si>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</si>
  <si>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</si>
  <si>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</si>
  <si>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</si>
  <si>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Good👌,Good built quality,Quality Product under 3000,good price,Nice product,Good product,Exlent❤,Outlet is very slow</t>
  </si>
  <si>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</si>
  <si>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</si>
  <si>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</si>
  <si>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</si>
  <si>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</si>
  <si>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</si>
  <si>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</si>
  <si>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product😚,Good working</t>
  </si>
  <si>
    <t>I like this product 😍 function great,Easy to use, value for money, easy to install, very much useful. It is as too good purchase.,👍,I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</si>
  <si>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</si>
  <si>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</si>
  <si>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</si>
  <si>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</si>
  <si>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</si>
  <si>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</si>
  <si>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</si>
  <si>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</si>
  <si>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</si>
  <si>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</si>
  <si>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</si>
  <si>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</si>
  <si>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</si>
  <si>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</si>
  <si>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</si>
  <si>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</si>
  <si>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</si>
  <si>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</si>
  <si>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</si>
  <si>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</si>
  <si>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</si>
  <si>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</si>
  <si>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</si>
  <si>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</si>
  <si>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</si>
  <si>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</si>
  <si>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</si>
  <si>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</si>
  <si>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</si>
  <si>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</si>
  <si>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</si>
  <si>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</si>
  <si>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</si>
  <si>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</si>
  <si>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</si>
  <si>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</si>
  <si>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</si>
  <si>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</si>
  <si>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</si>
  <si>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</si>
  <si>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</si>
  <si>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</si>
  <si>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</si>
  <si>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</si>
  <si>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</si>
  <si>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</si>
  <si>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buying,It’s to early heating and wire smelling were is the service centre,Nice product worth it 👍🏻,The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</si>
  <si>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</si>
  <si>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</si>
  <si>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</si>
  <si>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</si>
  <si>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</si>
  <si>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</si>
  <si>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</si>
  <si>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</si>
  <si>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</si>
  <si>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</si>
  <si>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</si>
  <si>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</si>
  <si>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</si>
  <si>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</si>
  <si>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</si>
  <si>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</si>
  <si>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</si>
  <si>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</si>
  <si>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</si>
  <si>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</si>
  <si>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</si>
  <si>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</si>
  <si>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</si>
  <si>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</si>
  <si>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</si>
  <si>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</si>
  <si>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</si>
  <si>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</si>
  <si>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</si>
  <si>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</si>
  <si>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</si>
  <si>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</si>
  <si>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</si>
  <si>
    <t>https://m.media-amazon.com/images/I/31N5vx+L1KL._SY300_SX300_.jpg</t>
  </si>
  <si>
    <t>https://www.amazon.in/Tata-Swach-Bulb-6000-Litre-Cartridge/dp/B07FXLC2G2/ref=sr_1_183?qid=1672923600&amp;s=kitchen&amp;sr=1-183</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</si>
  <si>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</si>
  <si>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</si>
  <si>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</si>
  <si>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</si>
  <si>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</si>
  <si>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</si>
  <si>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</si>
  <si>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</si>
  <si>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</si>
  <si>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</si>
  <si>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</si>
  <si>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</si>
  <si>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</si>
  <si>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</si>
  <si>
    <t>https://m.media-amazon.com/images/I/51zhY6X2NqL._SX300_SY300_QL70_FMwebp_.jpg</t>
  </si>
  <si>
    <t>https://www.amazon.in/PrettyKrafts-Canvas-Laundry-Storage-Black/dp/B083RC4WFJ/ref=sr_1_188?qid=1672923600&amp;s=kitchen&amp;sr=1-188</t>
  </si>
  <si>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</si>
  <si>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</si>
  <si>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</si>
  <si>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</si>
  <si>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</si>
  <si>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</si>
  <si>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</si>
  <si>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</si>
  <si>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</si>
  <si>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</si>
  <si>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</si>
  <si>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</si>
  <si>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</si>
  <si>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</si>
  <si>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</si>
  <si>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</si>
  <si>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</si>
  <si>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</si>
  <si>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</si>
  <si>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</si>
  <si>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💥,Considering the price range, it’s a good one,Worthy,Good products,Good,Good as brand,Ok Product,Value for money,</t>
  </si>
  <si>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</si>
  <si>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</si>
  <si>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</si>
  <si>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</si>
  <si>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</si>
  <si>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</si>
  <si>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</si>
  <si>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</si>
  <si>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</si>
  <si>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</si>
  <si>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</si>
  <si>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</si>
  <si>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</si>
  <si>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</si>
  <si>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</si>
  <si>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</si>
  <si>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</si>
  <si>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</si>
  <si>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</si>
  <si>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</si>
  <si>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</si>
  <si>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</si>
  <si>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</si>
  <si>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</si>
  <si>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</si>
  <si>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</si>
  <si>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</si>
  <si>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</si>
  <si>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</si>
  <si>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</si>
  <si>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</si>
  <si>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</si>
  <si>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</si>
  <si>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</si>
  <si>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</si>
  <si>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</si>
  <si>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</si>
  <si>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</si>
  <si>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</si>
  <si>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</si>
  <si>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</si>
  <si>
    <t>https://m.media-amazon.com/images/I/41WPlte6OmL._SY300_SX300_QL70_FMwebp_.jpg</t>
  </si>
  <si>
    <t>https://www.amazon.in/HOMEPACK%C2%AE-Radiant-Office-Heaters-Portable/dp/B099PR2GQJ/ref=sr_1_197?qid=1672923600&amp;s=kitchen&amp;sr=1-197</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</si>
  <si>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</si>
  <si>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</si>
  <si>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</si>
  <si>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</si>
  <si>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</si>
  <si>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</si>
  <si>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</si>
  <si>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</si>
  <si>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</si>
  <si>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</si>
  <si>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</si>
  <si>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</si>
  <si>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</si>
  <si>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</si>
  <si>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</si>
  <si>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</si>
  <si>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</si>
  <si>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</si>
  <si>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</si>
  <si>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</si>
  <si>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</si>
  <si>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</si>
  <si>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</si>
  <si>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</si>
  <si>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</si>
  <si>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</si>
  <si>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</si>
  <si>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</si>
  <si>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</si>
  <si>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</si>
  <si>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</si>
  <si>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</si>
  <si>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</si>
  <si>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</si>
  <si>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</si>
  <si>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</si>
  <si>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</si>
  <si>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</si>
  <si>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</si>
  <si>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</si>
  <si>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r>
      <rPr>
        <sz val="10"/>
        <rFont val="AR PL SungtiL GB"/>
        <charset val="134"/>
      </rPr>
      <t>【</t>
    </r>
    <r>
      <rPr>
        <sz val="10"/>
        <rFont val="Arial"/>
        <charset val="134"/>
      </rPr>
      <t>15 LITRE</t>
    </r>
    <r>
      <rPr>
        <sz val="10"/>
        <rFont val="AR PL SungtiL GB"/>
        <charset val="134"/>
      </rPr>
      <t>】</t>
    </r>
    <r>
      <rPr>
        <sz val="10"/>
        <rFont val="Arial"/>
        <charset val="134"/>
      </rPr>
      <t>Storage Water Heater; </t>
    </r>
    <r>
      <rPr>
        <sz val="10"/>
        <rFont val="AR PL SungtiL GB"/>
        <charset val="134"/>
      </rPr>
      <t>【</t>
    </r>
    <r>
      <rPr>
        <sz val="10"/>
        <rFont val="Arial"/>
        <charset val="134"/>
      </rPr>
      <t>BEE 5 STAR RATED</t>
    </r>
    <r>
      <rPr>
        <sz val="10"/>
        <rFont val="AR PL SungtiL GB"/>
        <charset val="134"/>
      </rPr>
      <t>】</t>
    </r>
    <r>
      <rPr>
        <sz val="10"/>
        <rFont val="Arial"/>
        <charset val="134"/>
      </rPr>
      <t>: Highly Energy Efficient with Extra Thick &amp; High Density CFC Free PUF Insulation for Maximum Heat Retention;</t>
    </r>
    <r>
      <rPr>
        <sz val="10"/>
        <rFont val="AR PL SungtiL GB"/>
        <charset val="134"/>
      </rPr>
      <t>【</t>
    </r>
    <r>
      <rPr>
        <sz val="10"/>
        <rFont val="Arial"/>
        <charset val="134"/>
      </rPr>
      <t>COUNTRY OF ORIGIN</t>
    </r>
    <r>
      <rPr>
        <sz val="10"/>
        <rFont val="AR PL SungtiL GB"/>
        <charset val="134"/>
      </rPr>
      <t>】</t>
    </r>
    <r>
      <rPr>
        <sz val="10"/>
        <rFont val="Arial"/>
        <charset val="134"/>
      </rPr>
      <t>: India|</t>
    </r>
    <r>
      <rPr>
        <sz val="10"/>
        <rFont val="AR PL SungtiL GB"/>
        <charset val="134"/>
      </rPr>
      <t>【</t>
    </r>
    <r>
      <rPr>
        <sz val="10"/>
        <rFont val="Arial"/>
        <charset val="134"/>
      </rPr>
      <t>ANTI-CORROSIVE &amp; SUITABLE FOR HARD WATER USAGE</t>
    </r>
    <r>
      <rPr>
        <sz val="10"/>
        <rFont val="AR PL SungtiL GB"/>
        <charset val="134"/>
      </rPr>
      <t>】</t>
    </r>
    <r>
      <rPr>
        <sz val="10"/>
        <rFont val="Arial"/>
        <charset val="134"/>
      </rPr>
      <t>: Advanced Vitreous Enamel Coating protects the Inner Tank, Superior Incoloy 800 Heating Element ensures Sustained Performance, Extra Thick Magnesium Anode provides Added Protection|</t>
    </r>
    <r>
      <rPr>
        <sz val="10"/>
        <rFont val="AR PL SungtiL GB"/>
        <charset val="134"/>
      </rPr>
      <t>【</t>
    </r>
    <r>
      <rPr>
        <sz val="10"/>
        <rFont val="Arial"/>
        <charset val="134"/>
      </rPr>
      <t>66% REDUCTION IN LEAKAGE</t>
    </r>
    <r>
      <rPr>
        <sz val="10"/>
        <rFont val="AR PL SungtiL GB"/>
        <charset val="134"/>
      </rPr>
      <t>】</t>
    </r>
    <r>
      <rPr>
        <sz val="10"/>
        <rFont val="Arial"/>
        <charset val="134"/>
      </rPr>
      <t>: Single Weld Line High Grade Mild Steel Tank|</t>
    </r>
    <r>
      <rPr>
        <sz val="10"/>
        <rFont val="AR PL SungtiL GB"/>
        <charset val="134"/>
      </rPr>
      <t>【</t>
    </r>
    <r>
      <rPr>
        <sz val="10"/>
        <rFont val="Arial"/>
        <charset val="134"/>
      </rPr>
      <t>SAFETY ASSURED</t>
    </r>
    <r>
      <rPr>
        <sz val="10"/>
        <rFont val="AR PL SungtiL GB"/>
        <charset val="134"/>
      </rPr>
      <t>】</t>
    </r>
    <r>
      <rPr>
        <sz val="10"/>
        <rFont val="Arial"/>
        <charset val="134"/>
      </rPr>
      <t>: Advanced Thermostat &amp; Thermal Cut-out Mechanism for Dual Overheat Protection; 5-in-1 Multi-function Safety Valve prevents excessive Pressure Build-up, Vacuum Formation &amp; Reverse Water Flow|</t>
    </r>
    <r>
      <rPr>
        <sz val="10"/>
        <rFont val="AR PL SungtiL GB"/>
        <charset val="134"/>
      </rPr>
      <t>【</t>
    </r>
    <r>
      <rPr>
        <sz val="10"/>
        <rFont val="Arial"/>
        <charset val="134"/>
      </rPr>
      <t>HYGIENIC &amp; PUNGENT-FREE WATER</t>
    </r>
    <r>
      <rPr>
        <sz val="10"/>
        <rFont val="AR PL SungtiL GB"/>
        <charset val="134"/>
      </rPr>
      <t>】</t>
    </r>
    <r>
      <rPr>
        <sz val="10"/>
        <rFont val="Arial"/>
        <charset val="134"/>
      </rPr>
      <t>: Multi-layer protection against Corrosion &amp; Scaling|</t>
    </r>
    <r>
      <rPr>
        <sz val="10"/>
        <rFont val="AR PL SungtiL GB"/>
        <charset val="134"/>
      </rPr>
      <t>【</t>
    </r>
    <r>
      <rPr>
        <sz val="10"/>
        <rFont val="Arial"/>
        <charset val="134"/>
      </rPr>
      <t>PAN INDIA INSTALLATION AVAILABLE AT INR 350+GST</t>
    </r>
    <r>
      <rPr>
        <sz val="10"/>
        <rFont val="AR PL SungtiL GB"/>
        <charset val="134"/>
      </rPr>
      <t>】</t>
    </r>
    <r>
      <rPr>
        <sz val="10"/>
        <rFont val="Arial"/>
        <charset val="134"/>
      </rPr>
      <t>: Inlet and Outlet Connection Pipes can be purchased from the technician on a chargeable basis (INR.250)|</t>
    </r>
    <r>
      <rPr>
        <sz val="10"/>
        <rFont val="AR PL SungtiL GB"/>
        <charset val="134"/>
      </rPr>
      <t>【</t>
    </r>
    <r>
      <rPr>
        <sz val="10"/>
        <rFont val="Arial"/>
        <charset val="134"/>
      </rPr>
      <t>WITHSTANDS UP TO 8 BAR PRESSURE</t>
    </r>
    <r>
      <rPr>
        <sz val="10"/>
        <rFont val="AR PL SungtiL GB"/>
        <charset val="134"/>
      </rPr>
      <t>】</t>
    </r>
    <r>
      <rPr>
        <sz val="10"/>
        <rFont val="Arial"/>
        <charset val="134"/>
      </rPr>
      <t>: Suitable for High Rise Buildings up to 35 floors and Pressure Pump Application</t>
    </r>
  </si>
  <si>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</si>
  <si>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</si>
  <si>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</si>
  <si>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</si>
  <si>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</si>
  <si>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</si>
  <si>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</si>
  <si>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</si>
  <si>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</si>
  <si>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</si>
  <si>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</si>
  <si>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</si>
  <si>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</si>
  <si>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</si>
  <si>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</si>
  <si>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</si>
  <si>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</si>
  <si>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</si>
  <si>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</si>
  <si>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</si>
  <si>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</si>
  <si>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</si>
  <si>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</si>
  <si>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</si>
  <si>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</si>
  <si>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</si>
  <si>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</si>
  <si>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</si>
  <si>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</si>
  <si>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</si>
  <si>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</si>
  <si>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</si>
  <si>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</si>
  <si>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</si>
  <si>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</si>
  <si>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</si>
  <si>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</si>
  <si>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</si>
  <si>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</si>
  <si>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</si>
  <si>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</si>
  <si>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</si>
  <si>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</si>
  <si>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</si>
  <si>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</si>
  <si>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</si>
  <si>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</si>
  <si>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</si>
  <si>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</si>
  <si>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</si>
  <si>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</si>
  <si>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</si>
  <si>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</si>
  <si>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</si>
  <si>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</si>
  <si>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</si>
  <si>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</si>
  <si>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</si>
  <si>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</si>
  <si>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</si>
  <si>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</si>
  <si>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</si>
  <si>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</si>
  <si>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</si>
  <si>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</si>
  <si>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</si>
  <si>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</si>
  <si>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r>
      <rPr>
        <sz val="10"/>
        <rFont val="Arial"/>
        <charset val="134"/>
      </rPr>
      <t>little bit good,Not Bad,sleek,good,Good product,Nice fan,Simple but effective,</t>
    </r>
    <r>
      <rPr>
        <sz val="10"/>
        <rFont val="Noto Sans Devanagari"/>
        <charset val="134"/>
      </rPr>
      <t>अभी यूज करते हुए जड टाइम नहीं हुआ है</t>
    </r>
  </si>
  <si>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</si>
  <si>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</si>
  <si>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</si>
  <si>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</si>
  <si>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</si>
  <si>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</si>
  <si>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</si>
  <si>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</si>
  <si>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</si>
  <si>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</si>
  <si>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</si>
  <si>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</si>
  <si>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</si>
  <si>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</si>
  <si>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</si>
  <si>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</si>
  <si>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</si>
  <si>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</si>
  <si>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</si>
  <si>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</si>
  <si>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</si>
  <si>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</si>
  <si>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</si>
  <si>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</si>
  <si>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</si>
  <si>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</si>
  <si>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</si>
  <si>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</si>
  <si>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</si>
  <si>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</si>
  <si>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</si>
  <si>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</si>
  <si>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</si>
  <si>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</si>
  <si>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</si>
  <si>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</si>
  <si>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</si>
  <si>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</si>
  <si>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</si>
  <si>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money,It’s goog,Nice &amp; Easy to use product,Not good,Wonder Product!,Good product,Right product at right price,Value for money</t>
  </si>
  <si>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</si>
  <si>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</si>
  <si>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</si>
  <si>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</si>
  <si>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</si>
  <si>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</si>
  <si>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</si>
  <si>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Nice,👍,Very easy and useful, but too expensive compared to remaining company products,Grt,reviews,Good product.,Very Handy product,Warranty registration needs to be user friendly</t>
  </si>
  <si>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</si>
  <si>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</si>
  <si>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</si>
  <si>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</si>
  <si>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</si>
  <si>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</si>
  <si>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</si>
  <si>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</si>
  <si>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</si>
  <si>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</si>
  <si>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</si>
  <si>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</si>
  <si>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</si>
  <si>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</si>
  <si>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</si>
  <si>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</si>
  <si>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</si>
  <si>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</si>
  <si>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</si>
  <si>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</si>
  <si>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</si>
  <si>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</si>
  <si>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</si>
  <si>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</si>
  <si>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</si>
  <si>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</si>
  <si>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</si>
  <si>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</si>
  <si>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</si>
  <si>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</si>
  <si>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</si>
  <si>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</si>
  <si>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</si>
  <si>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</si>
  <si>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</si>
  <si>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</si>
  <si>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</si>
  <si>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</si>
  <si>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</si>
  <si>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r>
      <rPr>
        <sz val="10"/>
        <rFont val="Arial"/>
        <charset val="134"/>
      </rPr>
      <t>Good one,Punchuality,Good product,Good quality,</t>
    </r>
    <r>
      <rPr>
        <sz val="10"/>
        <rFont val="Noto Sans Devanagari"/>
        <charset val="134"/>
      </rPr>
      <t>పర్వాలేదు</t>
    </r>
    <r>
      <rPr>
        <sz val="10"/>
        <rFont val="Arial"/>
        <charset val="134"/>
      </rPr>
      <t>,perfect for use,Good,👍</t>
    </r>
  </si>
  <si>
    <r>
      <rPr>
        <sz val="10"/>
        <rFont val="Arial"/>
        <charset val="134"/>
      </rPr>
      <t>Good product. Weight is reduced a bit,Damage product deliveredTwo times,works fine even after 4 months as of now going good,Fine  good to use,</t>
    </r>
    <r>
      <rPr>
        <sz val="10"/>
        <rFont val="Noto Sans Devanagari"/>
        <charset val="134"/>
      </rPr>
      <t>లైట్ వెయిట్</t>
    </r>
    <r>
      <rPr>
        <sz val="10"/>
        <rFont val="Arial"/>
        <charset val="134"/>
      </rPr>
      <t>,perfect for use,Good,👍 👍 👍 👍 👍</t>
    </r>
  </si>
  <si>
    <t>https://m.media-amazon.com/images/W/WEBP_402378-T2/images/I/411ZPXAMTlL._SY300_SX300_QL70_FMwebp_.jpg</t>
  </si>
  <si>
    <t>https://www.amazon.in/Bajaj-DHX-1000-Watt-Ivory-Color/dp/B009P2L7CO/ref=sr_1_222?qid=1672923603&amp;s=kitchen&amp;sr=1-222</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</si>
  <si>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</si>
  <si>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</si>
  <si>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</si>
  <si>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</si>
  <si>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</si>
  <si>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</si>
  <si>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</si>
  <si>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</si>
  <si>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</si>
  <si>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</si>
  <si>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</si>
  <si>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</si>
  <si>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👌👍,Such a beautiful product,Fantastic,Useless product. Poor quality material used. Could not give satisfaction of a singal Rupee.</t>
  </si>
  <si>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</si>
  <si>
    <t>https://m.media-amazon.com/images/I/519LLyO+jtL._SY300_SX300_.jpg</t>
  </si>
  <si>
    <t>https://www.amazon.in/ROYAL-STEP-Portable-Electric-Rechargeable/dp/B0BNQMF152/ref=sr_1_224?qid=1672923603&amp;s=kitchen&amp;sr=1-224</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</si>
  <si>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</si>
  <si>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</si>
  <si>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</si>
  <si>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</si>
  <si>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</si>
  <si>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</si>
  <si>
    <t>https://m.media-amazon.com/images/I/31B24fjfiTL._SX300_SY300_QL70_FMwebp_.jpg</t>
  </si>
  <si>
    <t>https://www.amazon.in/Kent-Zoom-Vacuum-Cleaner-16068/dp/B08J7VCT12/ref=sr_1_225?qid=1672923603&amp;s=kitchen&amp;sr=1-225</t>
  </si>
  <si>
    <r>
      <rPr>
        <sz val="10"/>
        <rFont val="AR PL SungtiL GB"/>
        <charset val="134"/>
      </rPr>
      <t>📞【</t>
    </r>
    <r>
      <rPr>
        <sz val="10"/>
        <rFont val="Arial"/>
        <charset val="134"/>
      </rPr>
      <t xml:space="preserve">UTMOST CUSTOMER SUPPORT: </t>
    </r>
    <r>
      <rPr>
        <sz val="10"/>
        <rFont val="AR PL SungtiL GB"/>
        <charset val="134"/>
      </rPr>
      <t>】</t>
    </r>
    <r>
      <rPr>
        <sz val="10"/>
        <rFont val="Arial"/>
        <charset val="134"/>
      </rPr>
      <t>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t>
    </r>
    <r>
      <rPr>
        <sz val="10"/>
        <rFont val="AR PL SungtiL GB"/>
        <charset val="134"/>
      </rPr>
      <t>【</t>
    </r>
    <r>
      <rPr>
        <sz val="10"/>
        <rFont val="Arial"/>
        <charset val="134"/>
      </rPr>
      <t>MADE IN INDIA! IMPROVED SEALING MACHINE:</t>
    </r>
    <r>
      <rPr>
        <sz val="10"/>
        <rFont val="AR PL SungtiL GB"/>
        <charset val="134"/>
      </rPr>
      <t>】</t>
    </r>
    <r>
      <rPr>
        <sz val="10"/>
        <rFont val="Arial"/>
        <charset val="134"/>
      </rPr>
      <t>ENEM sealing machine is proudly Made in India! We have used high quality transformer + High Quality Plug + heavy gauge wire so ensures good performance and optimum safety.|⭐</t>
    </r>
    <r>
      <rPr>
        <sz val="10"/>
        <rFont val="AR PL SungtiL GB"/>
        <charset val="134"/>
      </rPr>
      <t>【</t>
    </r>
    <r>
      <rPr>
        <sz val="10"/>
        <rFont val="Arial"/>
        <charset val="134"/>
      </rPr>
      <t xml:space="preserve">SUPPORT ALL HEAT SEALABLE MATERIAL BAGS: </t>
    </r>
    <r>
      <rPr>
        <sz val="10"/>
        <rFont val="AR PL SungtiL GB"/>
        <charset val="134"/>
      </rPr>
      <t>】</t>
    </r>
    <r>
      <rPr>
        <sz val="10"/>
        <rFont val="Arial"/>
        <charset val="134"/>
      </rPr>
      <t>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t>
    </r>
    <r>
      <rPr>
        <sz val="10"/>
        <rFont val="AR PL SungtiL GB"/>
        <charset val="134"/>
      </rPr>
      <t>【</t>
    </r>
    <r>
      <rPr>
        <sz val="10"/>
        <rFont val="Arial"/>
        <charset val="134"/>
      </rPr>
      <t>ADJUSTABLE TIMER SETTING:</t>
    </r>
    <r>
      <rPr>
        <sz val="10"/>
        <rFont val="AR PL SungtiL GB"/>
        <charset val="134"/>
      </rPr>
      <t>】</t>
    </r>
    <r>
      <rPr>
        <sz val="10"/>
        <rFont val="Arial"/>
        <charset val="134"/>
      </rPr>
      <t>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t>
    </r>
    <r>
      <rPr>
        <sz val="10"/>
        <rFont val="AR PL SungtiL GB"/>
        <charset val="134"/>
      </rPr>
      <t>【</t>
    </r>
    <r>
      <rPr>
        <sz val="10"/>
        <rFont val="Arial"/>
        <charset val="134"/>
      </rPr>
      <t>AUTO – POWER OFF PROTECTION:</t>
    </r>
    <r>
      <rPr>
        <sz val="10"/>
        <rFont val="AR PL SungtiL GB"/>
        <charset val="134"/>
      </rPr>
      <t>】</t>
    </r>
    <r>
      <rPr>
        <sz val="10"/>
        <rFont val="Arial"/>
        <charset val="134"/>
      </rPr>
      <t>ENEM Plastic Packing Machine remains in standby mode when not used, thereby not utilizing power. Only when same is used for sealing, power is consumed.|⭐</t>
    </r>
    <r>
      <rPr>
        <sz val="10"/>
        <rFont val="AR PL SungtiL GB"/>
        <charset val="134"/>
      </rPr>
      <t>【</t>
    </r>
    <r>
      <rPr>
        <sz val="10"/>
        <rFont val="Arial"/>
        <charset val="134"/>
      </rPr>
      <t xml:space="preserve">UPGRADED TRANSFORMER: </t>
    </r>
    <r>
      <rPr>
        <sz val="10"/>
        <rFont val="AR PL SungtiL GB"/>
        <charset val="134"/>
      </rPr>
      <t>】</t>
    </r>
    <r>
      <rPr>
        <sz val="10"/>
        <rFont val="Arial"/>
        <charset val="134"/>
      </rPr>
      <t>The transformer used in machine is twice bigger than any others’ substitutes which can reduce heat and work loss, make sure this table top heat impulse sealer working life is double longer than normal sealing machine. Max seal thickness:10 mils. Sealing width: 2mm.</t>
    </r>
  </si>
  <si>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</si>
  <si>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</si>
  <si>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</si>
  <si>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</si>
  <si>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</si>
  <si>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</si>
  <si>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</si>
  <si>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</si>
  <si>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</si>
  <si>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</si>
  <si>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</si>
  <si>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</si>
  <si>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</si>
  <si>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</si>
  <si>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</si>
  <si>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</si>
  <si>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</si>
  <si>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</si>
  <si>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</si>
  <si>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</si>
  <si>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</si>
  <si>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</si>
  <si>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</si>
  <si>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r>
      <rPr>
        <sz val="10"/>
        <rFont val="AR PL SungtiL GB"/>
        <charset val="134"/>
      </rPr>
      <t>【</t>
    </r>
    <r>
      <rPr>
        <sz val="10"/>
        <rFont val="Arial"/>
        <charset val="134"/>
      </rPr>
      <t>CLEAN CLOTHES EVERY TIME</t>
    </r>
    <r>
      <rPr>
        <sz val="10"/>
        <rFont val="AR PL SungtiL GB"/>
        <charset val="134"/>
      </rPr>
      <t xml:space="preserve">】 </t>
    </r>
    <r>
      <rPr>
        <sz val="10"/>
        <rFont val="Arial"/>
        <charset val="134"/>
      </rPr>
      <t>: Our lint roller has an extra sticky formula that helps you easily collect fuzz, fluff, and bobble balls from your pants, clothes, and fabrics without damaging the material.|</t>
    </r>
    <r>
      <rPr>
        <sz val="10"/>
        <rFont val="AR PL SungtiL GB"/>
        <charset val="134"/>
      </rPr>
      <t>【</t>
    </r>
    <r>
      <rPr>
        <sz val="10"/>
        <rFont val="Arial"/>
        <charset val="134"/>
      </rPr>
      <t>2X EXTRA STICKINESS</t>
    </r>
    <r>
      <rPr>
        <sz val="10"/>
        <rFont val="AR PL SungtiL GB"/>
        <charset val="134"/>
      </rPr>
      <t>】</t>
    </r>
    <r>
      <rPr>
        <sz val="10"/>
        <rFont val="Arial"/>
        <charset val="134"/>
      </rPr>
      <t>: VRPRIME offers 200% more pick-up per strong adhesive sheet for a quick and effective way to remove annoying pet hair, lint, and debris. You will save time and effort in removing stubborn hair and fuzzy bits from your clothes, sofa, furniture, car, carpet, etc.|</t>
    </r>
    <r>
      <rPr>
        <sz val="10"/>
        <rFont val="AR PL SungtiL GB"/>
        <charset val="134"/>
      </rPr>
      <t>【</t>
    </r>
    <r>
      <rPr>
        <sz val="10"/>
        <rFont val="Arial"/>
        <charset val="134"/>
      </rPr>
      <t>TOTAL 360 SHEETS</t>
    </r>
    <r>
      <rPr>
        <sz val="10"/>
        <rFont val="AR PL SungtiL GB"/>
        <charset val="134"/>
      </rPr>
      <t xml:space="preserve">】 </t>
    </r>
    <r>
      <rPr>
        <sz val="10"/>
        <rFont val="Arial"/>
        <charset val="134"/>
      </rPr>
      <t>: VRPRIME lint rollers come with 1 reusable ergonomic grip handles that comfortably fit in your hand, four refills of 90 sticky easy peel off spiraled sheets. Total 360 sheets in one package with great value.|</t>
    </r>
    <r>
      <rPr>
        <sz val="10"/>
        <rFont val="AR PL SungtiL GB"/>
        <charset val="134"/>
      </rPr>
      <t>【</t>
    </r>
    <r>
      <rPr>
        <sz val="10"/>
        <rFont val="Arial"/>
        <charset val="134"/>
      </rPr>
      <t>MULTI FUNCTION</t>
    </r>
    <r>
      <rPr>
        <sz val="10"/>
        <rFont val="AR PL SungtiL GB"/>
        <charset val="134"/>
      </rPr>
      <t xml:space="preserve">】 </t>
    </r>
    <r>
      <rPr>
        <sz val="10"/>
        <rFont val="Arial"/>
        <charset val="134"/>
      </rPr>
      <t>: The fluff remover is not limited to just clothing and garments, it also is your perfect tool to remove dog hair, cat hair, pet fur, fluff, fuzz, and lint from furniture, upholstery, bedding, car seats, etc.|</t>
    </r>
    <r>
      <rPr>
        <sz val="10"/>
        <rFont val="AR PL SungtiL GB"/>
        <charset val="134"/>
      </rPr>
      <t>【</t>
    </r>
    <r>
      <rPr>
        <sz val="10"/>
        <rFont val="Arial"/>
        <charset val="134"/>
      </rPr>
      <t xml:space="preserve">EASY TO PEEL OFF DESIGN </t>
    </r>
    <r>
      <rPr>
        <sz val="10"/>
        <rFont val="AR PL SungtiL GB"/>
        <charset val="134"/>
      </rPr>
      <t>】</t>
    </r>
    <r>
      <rPr>
        <sz val="10"/>
        <rFont val="Arial"/>
        <charset val="134"/>
      </rPr>
      <t>: New improvement on cutting makes peeling off sheets extremely easy, you can start a new sheet from the top or bottom freely and tear off the sheets easily after use.|</t>
    </r>
    <r>
      <rPr>
        <sz val="10"/>
        <rFont val="AR PL SungtiL GB"/>
        <charset val="134"/>
      </rPr>
      <t>【</t>
    </r>
    <r>
      <rPr>
        <sz val="10"/>
        <rFont val="Arial"/>
        <charset val="134"/>
      </rPr>
      <t>A MUST-HAVE CLEANING TOOL</t>
    </r>
    <r>
      <rPr>
        <sz val="10"/>
        <rFont val="AR PL SungtiL GB"/>
        <charset val="134"/>
      </rPr>
      <t>】</t>
    </r>
    <r>
      <rPr>
        <sz val="10"/>
        <rFont val="Arial"/>
        <charset val="134"/>
      </rPr>
      <t>: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r>
  </si>
  <si>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</si>
  <si>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</si>
  <si>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</si>
  <si>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</si>
  <si>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</si>
  <si>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</si>
  <si>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</si>
  <si>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</si>
  <si>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</si>
  <si>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</si>
  <si>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</si>
  <si>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</si>
  <si>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</si>
  <si>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</si>
  <si>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</si>
  <si>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</si>
  <si>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</si>
  <si>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</si>
  <si>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</si>
  <si>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</si>
  <si>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</si>
  <si>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</si>
  <si>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</si>
  <si>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</si>
  <si>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</si>
  <si>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</si>
  <si>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</si>
  <si>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</si>
  <si>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</si>
  <si>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</si>
  <si>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</si>
  <si>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</si>
  <si>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</si>
  <si>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</si>
  <si>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</si>
  <si>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</si>
  <si>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</si>
  <si>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</si>
  <si>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</si>
  <si>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</si>
  <si>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</si>
  <si>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</si>
  <si>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</si>
  <si>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</si>
  <si>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</si>
  <si>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</si>
  <si>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</si>
  <si>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</si>
  <si>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</si>
  <si>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</si>
  <si>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</si>
  <si>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</si>
  <si>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</si>
  <si>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</si>
  <si>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</si>
  <si>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r>
      <rPr>
        <sz val="10"/>
        <rFont val="AR PL SungtiL GB"/>
        <charset val="134"/>
      </rPr>
      <t>【</t>
    </r>
    <r>
      <rPr>
        <sz val="10"/>
        <rFont val="Arial"/>
        <charset val="134"/>
      </rPr>
      <t>Rechargeable Multi-Function Milk Frother</t>
    </r>
    <r>
      <rPr>
        <sz val="10"/>
        <rFont val="AR PL SungtiL GB"/>
        <charset val="134"/>
      </rPr>
      <t>】</t>
    </r>
    <r>
      <rPr>
        <sz val="10"/>
        <rFont val="Arial"/>
        <charset val="134"/>
      </rPr>
      <t>The Milk Frother comes with two Whisk-Heads attached to the handle - the Spring Whisk-Head is for making milk&amp;coffee foam, the Balloon Whisk-Head is for beating eggs|</t>
    </r>
    <r>
      <rPr>
        <sz val="10"/>
        <rFont val="AR PL SungtiL GB"/>
        <charset val="134"/>
      </rPr>
      <t>【</t>
    </r>
    <r>
      <rPr>
        <sz val="10"/>
        <rFont val="Arial"/>
        <charset val="134"/>
      </rPr>
      <t>High Quality</t>
    </r>
    <r>
      <rPr>
        <sz val="10"/>
        <rFont val="AR PL SungtiL GB"/>
        <charset val="134"/>
      </rPr>
      <t>】</t>
    </r>
    <r>
      <rPr>
        <sz val="10"/>
        <rFont val="Arial"/>
        <charset val="134"/>
      </rPr>
      <t>The product is made of food-grade 304 stainless steel and ABS; The rechargeable built-in Lithium Battery is powerful and can help you make things faster and more efficient - You can make a full cup of milk foam in about 15 seconds|</t>
    </r>
    <r>
      <rPr>
        <sz val="10"/>
        <rFont val="AR PL SungtiL GB"/>
        <charset val="134"/>
      </rPr>
      <t>【</t>
    </r>
    <r>
      <rPr>
        <sz val="10"/>
        <rFont val="Arial"/>
        <charset val="134"/>
      </rPr>
      <t>Detachable Design</t>
    </r>
    <r>
      <rPr>
        <sz val="10"/>
        <rFont val="AR PL SungtiL GB"/>
        <charset val="134"/>
      </rPr>
      <t>】</t>
    </r>
    <r>
      <rPr>
        <sz val="10"/>
        <rFont val="Arial"/>
        <charset val="134"/>
      </rPr>
      <t>The two whisk-heads are detachable, so it is easy for you to change, clean and store|</t>
    </r>
    <r>
      <rPr>
        <sz val="10"/>
        <rFont val="AR PL SungtiL GB"/>
        <charset val="134"/>
      </rPr>
      <t>【</t>
    </r>
    <r>
      <rPr>
        <sz val="10"/>
        <rFont val="Arial"/>
        <charset val="134"/>
      </rPr>
      <t>One-Touch Operation and Three-Staged Speed</t>
    </r>
    <r>
      <rPr>
        <sz val="10"/>
        <rFont val="AR PL SungtiL GB"/>
        <charset val="134"/>
      </rPr>
      <t>】</t>
    </r>
    <r>
      <rPr>
        <sz val="10"/>
        <rFont val="Arial"/>
        <charset val="134"/>
      </rPr>
      <t>It is very easy for you to operate our Milk Frother: Just push the switch button once for stage 1 - low speed, twice for stage 2 - medium speed and three times for stage 3 - high speed; If you push the switch button for 2 seconds, the power will be turned off</t>
    </r>
  </si>
  <si>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</si>
  <si>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</si>
  <si>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</si>
  <si>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</si>
  <si>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</si>
  <si>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</si>
  <si>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</si>
  <si>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</si>
  <si>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</si>
  <si>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</si>
  <si>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</si>
  <si>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</si>
  <si>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</si>
  <si>
    <t>https://m.media-amazon.com/images/W/WEBP_402378-T2/images/I/41+pYgFJpBL._SY300_SX300_.jpg</t>
  </si>
  <si>
    <t>https://www.amazon.in/Balzano-Speed-Nutri-Blender-Smoothie/dp/B08S6RKT4L/ref=sr_1_241?qid=1672923603&amp;s=kitchen&amp;sr=1-241</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</si>
  <si>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</si>
  <si>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</si>
  <si>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</si>
  <si>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</si>
  <si>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</si>
  <si>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</si>
  <si>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</si>
  <si>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</si>
  <si>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</si>
  <si>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</si>
  <si>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</si>
  <si>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</si>
  <si>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</si>
  <si>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</si>
  <si>
    <t>https://m.media-amazon.com/images/I/41714O1hnmS._SY300_SX300_QL70_FMwebp_.jpg</t>
  </si>
  <si>
    <t>https://www.amazon.in/Zuvexa-Rechargeable-Electric-Foam-Maker/dp/B0BLC2BYPX/ref=sr_1_243?qid=1672923603&amp;s=kitchen&amp;sr=1-243</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</si>
  <si>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</si>
  <si>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</si>
  <si>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</si>
  <si>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</si>
  <si>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</si>
  <si>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</si>
  <si>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</si>
  <si>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</si>
  <si>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</si>
  <si>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</si>
  <si>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</si>
  <si>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</si>
  <si>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</si>
  <si>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</si>
  <si>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</si>
  <si>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</si>
  <si>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</si>
  <si>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</si>
  <si>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</si>
  <si>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</si>
  <si>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👍,Best product,Happy with the product,Compact product,Must buy item.,Havell’s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</si>
  <si>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</si>
  <si>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</si>
  <si>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</si>
  <si>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</si>
  <si>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</si>
  <si>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</si>
  <si>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</si>
  <si>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</si>
  <si>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</si>
  <si>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</si>
  <si>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</si>
  <si>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</si>
  <si>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</si>
  <si>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</si>
  <si>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</si>
  <si>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</si>
  <si>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</si>
  <si>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</si>
  <si>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</si>
  <si>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</si>
  <si>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</si>
  <si>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</si>
  <si>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</si>
  <si>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</si>
  <si>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</si>
  <si>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</si>
  <si>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</si>
  <si>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</si>
  <si>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</si>
  <si>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</si>
  <si>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</si>
  <si>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</si>
  <si>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</si>
  <si>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</si>
  <si>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</si>
  <si>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</si>
  <si>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</si>
  <si>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</si>
  <si>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</si>
  <si>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</si>
  <si>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</si>
  <si>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</si>
  <si>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</si>
  <si>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</si>
  <si>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</si>
  <si>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</si>
  <si>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</si>
  <si>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</si>
  <si>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</si>
  <si>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</si>
  <si>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</si>
  <si>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</si>
  <si>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</si>
  <si>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</si>
  <si>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</si>
  <si>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</si>
  <si>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</si>
  <si>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</si>
  <si>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</si>
  <si>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</si>
  <si>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</si>
  <si>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</si>
  <si>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</si>
  <si>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</si>
  <si>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</si>
  <si>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</si>
  <si>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</si>
  <si>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</si>
  <si>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</si>
  <si>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</si>
  <si>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</si>
  <si>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</si>
  <si>
    <t>https://m.media-amazon.com/images/I/318JzFxYqtL._SX300_SY300_QL70_FMwebp_.jpg</t>
  </si>
  <si>
    <t>https://www.amazon.in/Philips-Garment-Steamer-GC523-60/dp/B07DZ986Q2/ref=sr_1_253?qid=1672923605&amp;s=kitchen&amp;sr=1-253</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</si>
  <si>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</si>
  <si>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</si>
  <si>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</si>
  <si>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</si>
  <si>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 LOSING A BATTLE”.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</si>
  <si>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</si>
  <si>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</si>
  <si>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</si>
  <si>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</si>
  <si>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</si>
  <si>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</si>
  <si>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</si>
  <si>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</si>
  <si>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</si>
  <si>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</si>
  <si>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</si>
  <si>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</si>
  <si>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</si>
  <si>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</si>
  <si>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</si>
  <si>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</si>
  <si>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</si>
  <si>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</si>
  <si>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</si>
  <si>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</si>
  <si>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</si>
  <si>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</si>
  <si>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</si>
  <si>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</si>
  <si>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</si>
  <si>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</si>
  <si>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</si>
  <si>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r>
      <rPr>
        <sz val="10"/>
        <rFont val="AR PL SungtiL GB"/>
        <charset val="134"/>
      </rPr>
      <t>✔【</t>
    </r>
    <r>
      <rPr>
        <sz val="10"/>
        <rFont val="Arial"/>
        <charset val="134"/>
      </rPr>
      <t>Easy to carry around</t>
    </r>
    <r>
      <rPr>
        <sz val="10"/>
        <rFont val="AR PL SungtiL GB"/>
        <charset val="134"/>
      </rPr>
      <t>】</t>
    </r>
    <r>
      <rPr>
        <sz val="10"/>
        <rFont val="Arial"/>
        <charset val="134"/>
      </rPr>
      <t>- This handheld blender is equipped with a travel cover for easy carrying. You can drink nutritious juices, milkshakes or smoothies wherever you want, such as home, office, gym, travel or any other outdoor activities. In addition, it can be taken on the plane.|✔</t>
    </r>
    <r>
      <rPr>
        <sz val="10"/>
        <rFont val="AR PL SungtiL GB"/>
        <charset val="134"/>
      </rPr>
      <t>【</t>
    </r>
    <r>
      <rPr>
        <sz val="10"/>
        <rFont val="Arial"/>
        <charset val="134"/>
      </rPr>
      <t>Portable design</t>
    </r>
    <r>
      <rPr>
        <sz val="10"/>
        <rFont val="AR PL SungtiL GB"/>
        <charset val="134"/>
      </rPr>
      <t>】</t>
    </r>
    <r>
      <rPr>
        <sz val="10"/>
        <rFont val="Arial"/>
        <charset val="134"/>
      </rPr>
      <t>: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t>
    </r>
    <r>
      <rPr>
        <sz val="10"/>
        <rFont val="AR PL SungtiL GB"/>
        <charset val="134"/>
      </rPr>
      <t>【</t>
    </r>
    <r>
      <rPr>
        <sz val="10"/>
        <rFont val="Arial"/>
        <charset val="134"/>
      </rPr>
      <t>food grade material</t>
    </r>
    <r>
      <rPr>
        <sz val="10"/>
        <rFont val="AR PL SungtiL GB"/>
        <charset val="134"/>
      </rPr>
      <t>】</t>
    </r>
    <r>
      <rPr>
        <sz val="10"/>
        <rFont val="Arial"/>
        <charset val="134"/>
      </rPr>
      <t>- The portable blender is made by high-quality ABS and silicone, food-grade material. It has unique safety design including Silicone bottom, non-slip and shock absorption.This portable juicer is also a suitable gift for juice and travel enthusiasts.|✔</t>
    </r>
    <r>
      <rPr>
        <sz val="10"/>
        <rFont val="AR PL SungtiL GB"/>
        <charset val="134"/>
      </rPr>
      <t>【</t>
    </r>
    <r>
      <rPr>
        <sz val="10"/>
        <rFont val="Arial"/>
        <charset val="134"/>
      </rPr>
      <t>4 Blade design</t>
    </r>
    <r>
      <rPr>
        <sz val="10"/>
        <rFont val="AR PL SungtiL GB"/>
        <charset val="134"/>
      </rPr>
      <t>】</t>
    </r>
    <r>
      <rPr>
        <sz val="10"/>
        <rFont val="Arial"/>
        <charset val="134"/>
      </rPr>
      <t>- The portable blender for milkshakes and smoothies has a powerful motor base and 4 food-grade stainless steel 3D blades.The SUS304 Stainless Stell of cutter head made with food-grade electrolysis technology is durable and has excellent mixing ability, allowing the pulp to be quickl|✔</t>
    </r>
    <r>
      <rPr>
        <sz val="10"/>
        <rFont val="AR PL SungtiL GB"/>
        <charset val="134"/>
      </rPr>
      <t>【</t>
    </r>
    <r>
      <rPr>
        <sz val="10"/>
        <rFont val="Arial"/>
        <charset val="134"/>
      </rPr>
      <t>One button blending/cleaning</t>
    </r>
    <r>
      <rPr>
        <sz val="10"/>
        <rFont val="AR PL SungtiL GB"/>
        <charset val="134"/>
      </rPr>
      <t>】</t>
    </r>
    <r>
      <rPr>
        <sz val="10"/>
        <rFont val="Arial"/>
        <charset val="134"/>
      </rPr>
      <t>: simple button touch. 350ml capacity when cleaning, just put an appropriate amount of water in the cup and press the button to automatically clean. This can save you a lot of trouble.</t>
    </r>
  </si>
  <si>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</si>
  <si>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</si>
  <si>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</si>
  <si>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</si>
  <si>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</si>
  <si>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</si>
  <si>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</si>
  <si>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</si>
  <si>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</si>
  <si>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</si>
  <si>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</si>
  <si>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</si>
  <si>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</si>
  <si>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</si>
  <si>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</si>
  <si>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</si>
  <si>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</si>
  <si>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</si>
  <si>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</si>
  <si>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</si>
  <si>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</si>
  <si>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</si>
  <si>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</si>
  <si>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</si>
  <si>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</si>
  <si>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</si>
  <si>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</si>
  <si>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</si>
  <si>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</si>
  <si>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</si>
  <si>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</si>
  <si>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</si>
  <si>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</si>
  <si>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</si>
  <si>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</si>
  <si>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</si>
  <si>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</si>
  <si>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</si>
  <si>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</si>
  <si>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</si>
  <si>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</si>
  <si>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</si>
  <si>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</si>
  <si>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</si>
  <si>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</si>
  <si>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</si>
  <si>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</si>
  <si>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</si>
  <si>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</si>
  <si>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</si>
  <si>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</si>
  <si>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</si>
  <si>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</si>
  <si>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</si>
  <si>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</si>
  <si>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</si>
  <si>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</si>
  <si>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</si>
  <si>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</si>
  <si>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</si>
  <si>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</si>
  <si>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</si>
  <si>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</si>
  <si>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</si>
  <si>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</si>
  <si>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</si>
  <si>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</si>
  <si>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</si>
  <si>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</si>
  <si>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</si>
  <si>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</si>
  <si>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</si>
  <si>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</si>
  <si>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</si>
  <si>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</si>
  <si>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</si>
  <si>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</si>
  <si>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</si>
  <si>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</si>
  <si>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</si>
  <si>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</si>
  <si>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</si>
  <si>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</si>
  <si>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</si>
  <si>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</si>
  <si>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</si>
  <si>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</si>
  <si>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</si>
  <si>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</si>
  <si>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</si>
  <si>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</si>
  <si>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</si>
  <si>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</si>
  <si>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</si>
  <si>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</si>
  <si>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</si>
  <si>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</si>
  <si>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</si>
  <si>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</si>
  <si>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</si>
  <si>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</si>
  <si>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</si>
  <si>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</si>
  <si>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</si>
  <si>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</si>
  <si>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</si>
  <si>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</si>
  <si>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</si>
  <si>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</si>
  <si>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</si>
  <si>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</si>
  <si>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</si>
  <si>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</si>
  <si>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</si>
  <si>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</si>
  <si>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frequently,It’s good product, however it’s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</si>
  <si>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</si>
  <si>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</si>
  <si>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</si>
  <si>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</si>
  <si>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</si>
  <si>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</si>
  <si>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</si>
  <si>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warranty.,👌👌👌,Value for money,Good,Good,Quality of the product is not as I expected.</t>
  </si>
  <si>
    <r>
      <rPr>
        <sz val="10"/>
        <rFont val="Arial"/>
        <charset val="134"/>
      </rPr>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t>
    </r>
    <r>
      <rPr>
        <sz val="10"/>
        <rFont val="Noto Sans Devanagari"/>
        <charset val="134"/>
      </rPr>
      <t>छोटे परिवार के लिए सही है ज्यादा पानी वालों के लिए नहीं</t>
    </r>
    <r>
      <rPr>
        <sz val="10"/>
        <rFont val="Arial"/>
        <charset val="134"/>
      </rPr>
      <t>,Good,Quality of the product is not as I expected. I does not warm the water as it should be.</t>
    </r>
  </si>
  <si>
    <t>https://m.media-amazon.com/images/W/WEBP_402378-T2/images/I/41AQNOLe6GL._SX300_SY300_QL70_FMwebp_.jpg</t>
  </si>
  <si>
    <t>https://www.amazon.in/CSI-INTERNATIONAL%C2%AE-Instant-portable-Plastic/dp/B0836JGZ74/ref=sr_1_274?qid=1672923606&amp;s=kitchen&amp;sr=1-274</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</si>
  <si>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</si>
  <si>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</si>
  <si>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</si>
  <si>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</si>
  <si>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</si>
  <si>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</si>
  <si>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</si>
  <si>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</si>
  <si>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</si>
  <si>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</si>
  <si>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</si>
  <si>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</si>
  <si>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</si>
  <si>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</si>
  <si>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</si>
  <si>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</si>
  <si>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</si>
  <si>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</si>
  <si>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</si>
  <si>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</si>
  <si>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r>
      <rPr>
        <sz val="10"/>
        <rFont val="Arial"/>
        <charset val="134"/>
      </rPr>
      <t>Like it,Nice 👍 he,Iron worse grinder still usefull,Good,Nice work,Good for,Mixer is good. But package is very shabby. Wanted to gift it. But changed my mind,</t>
    </r>
    <r>
      <rPr>
        <sz val="10"/>
        <rFont val="Noto Sans Devanagari"/>
        <charset val="134"/>
      </rPr>
      <t xml:space="preserve">आवाज बहुत आती है बाकी मिक्सर </t>
    </r>
    <r>
      <rPr>
        <sz val="10"/>
        <rFont val="Arial"/>
        <charset val="134"/>
      </rPr>
      <t>accha hai</t>
    </r>
  </si>
  <si>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</si>
  <si>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</si>
  <si>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</si>
  <si>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</si>
  <si>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</si>
  <si>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</si>
  <si>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</si>
  <si>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It’s a good product in this price.,Nice product,It's very good,Good for use,Velue for money product,Good product,Value for money purchase,It is worthy</t>
  </si>
  <si>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</si>
  <si>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</si>
  <si>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</si>
  <si>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</si>
  <si>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</si>
  <si>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</si>
  <si>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</si>
  <si>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</si>
  <si>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</si>
  <si>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</si>
  <si>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</si>
  <si>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</si>
  <si>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</si>
  <si>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</si>
  <si>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</si>
  <si>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</si>
  <si>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</si>
  <si>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</si>
  <si>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</si>
  <si>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</si>
  <si>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</si>
  <si>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</si>
  <si>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</si>
  <si>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</si>
  <si>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</si>
  <si>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</si>
  <si>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</si>
  <si>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</si>
  <si>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</si>
  <si>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</si>
  <si>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</si>
  <si>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</si>
  <si>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</si>
  <si>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</si>
  <si>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</si>
  <si>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</si>
  <si>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</si>
  <si>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</si>
  <si>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</si>
  <si>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</si>
  <si>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</si>
  <si>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</si>
  <si>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</si>
  <si>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</si>
  <si>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</si>
  <si>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</si>
  <si>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</si>
  <si>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</si>
  <si>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</si>
  <si>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</si>
  <si>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</si>
  <si>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</si>
  <si>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</si>
  <si>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</si>
  <si>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</si>
  <si>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</si>
  <si>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</si>
  <si>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</si>
  <si>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</si>
  <si>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</si>
  <si>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</si>
  <si>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</si>
  <si>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</si>
  <si>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It’s a bit difficult to insert cells.,Worked well for a month,Extremely useful,Waste product,Value for money</t>
  </si>
  <si>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</si>
  <si>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</si>
  <si>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</si>
  <si>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</si>
  <si>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</si>
  <si>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</si>
  <si>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</si>
  <si>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</si>
  <si>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</si>
  <si>
    <t>https://m.media-amazon.com/images/W/WEBP_402378-T2/images/I/4145oJH-y0L._SX300_SY300_QL70_FMwebp_.jpg</t>
  </si>
  <si>
    <t>https://www.amazon.in/EasySpeed-GC2147-30-Resistant-Soleplate/dp/B08H6B3G96/ref=sr_1_290?qid=1672923606&amp;s=kitchen&amp;sr=1-290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</si>
  <si>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</si>
  <si>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</si>
  <si>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</si>
  <si>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</si>
  <si>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</si>
  <si>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</si>
  <si>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</si>
  <si>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</si>
  <si>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</si>
  <si>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</si>
  <si>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</si>
  <si>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</si>
  <si>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</si>
  <si>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</si>
  <si>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</si>
  <si>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</si>
  <si>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</si>
  <si>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</si>
  <si>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</si>
  <si>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</si>
  <si>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</si>
  <si>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</si>
  <si>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</si>
  <si>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</si>
  <si>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</si>
  <si>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</si>
  <si>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</si>
  <si>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</si>
  <si>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</si>
  <si>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</si>
  <si>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</si>
  <si>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</si>
  <si>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</si>
  <si>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</si>
  <si>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</si>
  <si>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</si>
  <si>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</si>
  <si>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</si>
  <si>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</si>
  <si>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</si>
  <si>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</si>
  <si>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</si>
  <si>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</si>
  <si>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</si>
  <si>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</si>
  <si>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</si>
  <si>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</si>
  <si>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</si>
  <si>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</si>
  <si>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</si>
  <si>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</si>
  <si>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</si>
  <si>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</si>
  <si>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</si>
  <si>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</si>
  <si>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</si>
  <si>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</si>
  <si>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</si>
  <si>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</si>
  <si>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</si>
  <si>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</si>
  <si>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</si>
  <si>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</si>
  <si>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</si>
  <si>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</si>
  <si>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</si>
  <si>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</si>
  <si>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</si>
  <si>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</si>
  <si>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</si>
  <si>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</si>
  <si>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</si>
  <si>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</si>
  <si>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</si>
  <si>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</si>
  <si>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</si>
  <si>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</si>
  <si>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</si>
  <si>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</si>
  <si>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</si>
  <si>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</si>
  <si>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</si>
  <si>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</si>
  <si>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</si>
  <si>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</si>
  <si>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</si>
  <si>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</si>
  <si>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</si>
  <si>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</si>
  <si>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</si>
  <si>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</si>
  <si>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</si>
  <si>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</si>
  <si>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</si>
  <si>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</si>
  <si>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</si>
  <si>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</si>
  <si>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</si>
  <si>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</si>
  <si>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</si>
  <si>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</si>
  <si>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</si>
  <si>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</si>
  <si>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</si>
  <si>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</si>
  <si>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</si>
  <si>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</si>
  <si>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</si>
  <si>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</si>
  <si>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</si>
  <si>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</si>
  <si>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</si>
  <si>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</si>
  <si>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</si>
  <si>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</si>
  <si>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</si>
  <si>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</si>
  <si>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</si>
  <si>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</si>
  <si>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</si>
  <si>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</si>
  <si>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</si>
  <si>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</si>
  <si>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</si>
  <si>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</si>
  <si>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</si>
  <si>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</si>
  <si>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</si>
  <si>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</si>
  <si>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</si>
  <si>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</si>
  <si>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</si>
  <si>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</si>
  <si>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</si>
  <si>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</si>
  <si>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</si>
  <si>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</si>
  <si>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</si>
  <si>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</si>
  <si>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</si>
  <si>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</si>
  <si>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</si>
  <si>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</si>
  <si>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</si>
  <si>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</si>
  <si>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</si>
  <si>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</si>
  <si>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</si>
  <si>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</si>
  <si>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</si>
  <si>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</si>
  <si>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</si>
  <si>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</si>
  <si>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</si>
  <si>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</si>
  <si>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</si>
  <si>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</si>
  <si>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</si>
  <si>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</si>
  <si>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</si>
  <si>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</si>
  <si>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</si>
  <si>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</si>
  <si>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</si>
  <si>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 piece,Value for money,Very good product,Good product,Good Quality 👌,Late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</si>
  <si>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</si>
  <si>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</si>
  <si>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</si>
  <si>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</si>
  <si>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</si>
  <si>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</si>
  <si>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</si>
  <si>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</si>
  <si>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</si>
  <si>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</si>
  <si>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</si>
  <si>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</si>
  <si>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</si>
  <si>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</si>
  <si>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</si>
  <si>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</si>
  <si>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</si>
  <si>
    <t>https://m.media-amazon.com/images/I/51CyJ9dUiWL._SX300_SY300_QL70_FMwebp_.jpg</t>
  </si>
  <si>
    <t>https://www.amazon.in/Plastic-Laundry-Basket-Light-Grey/dp/B01LY9W8AF/ref=sr_1_314?qid=1672923607&amp;s=kitchen&amp;sr=1-314</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</si>
  <si>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</si>
  <si>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</si>
  <si>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</si>
  <si>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</si>
  <si>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</si>
  <si>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</si>
  <si>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</si>
  <si>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</si>
  <si>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</si>
  <si>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</si>
  <si>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</si>
  <si>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</si>
  <si>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</si>
  <si>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</si>
  <si>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</si>
  <si>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</si>
  <si>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</si>
  <si>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</si>
  <si>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</si>
  <si>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</si>
  <si>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</si>
  <si>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</si>
  <si>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</si>
  <si>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</si>
  <si>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</si>
  <si>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</si>
  <si>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</si>
  <si>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</si>
  <si>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</si>
  <si>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</si>
  <si>
    <t>https://m.media-amazon.com/images/W/WEBP_402378-T1/images/I/41Xg2TPKwyL._SX300_SY300_QL70_FMwebp_.jpg</t>
  </si>
  <si>
    <t>https://www.amazon.in/Demokrazy-Remover-Woolens-Sweaters-Blankets/dp/B08SKZ2RMG/ref=sr_1_318?qid=1672923607&amp;s=kitchen&amp;sr=1-318</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</si>
  <si>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</si>
  <si>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</si>
  <si>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</si>
  <si>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</si>
  <si>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</si>
  <si>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</si>
  <si>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</si>
  <si>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</si>
  <si>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</si>
  <si>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</si>
  <si>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</si>
  <si>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</si>
  <si>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</si>
  <si>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</si>
  <si>
    <t>https://m.media-amazon.com/images/W/WEBP_402378-T2/images/I/41ut+j+REdL._SY300_SX300_.jpg</t>
  </si>
  <si>
    <t>https://www.amazon.in/HUL-Pureit-Mineral-mounted-Purifier/dp/B08BJN4MP3/ref=sr_1_317?qid=1672923609&amp;s=kitchen&amp;sr=1-317</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</si>
  <si>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</si>
  <si>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</si>
  <si>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</si>
  <si>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</si>
  <si>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</si>
  <si>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</si>
  <si>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</si>
  <si>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</si>
  <si>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</si>
  <si>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</si>
  <si>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</si>
  <si>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</si>
  <si>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t>
  </si>
  <si>
    <r>
      <rPr>
        <sz val="10"/>
        <rFont val="Arial"/>
        <charset val="134"/>
      </rPr>
      <t>It's okay,Product good,All ok but heat is less on full speed. Today is 6 October if u replace it with better quality .I will be thankful.today is last day.,Overall good quality product. Like it and recommend it.,I trust the Philips iron and this has delivered as expected.,Very nice 👌👌,</t>
    </r>
    <r>
      <rPr>
        <sz val="10"/>
        <rFont val="Noto Sans Devanagari"/>
        <charset val="134"/>
      </rPr>
      <t>पसंद है</t>
    </r>
    <r>
      <rPr>
        <sz val="10"/>
        <rFont val="Arial"/>
        <charset val="134"/>
      </rPr>
      <t>,Good</t>
    </r>
  </si>
  <si>
    <t>https://images-na.ssl-images-amazon.com/images/W/WEBP_402378-T1/images/I/41EK0QNFSUL._SX300_SY300_QL70_FMwebp_.jpg</t>
  </si>
  <si>
    <t>https://www.amazon.in/Philips-HI113-1000-Watt-Plastic-Coating/dp/B009UORDX4/ref=sr_1_319?qid=1672923609&amp;s=kitchen&amp;sr=1-319</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</si>
  <si>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</si>
  <si>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</si>
  <si>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</si>
  <si>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</si>
  <si>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</si>
  <si>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</si>
  <si>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</si>
  <si>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</si>
  <si>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</si>
  <si>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</si>
  <si>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</si>
  <si>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</si>
  <si>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</si>
  <si>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</si>
  <si>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</si>
  <si>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</si>
  <si>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</si>
  <si>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</si>
  <si>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</si>
  <si>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</si>
  <si>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</si>
  <si>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</si>
  <si>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</si>
  <si>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</si>
  <si>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</si>
  <si>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</si>
  <si>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</si>
  <si>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</si>
  <si>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</si>
  <si>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</si>
  <si>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</si>
  <si>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</si>
  <si>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</si>
  <si>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</si>
  <si>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</si>
  <si>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</si>
  <si>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r>
      <rPr>
        <sz val="10"/>
        <rFont val="Arial"/>
        <charset val="134"/>
      </rPr>
      <t>Good quality, plz add 1 syringe with this kit,Original product,Genuine product,very good product,nice,good product,Good product no issues,</t>
    </r>
    <r>
      <rPr>
        <sz val="10"/>
        <rFont val="Noto Sans Devanagari"/>
        <charset val="134"/>
      </rPr>
      <t>ಉತ್ತಮ</t>
    </r>
  </si>
  <si>
    <r>
      <rPr>
        <sz val="10"/>
        <rFont val="Arial"/>
        <charset val="134"/>
      </rPr>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t>
    </r>
    <r>
      <rPr>
        <sz val="10"/>
        <rFont val="Noto Sans Devanagari"/>
        <charset val="134"/>
      </rPr>
      <t>ಉತ್ತಮ</t>
    </r>
  </si>
  <si>
    <t>https://m.media-amazon.com/images/W/WEBP_402378-T2/images/I/41emm+fTJmL._SX300_SY300_.jpg</t>
  </si>
  <si>
    <t>https://www.amazon.in/Kent-Gold-Optima-Spare-Kit/dp/B00SMFPJG0/ref=sr_1_324?qid=1672923609&amp;s=kitchen&amp;sr=1-324</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</si>
  <si>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</si>
  <si>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</si>
  <si>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</si>
  <si>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</si>
  <si>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</si>
  <si>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</si>
  <si>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</si>
  <si>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</si>
  <si>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</si>
  <si>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</si>
  <si>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</si>
  <si>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</si>
  <si>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</si>
  <si>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</si>
  <si>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</si>
  <si>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</si>
  <si>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</si>
  <si>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</si>
  <si>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</si>
  <si>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</si>
  <si>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</si>
  <si>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</si>
  <si>
    <t>https://m.media-amazon.com/images/W/WEBP_402378-T2/images/I/41-76LhAc4S._SX300_SY300_QL70_FMwebp_.jpg</t>
  </si>
  <si>
    <t>https://www.amazon.in/USHA-RapidMix-500-Watt-Copper-Grinder/dp/B08MXJYB2V/ref=sr_1_331?qid=1672923609&amp;s=kitchen&amp;sr=1-331</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</si>
  <si>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</si>
  <si>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</si>
  <si>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</si>
  <si>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</si>
  <si>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</si>
  <si>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</si>
  <si>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</si>
  <si>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</si>
  <si>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</si>
  <si>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</si>
  <si>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</si>
  <si>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</si>
  <si>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</si>
  <si>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</si>
  <si>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</si>
  <si>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</si>
  <si>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</si>
  <si>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</si>
  <si>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</si>
  <si>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</si>
  <si>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</si>
  <si>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</si>
  <si>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</si>
  <si>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</si>
  <si>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</si>
  <si>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</si>
  <si>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</si>
  <si>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</si>
  <si>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</si>
  <si>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</si>
  <si>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</si>
  <si>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r>
      <rPr>
        <sz val="10"/>
        <rFont val="AR PL SungtiL GB"/>
        <charset val="134"/>
      </rPr>
      <t>【</t>
    </r>
    <r>
      <rPr>
        <sz val="10"/>
        <rFont val="Arial"/>
        <charset val="134"/>
      </rPr>
      <t>Easy to Use</t>
    </r>
    <r>
      <rPr>
        <sz val="10"/>
        <rFont val="AR PL SungtiL GB"/>
        <charset val="134"/>
      </rPr>
      <t>】</t>
    </r>
    <r>
      <rPr>
        <sz val="10"/>
        <rFont val="Arial"/>
        <charset val="134"/>
      </rPr>
      <t>After installing the battery, you need to press and hold the switch button for 3-5 seconds to heat up. Put the bag that needs to be sealed in the middle, the thinner bag can be torn quickly, the thicker should be drawn slowly and evenly.|</t>
    </r>
    <r>
      <rPr>
        <sz val="10"/>
        <rFont val="AR PL SungtiL GB"/>
        <charset val="134"/>
      </rPr>
      <t>【</t>
    </r>
    <r>
      <rPr>
        <sz val="10"/>
        <rFont val="Arial"/>
        <charset val="134"/>
      </rPr>
      <t>Portable</t>
    </r>
    <r>
      <rPr>
        <sz val="10"/>
        <rFont val="AR PL SungtiL GB"/>
        <charset val="134"/>
      </rPr>
      <t>】</t>
    </r>
    <r>
      <rPr>
        <sz val="10"/>
        <rFont val="Arial"/>
        <charset val="134"/>
      </rPr>
      <t>After use, it is not necessary to disassemble the battery, and the hook can be stuck at the sealing place, and can be hung with other appliances. The perfect portable bag sealing machine, suitable for kitchen, camping, travel, etc.|</t>
    </r>
    <r>
      <rPr>
        <sz val="10"/>
        <rFont val="AR PL SungtiL GB"/>
        <charset val="134"/>
      </rPr>
      <t>【</t>
    </r>
    <r>
      <rPr>
        <sz val="10"/>
        <rFont val="Arial"/>
        <charset val="134"/>
      </rPr>
      <t>Dual use</t>
    </r>
    <r>
      <rPr>
        <sz val="10"/>
        <rFont val="AR PL SungtiL GB"/>
        <charset val="134"/>
      </rPr>
      <t>】</t>
    </r>
    <r>
      <rPr>
        <sz val="10"/>
        <rFont val="Arial"/>
        <charset val="134"/>
      </rPr>
      <t>This product is not only a sealing machine but also an opening machine, the opening is very easy and convenient.Mini and portable bag cutter and sealer,Quickly seals and cuts.|</t>
    </r>
    <r>
      <rPr>
        <sz val="10"/>
        <rFont val="AR PL SungtiL GB"/>
        <charset val="134"/>
      </rPr>
      <t>【</t>
    </r>
    <r>
      <rPr>
        <sz val="10"/>
        <rFont val="Arial"/>
        <charset val="134"/>
      </rPr>
      <t>Material</t>
    </r>
    <r>
      <rPr>
        <sz val="10"/>
        <rFont val="AR PL SungtiL GB"/>
        <charset val="134"/>
      </rPr>
      <t>】</t>
    </r>
    <r>
      <rPr>
        <sz val="10"/>
        <rFont val="Arial"/>
        <charset val="134"/>
      </rPr>
      <t>Using high-quality ABS material, fine workmanship without burrs, high temperature and low temperature resistance, durable.|</t>
    </r>
    <r>
      <rPr>
        <sz val="10"/>
        <rFont val="AR PL SungtiL GB"/>
        <charset val="134"/>
      </rPr>
      <t>【</t>
    </r>
    <r>
      <rPr>
        <sz val="10"/>
        <rFont val="Arial"/>
        <charset val="134"/>
      </rPr>
      <t>Note</t>
    </r>
    <r>
      <rPr>
        <sz val="10"/>
        <rFont val="AR PL SungtiL GB"/>
        <charset val="134"/>
      </rPr>
      <t>】</t>
    </r>
    <r>
      <rPr>
        <sz val="10"/>
        <rFont val="Arial"/>
        <charset val="134"/>
      </rPr>
      <t>Do not press violently when sealing, otherwise it will cause the metal contact piece to deform without heating. The bag to be sealed must be kept clean and free from water., oil and other stains</t>
    </r>
  </si>
  <si>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</si>
  <si>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</si>
  <si>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</si>
  <si>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</si>
  <si>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</si>
  <si>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</si>
  <si>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</si>
  <si>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</si>
  <si>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</si>
  <si>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</si>
  <si>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</si>
  <si>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</si>
  <si>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</si>
  <si>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</si>
  <si>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</si>
  <si>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</si>
  <si>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</si>
  <si>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</si>
  <si>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</si>
  <si>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</si>
  <si>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</si>
  <si>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</si>
  <si>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</si>
  <si>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</si>
  <si>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</si>
  <si>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</si>
  <si>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</si>
  <si>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</si>
  <si>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</si>
  <si>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</si>
  <si>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</si>
  <si>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</si>
  <si>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</si>
  <si>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</si>
  <si>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</si>
  <si>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👍,Good ✌️🤝❤️👏👍❤️❤️,Stopped working after a few days.,Excellent product pls buy,Very useful</t>
  </si>
  <si>
    <t>Very short wire to connect to my switch,Nice,,Very good product,Good,Turns on heat initially and then doesn’t heat up. Eventually needs to cool down completely to again start heating again. Wouldn’t recommend buying.,Excellent product pls buy.,Nice</t>
  </si>
  <si>
    <t>https://m.media-amazon.com/images/I/314V87LweLL._SX300_SY300_QL70_FMwebp_.jpg</t>
  </si>
  <si>
    <t>https://www.amazon.in/Lightweight-Automatic-bacterial-Weilburger-Soleplate/dp/B0B84QN4CN/ref=sr_1_342?qid=1672923609&amp;s=kitchen&amp;sr=1-342</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</si>
  <si>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</si>
  <si>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</si>
  <si>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</si>
  <si>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</si>
  <si>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</si>
  <si>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</si>
  <si>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</si>
  <si>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</si>
  <si>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</si>
  <si>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</si>
  <si>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</si>
  <si>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</si>
  <si>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</si>
  <si>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</si>
  <si>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</si>
  <si>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</si>
  <si>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</si>
  <si>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</si>
  <si>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</si>
  <si>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</si>
  <si>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</si>
  <si>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</si>
  <si>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</si>
  <si>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</si>
  <si>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</si>
  <si>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</si>
  <si>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</si>
  <si>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</si>
  <si>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</si>
  <si>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</si>
  <si>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</si>
  <si>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</si>
  <si>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</si>
  <si>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</si>
  <si>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</si>
  <si>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</si>
  <si>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</si>
  <si>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</si>
  <si>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</si>
  <si>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</si>
  <si>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</si>
  <si>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</si>
  <si>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</si>
  <si>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</si>
  <si>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</si>
  <si>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</si>
  <si>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</si>
  <si>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</si>
  <si>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</si>
  <si>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</si>
  <si>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</si>
  <si>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</si>
  <si>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</si>
  <si>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</si>
  <si>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</si>
  <si>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</si>
  <si>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</si>
  <si>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</si>
  <si>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</si>
  <si>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</si>
  <si>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</si>
  <si>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</si>
  <si>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</si>
  <si>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</si>
  <si>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</si>
  <si>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</si>
  <si>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</si>
  <si>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</si>
  <si>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</si>
  <si>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</si>
  <si>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</si>
  <si>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</si>
  <si>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</si>
  <si>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</si>
  <si>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</si>
  <si>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</si>
  <si>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</si>
  <si>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</si>
  <si>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</si>
  <si>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</si>
  <si>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</si>
  <si>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</si>
  <si>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</si>
  <si>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</si>
  <si>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</si>
  <si>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</si>
  <si>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</si>
  <si>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</si>
  <si>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</si>
  <si>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</si>
  <si>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</si>
  <si>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</si>
  <si>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r>
      <rPr>
        <sz val="10"/>
        <rFont val="Arial"/>
        <charset val="134"/>
      </rPr>
      <t>Ok product 900/ma bast product  A little family product Not resturant not hotel,Heard to relief but nice 👌,Value for money,Discount is good,Good product for non continuous work,Good product,</t>
    </r>
    <r>
      <rPr>
        <sz val="10"/>
        <rFont val="Noto Sans Devanagari"/>
        <charset val="134"/>
      </rPr>
      <t xml:space="preserve">भाई कभी मत लेना नहीं तो पछतायो गे </t>
    </r>
    <r>
      <rPr>
        <sz val="10"/>
        <rFont val="Arial"/>
        <charset val="134"/>
      </rPr>
      <t xml:space="preserve">6 </t>
    </r>
    <r>
      <rPr>
        <sz val="10"/>
        <rFont val="Noto Sans Devanagari"/>
        <charset val="134"/>
      </rPr>
      <t>महीना ईयूज किया हू और ये लोग वारंटी भी नहीं देते हैं</t>
    </r>
    <r>
      <rPr>
        <sz val="10"/>
        <rFont val="Arial"/>
        <charset val="134"/>
      </rPr>
      <t>,Best product</t>
    </r>
  </si>
  <si>
    <r>
      <rPr>
        <sz val="10"/>
        <rFont val="Arial"/>
        <charset val="134"/>
      </rPr>
      <t>Ok product 900/ma bast product A little family productNot resturant not hotel,No,Nice product,Good product,For Dry grinding of spices, motor heats up,👍,</t>
    </r>
    <r>
      <rPr>
        <sz val="10"/>
        <rFont val="Noto Sans Devanagari"/>
        <charset val="134"/>
      </rPr>
      <t xml:space="preserve">भाई कभी मत लेना नहीं तो पछतायो गे </t>
    </r>
    <r>
      <rPr>
        <sz val="10"/>
        <rFont val="Arial"/>
        <charset val="134"/>
      </rPr>
      <t xml:space="preserve">6 </t>
    </r>
    <r>
      <rPr>
        <sz val="10"/>
        <rFont val="Noto Sans Devanagari"/>
        <charset val="134"/>
      </rPr>
      <t>महीना ईयूज किया हू और ये लोग वारंटी भी नहीं देते हैं कभी को कस्टमर नम्बर देगे कोई सुनता ही नहीं है बोलेंगे कंप्लेन दर्ज हो गया है और कोई सुनवाई नहीं हुई</t>
    </r>
    <r>
      <rPr>
        <sz val="10"/>
        <rFont val="Arial"/>
        <charset val="134"/>
      </rPr>
      <t>,https://m.media-amazon.com/images/I/71HMDwsW8bL._SY88.jpg</t>
    </r>
  </si>
  <si>
    <t>https://m.media-amazon.com/images/I/41SWYTwG5-L._SX300_SY300_QL70_FMwebp_.jpg</t>
  </si>
  <si>
    <t>https://www.amazon.in/Solidaire-550-Watt-Mixer-Grinder-SLD-550-B/dp/B085LPT5F4/ref=sr_1_356?qid=1672923610&amp;s=kitchen&amp;sr=1-356</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</si>
  <si>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</si>
  <si>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</si>
  <si>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</si>
  <si>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</si>
  <si>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</si>
  <si>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</si>
  <si>
    <t>https://m.media-amazon.com/images/I/31YvxM2eDDL._SX300_SY300_QL70_FMwebp_.jpg</t>
  </si>
  <si>
    <t>https://www.amazon.in/Amazon-Blender-Stainless-Blending-ISI-Marked/dp/B0B9RZ4G4W/ref=sr_1_357?qid=1672923610&amp;s=kitchen&amp;sr=1-357</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</si>
  <si>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</si>
  <si>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</si>
  <si>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</si>
  <si>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</si>
  <si>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</si>
  <si>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</si>
  <si>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</si>
  <si>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</si>
  <si>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</si>
  <si>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</si>
  <si>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</si>
  <si>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</si>
  <si>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</si>
  <si>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</si>
  <si>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</si>
  <si>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</si>
  <si>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</si>
  <si>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</si>
  <si>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</si>
  <si>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</si>
  <si>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</si>
  <si>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</si>
  <si>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</si>
  <si>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</si>
  <si>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</si>
  <si>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</si>
  <si>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</si>
  <si>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</si>
  <si>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</si>
  <si>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</si>
  <si>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</si>
  <si>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</si>
  <si>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</si>
  <si>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</si>
  <si>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</si>
  <si>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</si>
  <si>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👍,Good,Value for money @600₹,Good</t>
  </si>
  <si>
    <t>its light weight easy to use but is not worth for the value,Very good product,Good,Very good quality,Easy to to use,,Good and very happy with this product,Value for money @600₹,Easy to use</t>
  </si>
  <si>
    <t>https://m.media-amazon.com/images/I/319pDZDL+sL._SY300_SX300_.jpg</t>
  </si>
  <si>
    <t>https://www.amazon.in/Wipro-Smartlife-Super-Deluxe-Iron/dp/B00B7GKXMG/ref=sr_1_364?qid=1672923610&amp;s=kitchen&amp;sr=1-364</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</si>
  <si>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</si>
  <si>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</si>
  <si>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</si>
  <si>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</si>
  <si>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</si>
  <si>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</si>
  <si>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</si>
  <si>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</si>
  <si>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</si>
  <si>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</si>
  <si>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</si>
  <si>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</si>
  <si>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r>
      <rPr>
        <sz val="10"/>
        <rFont val="Arial"/>
        <charset val="134"/>
      </rPr>
      <t>Nice product,Product not Quality donot buy,Wonderful product,Power Indicator is Missing,Excellent product,Value for money product,rod water heater,</t>
    </r>
    <r>
      <rPr>
        <sz val="10"/>
        <rFont val="Noto Sans Devanagari"/>
        <charset val="134"/>
      </rPr>
      <t xml:space="preserve">पानी गर्म होने में </t>
    </r>
    <r>
      <rPr>
        <sz val="10"/>
        <rFont val="Arial"/>
        <charset val="134"/>
      </rPr>
      <t xml:space="preserve">15 </t>
    </r>
    <r>
      <rPr>
        <sz val="10"/>
        <rFont val="Noto Sans Devanagari"/>
        <charset val="134"/>
      </rPr>
      <t>मिनट से ज्यादा टाइम लेता हैं</t>
    </r>
  </si>
  <si>
    <r>
      <rPr>
        <sz val="10"/>
        <rFont val="Arial"/>
        <charset val="134"/>
      </rPr>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t>
    </r>
    <r>
      <rPr>
        <sz val="10"/>
        <rFont val="Noto Sans Devanagari"/>
        <charset val="134"/>
      </rPr>
      <t>रड की लंबाई के अनुसार पानी ज्यादा डालना पड़ता है इस कारण गर्म पानी होने में टाइम लगता हैं</t>
    </r>
  </si>
  <si>
    <t>https://m.media-amazon.com/images/W/WEBP_402378-T2/images/I/31pzC6I+bEL._SY300_SX300_.jpg</t>
  </si>
  <si>
    <t>https://www.amazon.in/Crompton-IHL251-1500-Watt-Immersion-Heater/dp/B07K2HVKLL/ref=sr_1_366?qid=1672923610&amp;s=kitchen&amp;sr=1-366</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</si>
  <si>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</si>
  <si>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</si>
  <si>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</si>
  <si>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</si>
  <si>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</si>
  <si>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</si>
  <si>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</si>
  <si>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</si>
  <si>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</si>
  <si>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</si>
  <si>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</si>
  <si>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</si>
  <si>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</si>
  <si>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</si>
  <si>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</si>
  <si>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</si>
  <si>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</si>
  <si>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</si>
  <si>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</si>
  <si>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</si>
  <si>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</si>
  <si>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</si>
  <si>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</si>
  <si>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</si>
  <si>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</si>
  <si>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</si>
  <si>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</si>
  <si>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</si>
  <si>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</si>
  <si>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</si>
  <si>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</si>
  <si>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</si>
  <si>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</si>
  <si>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</si>
  <si>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</si>
  <si>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</si>
  <si>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</si>
  <si>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</si>
  <si>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</si>
  <si>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</si>
  <si>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</si>
  <si>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</si>
  <si>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</si>
  <si>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</si>
  <si>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</si>
  <si>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</si>
  <si>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</si>
  <si>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</si>
  <si>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</si>
  <si>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</si>
  <si>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</si>
  <si>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</si>
  <si>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</si>
  <si>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</si>
  <si>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</si>
  <si>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</si>
  <si>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</si>
  <si>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</si>
  <si>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</si>
  <si>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</si>
  <si>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</si>
  <si>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</si>
  <si>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</si>
  <si>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</si>
  <si>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</si>
  <si>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</si>
  <si>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</si>
  <si>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</si>
  <si>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r>
      <rPr>
        <sz val="10"/>
        <rFont val="Arial"/>
        <charset val="134"/>
      </rPr>
      <t>Best for small Family,The Gyser warms up water very quickly but does not hold hot water for long,It's good,Not up to the mark,One day delivery and installation... excellent service,Waranty card not found,</t>
    </r>
    <r>
      <rPr>
        <sz val="10"/>
        <rFont val="Noto Sans Devanagari"/>
        <charset val="134"/>
      </rPr>
      <t>बेहतरीन</t>
    </r>
    <r>
      <rPr>
        <sz val="10"/>
        <rFont val="Arial"/>
        <charset val="134"/>
      </rPr>
      <t>,Good</t>
    </r>
  </si>
  <si>
    <r>
      <rPr>
        <sz val="10"/>
        <rFont val="Arial"/>
        <charset val="134"/>
      </rPr>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t>
    </r>
    <r>
      <rPr>
        <sz val="10"/>
        <rFont val="Noto Sans Devanagari"/>
        <charset val="134"/>
      </rPr>
      <t xml:space="preserve">एक होम गीजर में जो होना चाहिए वो सब कुछ है सबसे अच्छी बात है पावर आफ होने के बाद भी गीजर के टेंक में बचा पानी </t>
    </r>
    <r>
      <rPr>
        <sz val="10"/>
        <rFont val="Arial"/>
        <charset val="134"/>
      </rPr>
      <t xml:space="preserve">8 </t>
    </r>
    <r>
      <rPr>
        <sz val="10"/>
        <rFont val="Noto Sans Devanagari"/>
        <charset val="134"/>
      </rPr>
      <t>घंटे तक भी गर्म रहता है।</t>
    </r>
    <r>
      <rPr>
        <sz val="10"/>
        <rFont val="Arial"/>
        <charset val="134"/>
      </rPr>
      <t>,Good product using since 2 months working properly</t>
    </r>
  </si>
  <si>
    <t>https://m.media-amazon.com/images/I/31kbrfC16XL._SX300_SY300_QL70_FMwebp_.jpg</t>
  </si>
  <si>
    <t>https://www.amazon.in/Crompton-Solarium-Qube-Star-Rated-Storage/dp/B07VZH6ZBB/ref=sr_1_372?qid=1672923611&amp;s=kitchen&amp;sr=1-372</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</si>
  <si>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</si>
  <si>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</si>
  <si>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</si>
  <si>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</si>
  <si>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</si>
  <si>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</si>
  <si>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</si>
  <si>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</si>
  <si>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</si>
  <si>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</si>
  <si>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</si>
  <si>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</si>
  <si>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</si>
  <si>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</si>
  <si>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</si>
  <si>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</si>
  <si>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</si>
  <si>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</si>
  <si>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</si>
  <si>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</si>
  <si>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</si>
  <si>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</si>
  <si>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</si>
  <si>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</si>
  <si>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</si>
  <si>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</si>
  <si>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</si>
  <si>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</si>
  <si>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👌,Worth for the money but the knob is slippery,Good product,Good quality,Nothing,Worthy product,Good</t>
  </si>
  <si>
    <t>Good quality,Super 👌,Worth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</si>
  <si>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</si>
  <si>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</si>
  <si>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</si>
  <si>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</si>
  <si>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</si>
  <si>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</si>
  <si>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</si>
  <si>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</si>
  <si>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</si>
  <si>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</si>
  <si>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</si>
  <si>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</si>
  <si>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</si>
  <si>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</si>
  <si>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</si>
  <si>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</si>
  <si>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</si>
  <si>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</si>
  <si>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</si>
  <si>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</si>
  <si>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</si>
  <si>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</si>
  <si>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</si>
  <si>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</si>
  <si>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</si>
  <si>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</si>
  <si>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</si>
  <si>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</si>
  <si>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</si>
  <si>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</si>
  <si>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</si>
  <si>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</si>
  <si>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</si>
  <si>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</si>
  <si>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</si>
  <si>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</si>
  <si>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</si>
  <si>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</si>
  <si>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</si>
  <si>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r>
      <rPr>
        <sz val="10"/>
        <rFont val="Arial"/>
        <charset val="134"/>
      </rPr>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t>
    </r>
    <r>
      <rPr>
        <sz val="10"/>
        <rFont val="Noto Sans Devanagari"/>
        <charset val="134"/>
      </rPr>
      <t>बहुत ही अच्छा है। मैं तीन टाइम खाना बनाता हूं। सब कुछ अच्छी तरीके से बनता है।</t>
    </r>
    <r>
      <rPr>
        <sz val="10"/>
        <rFont val="Arial"/>
        <charset val="134"/>
      </rPr>
      <t>,Top stand should be included in the item</t>
    </r>
  </si>
  <si>
    <t>https://m.media-amazon.com/images/W/WEBP_402378-T2/images/I/51kEztAe73L._SX300_SY300_QL70_FMwebp_.jpg</t>
  </si>
  <si>
    <t>https://www.amazon.in/SaleOn-Charcoal-Electric-Appliances-Mix-colors/dp/B09VPH38JS/ref=sr_1_384?qid=1672923611&amp;s=kitchen&amp;sr=1-384</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</si>
  <si>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</si>
  <si>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</si>
  <si>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</si>
  <si>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</si>
  <si>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</si>
  <si>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</si>
  <si>
    <t>https://m.media-amazon.com/images/W/WEBP_402378-T1/images/I/315uFBgWK3L._SX300_SY300_QL70_FMwebp_.jpg</t>
  </si>
  <si>
    <t>https://www.amazon.in/SUJATA-Chutney-Jar-Small-8x8x8cm/dp/B01MUAUOCX/ref=sr_1_386?qid=1672923611&amp;s=kitchen&amp;sr=1-386</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</si>
  <si>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</si>
  <si>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</si>
  <si>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</si>
  <si>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</si>
  <si>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</si>
  <si>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</si>
  <si>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</si>
  <si>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</si>
  <si>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</si>
  <si>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</si>
  <si>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</si>
  <si>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</si>
  <si>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</si>
  <si>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</si>
  <si>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</si>
  <si>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</si>
  <si>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</si>
  <si>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</si>
  <si>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</si>
  <si>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</si>
  <si>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</si>
  <si>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</si>
  <si>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</si>
  <si>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</si>
  <si>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</si>
  <si>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</si>
  <si>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</si>
  <si>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</si>
  <si>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It’s amazing but I think waffle should be more crisp but it’s Ok.,Value for Money,Good product,Go for it!!,Takes a while to cook,Not giving it 5 stars as there was no measuring cup as promised.,Value for money,very good however size is small</t>
  </si>
  <si>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</si>
  <si>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</si>
  <si>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</si>
  <si>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</si>
  <si>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</si>
  <si>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</si>
  <si>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</si>
  <si>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</si>
  <si>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</si>
  <si>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</si>
  <si>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</si>
  <si>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</si>
  <si>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</si>
  <si>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Joseph,Amazon,Sàñkêth,Md Tanwir Hassan,saurabh gupta,shobhit gupta,NAVIN JAIN</t>
  </si>
  <si>
    <t>R34GKFJOAIA0ZM,R21T7HG6Q62LKN,R2UXMZPMNM3JGP,R3FRIGI0KXGVOD,R1ZNM3HOV64QED,R21SPI0C2CAAWN,R1HSU2YSMNNHKF,RYX7V566YA4IQ</t>
  </si>
  <si>
    <t>Good product 👍,Perfect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</si>
  <si>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</si>
  <si>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</si>
  <si>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</si>
  <si>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</si>
  <si>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</si>
  <si>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</si>
  <si>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</si>
  <si>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</si>
  <si>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</si>
  <si>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</si>
  <si>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</si>
  <si>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</si>
  <si>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</si>
  <si>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</si>
  <si>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</si>
  <si>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</si>
  <si>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</si>
  <si>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</si>
  <si>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</si>
  <si>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</si>
  <si>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</si>
  <si>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</si>
  <si>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</si>
  <si>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</si>
  <si>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</si>
  <si>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</si>
  <si>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</si>
  <si>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</si>
  <si>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</si>
  <si>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</si>
  <si>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</si>
  <si>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</si>
  <si>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</si>
  <si>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</si>
  <si>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</si>
  <si>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</si>
  <si>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</si>
  <si>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</si>
  <si>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</si>
  <si>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</si>
  <si>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</si>
  <si>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</si>
  <si>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</si>
  <si>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</si>
  <si>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</si>
  <si>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</si>
  <si>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</si>
  <si>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👍,Good product,nice product,Satisfied,Value of money,Good filter,Excellent product,Overall this is a good product.</t>
  </si>
  <si>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</si>
  <si>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</si>
  <si>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</si>
  <si>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</si>
  <si>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</si>
  <si>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</si>
  <si>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</si>
  <si>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r>
      <rPr>
        <sz val="10"/>
        <rFont val="Arial"/>
        <charset val="134"/>
      </rPr>
      <t>Nice iron . Heating earlist,Value for money,Nice product,</t>
    </r>
    <r>
      <rPr>
        <sz val="10"/>
        <rFont val="Noto Sans Devanagari"/>
        <charset val="134"/>
      </rPr>
      <t>सुपर</t>
    </r>
    <r>
      <rPr>
        <sz val="10"/>
        <rFont val="Arial"/>
        <charset val="134"/>
      </rPr>
      <t>,Good,Superb,Excellent product by Havells,Good</t>
    </r>
  </si>
  <si>
    <r>
      <rPr>
        <sz val="10"/>
        <rFont val="Arial"/>
        <charset val="134"/>
      </rPr>
      <t>Nice iorn in this price every one should take this,The product is good as usual. But it can helps to iron the lite fabrics. If you increase the heat the fabric is getting damaged easily. It is used to iron the shirts, jeans, cotton sarees,cotton pants.,Product is good and easy to use,</t>
    </r>
    <r>
      <rPr>
        <sz val="10"/>
        <rFont val="Noto Sans Devanagari"/>
        <charset val="134"/>
      </rPr>
      <t>सुपर</t>
    </r>
    <r>
      <rPr>
        <sz val="10"/>
        <rFont val="Arial"/>
        <charset val="134"/>
      </rPr>
      <t>,Good,Awesome product everyone must buy highly recommend...I loved it ....,Excellent product by Havells.,Good</t>
    </r>
  </si>
  <si>
    <t>https://m.media-amazon.com/images/W/WEBP_402378-T1/images/I/41JWKjRa+PL._SX300_SY300_.jpg</t>
  </si>
  <si>
    <t>https://www.amazon.in/Havells-Glydo-1000-Watt-Iron-Charcoal/dp/B07LDPLSZC/ref=sr_1_396?qid=1672923612&amp;s=kitchen&amp;sr=1-396</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</si>
  <si>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</si>
  <si>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</si>
  <si>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</si>
  <si>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</si>
  <si>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</si>
  <si>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</si>
  <si>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</si>
  <si>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</si>
  <si>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</si>
  <si>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</si>
  <si>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</si>
  <si>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</si>
  <si>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</si>
  <si>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</si>
  <si>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</si>
  <si>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</si>
  <si>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</si>
  <si>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</si>
  <si>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</si>
  <si>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</si>
  <si>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</si>
  <si>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</si>
  <si>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</si>
  <si>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</si>
  <si>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</si>
  <si>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</si>
  <si>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</si>
  <si>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</si>
  <si>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</si>
  <si>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</si>
  <si>
    <t>https://m.media-amazon.com/images/W/WEBP_402378-T1/images/I/41kr7l+z1FL._SY300_SX300_.jpg</t>
  </si>
  <si>
    <t>https://www.amazon.in/INKULTURE-Stainless-Measuring-Kitchen-Gadgets/dp/B08JKPVDKL/ref=sr_1_404?qid=1672923612&amp;s=kitchen&amp;sr=1-404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</si>
  <si>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</si>
  <si>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</si>
  <si>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</si>
  <si>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</si>
  <si>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</si>
  <si>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</si>
  <si>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</si>
  <si>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</si>
  <si>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</si>
  <si>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</si>
  <si>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</si>
  <si>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</si>
  <si>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</si>
  <si>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</si>
  <si>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</si>
  <si>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</si>
  <si>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</si>
  <si>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</si>
  <si>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</si>
  <si>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</si>
  <si>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</si>
  <si>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</si>
  <si>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</si>
  <si>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</si>
  <si>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</si>
  <si>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</si>
  <si>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</si>
  <si>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</si>
  <si>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r>
      <rPr>
        <sz val="10"/>
        <rFont val="Arial"/>
        <charset val="134"/>
      </rPr>
      <t>Water heating not good as per standard,</t>
    </r>
    <r>
      <rPr>
        <sz val="10"/>
        <rFont val="Noto Sans Devanagari"/>
        <charset val="134"/>
      </rPr>
      <t>నాకు ప్రొడక్ట్ ప్లగ్ డామేజ్ అయింది ఇప్పుడు రెండు నెలలు అయింది నాకు ప్రొడక్ట్ ప్లగ్ ఇప్పించగలరు</t>
    </r>
    <r>
      <rPr>
        <sz val="10"/>
        <rFont val="Arial"/>
        <charset val="134"/>
      </rPr>
      <t>,Good Product for Heating purpose,Good product,Easy , compact and quick solution,Ok product,Not worthy,Useful</t>
    </r>
  </si>
  <si>
    <r>
      <rPr>
        <sz val="10"/>
        <rFont val="Arial"/>
        <charset val="134"/>
      </rPr>
      <t>Na,</t>
    </r>
    <r>
      <rPr>
        <sz val="10"/>
        <rFont val="Noto Sans Devanagari"/>
        <charset val="134"/>
      </rPr>
      <t>గ్యారంటీ</t>
    </r>
    <r>
      <rPr>
        <sz val="10"/>
        <rFont val="Arial"/>
        <charset val="134"/>
      </rPr>
      <t>,Good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r>
  </si>
  <si>
    <t>https://m.media-amazon.com/images/W/WEBP_402378-T2/images/I/31C71rcp+1L._SY300_SX300_.jpg</t>
  </si>
  <si>
    <t>https://www.amazon.in/WinoteK-Instant-Portable-Geysers-automatic/dp/B07Y1RCCW5/ref=sr_1_409?qid=1672923612&amp;s=kitchen&amp;sr=1-409</t>
  </si>
  <si>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</si>
  <si>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</si>
  <si>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</si>
  <si>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</si>
  <si>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</si>
  <si>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</si>
  <si>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</si>
  <si>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</si>
  <si>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</si>
  <si>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</si>
  <si>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</si>
  <si>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</si>
  <si>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r>
      <rPr>
        <sz val="10"/>
        <rFont val="Arial"/>
        <charset val="134"/>
      </rPr>
      <t>Best mixer,Best value for money,</t>
    </r>
    <r>
      <rPr>
        <sz val="10"/>
        <rFont val="Noto Sans Devanagari"/>
        <charset val="134"/>
      </rPr>
      <t xml:space="preserve">सबसे जरूरी बात ये है के इसमे सब पिस्ता है चाहे पत्थर भी दाल दो।😂। </t>
    </r>
    <r>
      <rPr>
        <sz val="10"/>
        <rFont val="Arial"/>
        <charset val="134"/>
      </rPr>
      <t>https://youtu.be/WBPca3j306k,Noice is high compared to others,Five star product,BEST MIXI,Best in the market best in segment,Good but not best</t>
    </r>
  </si>
  <si>
    <r>
      <rPr>
        <sz val="10"/>
        <rFont val="Arial"/>
        <charset val="134"/>
      </rPr>
      <t>Best mixer as compared to flimsy  350w,750w. We use daily since last 4 yrs grinding coconut, dosa batter, dry chutney etc. Go for it, tried many branded but this product is wonderful,Best value for money. My mom is pleased with the grinder's performance. If you got the budget go for it.,</t>
    </r>
    <r>
      <rPr>
        <sz val="10"/>
        <rFont val="Noto Sans Devanagari"/>
        <charset val="134"/>
      </rPr>
      <t>मे इस से चावल का आटा बनाता हु</t>
    </r>
    <r>
      <rPr>
        <sz val="10"/>
        <rFont val="Arial"/>
        <charset val="134"/>
      </rPr>
      <t>,</t>
    </r>
    <r>
      <rPr>
        <sz val="10"/>
        <rFont val="Noto Sans Devanagari"/>
        <charset val="134"/>
      </rPr>
      <t>ओर मिर्ची का पाउडर बनाता हु</t>
    </r>
    <r>
      <rPr>
        <sz val="10"/>
        <rFont val="Arial"/>
        <charset val="134"/>
      </rPr>
      <t>,</t>
    </r>
    <r>
      <rPr>
        <sz val="10"/>
        <rFont val="Noto Sans Devanagari"/>
        <charset val="134"/>
      </rPr>
      <t>ओर धनिया का पावडर बनाता हु</t>
    </r>
    <r>
      <rPr>
        <sz val="10"/>
        <rFont val="Arial"/>
        <charset val="134"/>
      </rPr>
      <t>,</t>
    </r>
    <r>
      <rPr>
        <sz val="10"/>
        <rFont val="Noto Sans Devanagari"/>
        <charset val="134"/>
      </rPr>
      <t>ओर नारियल का चटनी बनाता हु</t>
    </r>
    <r>
      <rPr>
        <sz val="10"/>
        <rFont val="Arial"/>
        <charset val="134"/>
      </rPr>
      <t>,</t>
    </r>
    <r>
      <rPr>
        <sz val="10"/>
        <rFont val="Noto Sans Devanagari"/>
        <charset val="134"/>
      </rPr>
      <t>ओर जान ने के लिए इस पे क्लिक करो</t>
    </r>
    <r>
      <rPr>
        <sz val="10"/>
        <rFont val="Arial"/>
        <charset val="134"/>
      </rPr>
      <t>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r>
  </si>
  <si>
    <t>https://m.media-amazon.com/images/I/41cZE9HcRUL._SX300_SY300_QL70_FMwebp_.jpg</t>
  </si>
  <si>
    <t>https://www.amazon.in/Sujata-DynaMix-DX-900-Watt-Grinder/dp/B00K57MR22/ref=sr_1_411?qid=1672923612&amp;s=kitchen&amp;sr=1-411</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</si>
  <si>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</si>
  <si>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</si>
  <si>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</si>
  <si>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</si>
  <si>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r>
      <rPr>
        <sz val="10"/>
        <rFont val="Arial"/>
        <charset val="134"/>
      </rPr>
      <t>Good product 👍,Value for money,Does the job which is intended from it,Nice product..,</t>
    </r>
    <r>
      <rPr>
        <sz val="10"/>
        <rFont val="Noto Sans Devanagari"/>
        <charset val="134"/>
      </rPr>
      <t>कीमत के अनुसार अच्छा उत्पाद है।</t>
    </r>
    <r>
      <rPr>
        <sz val="10"/>
        <rFont val="Arial"/>
        <charset val="134"/>
      </rPr>
      <t>,Not satisfied as expected. 😔,Awsme product,Good in this price</t>
    </r>
  </si>
  <si>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</si>
  <si>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</si>
  <si>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</si>
  <si>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</si>
  <si>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</si>
  <si>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</si>
  <si>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</si>
  <si>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</si>
  <si>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</si>
  <si>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</si>
  <si>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</si>
  <si>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</si>
  <si>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</si>
  <si>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</si>
  <si>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</si>
  <si>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</si>
  <si>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</si>
  <si>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</si>
  <si>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</si>
  <si>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r>
      <rPr>
        <sz val="10"/>
        <rFont val="AR PL SungtiL GB"/>
        <charset val="134"/>
      </rPr>
      <t>【</t>
    </r>
    <r>
      <rPr>
        <sz val="10"/>
        <rFont val="Arial"/>
        <charset val="134"/>
      </rPr>
      <t>USB Rechargeable &amp; Great Portability</t>
    </r>
    <r>
      <rPr>
        <sz val="10"/>
        <rFont val="AR PL SungtiL GB"/>
        <charset val="134"/>
      </rPr>
      <t xml:space="preserve">】 </t>
    </r>
    <r>
      <rPr>
        <sz val="10"/>
        <rFont val="Arial"/>
        <charset val="134"/>
      </rPr>
      <t>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t>
    </r>
    <r>
      <rPr>
        <sz val="10"/>
        <rFont val="AR PL SungtiL GB"/>
        <charset val="134"/>
      </rPr>
      <t>【</t>
    </r>
    <r>
      <rPr>
        <sz val="10"/>
        <rFont val="Arial"/>
        <charset val="134"/>
      </rPr>
      <t>Advanced Tips on Blending</t>
    </r>
    <r>
      <rPr>
        <sz val="10"/>
        <rFont val="AR PL SungtiL GB"/>
        <charset val="134"/>
      </rPr>
      <t xml:space="preserve">】 </t>
    </r>
    <r>
      <rPr>
        <sz val="10"/>
        <rFont val="Arial"/>
        <charset val="134"/>
      </rPr>
      <t>(a)Fully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t>
    </r>
    <r>
      <rPr>
        <sz val="10"/>
        <rFont val="AR PL SungtiL GB"/>
        <charset val="134"/>
      </rPr>
      <t>【</t>
    </r>
    <r>
      <rPr>
        <sz val="10"/>
        <rFont val="Arial"/>
        <charset val="134"/>
      </rPr>
      <t>Powerful &amp; Effective</t>
    </r>
    <r>
      <rPr>
        <sz val="10"/>
        <rFont val="AR PL SungtiL GB"/>
        <charset val="134"/>
      </rPr>
      <t xml:space="preserve">】 </t>
    </r>
    <r>
      <rPr>
        <sz val="10"/>
        <rFont val="Arial"/>
        <charset val="134"/>
      </rPr>
      <t>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t>
    </r>
    <r>
      <rPr>
        <sz val="10"/>
        <rFont val="AR PL SungtiL GB"/>
        <charset val="134"/>
      </rPr>
      <t>【</t>
    </r>
    <r>
      <rPr>
        <sz val="10"/>
        <rFont val="Arial"/>
        <charset val="134"/>
      </rPr>
      <t>One-button Operation &amp; Cleaning</t>
    </r>
    <r>
      <rPr>
        <sz val="10"/>
        <rFont val="AR PL SungtiL GB"/>
        <charset val="134"/>
      </rPr>
      <t xml:space="preserve">】 </t>
    </r>
    <r>
      <rPr>
        <sz val="10"/>
        <rFont val="Arial"/>
        <charset val="134"/>
      </rPr>
      <t>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t>
    </r>
    <r>
      <rPr>
        <sz val="10"/>
        <rFont val="AR PL SungtiL GB"/>
        <charset val="134"/>
      </rPr>
      <t>【</t>
    </r>
    <r>
      <rPr>
        <sz val="10"/>
        <rFont val="Arial"/>
        <charset val="134"/>
      </rPr>
      <t>Unique Appearance &amp; User-Friendly Design</t>
    </r>
    <r>
      <rPr>
        <sz val="10"/>
        <rFont val="AR PL SungtiL GB"/>
        <charset val="134"/>
      </rPr>
      <t>】</t>
    </r>
    <r>
      <rPr>
        <sz val="10"/>
        <rFont val="Arial"/>
        <charset val="134"/>
      </rPr>
      <t>Beautiful and elegant private mold design, Small size, Wireless, USB rechargeable, and portable design make it a personal travel mixer. The charging port at the bottom and the silicone plug make it water-proof.</t>
    </r>
  </si>
  <si>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</si>
  <si>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</si>
  <si>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</si>
  <si>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</si>
  <si>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</si>
  <si>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</si>
  <si>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</si>
  <si>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</si>
  <si>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</si>
  <si>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</si>
  <si>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</si>
  <si>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</si>
  <si>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</si>
  <si>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</si>
  <si>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</si>
  <si>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</si>
  <si>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</si>
  <si>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</si>
  <si>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</si>
  <si>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</si>
  <si>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</si>
  <si>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</si>
  <si>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</si>
  <si>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</si>
  <si>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</si>
  <si>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</si>
  <si>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</si>
  <si>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</si>
  <si>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</si>
  <si>
    <t>https://m.media-amazon.com/images/W/WEBP_402378-T1/images/I/41hoHTbN5rL._SX300_SY300_QL70_FMwebp_.jpg</t>
  </si>
  <si>
    <t>https://www.amazon.in/Spring-Chef-Stainless-Restaurant-Installation/dp/B0BP89YBC1/ref=sr_1_419?qid=1672923613&amp;s=kitchen&amp;sr=1-419</t>
  </si>
  <si>
    <r>
      <rPr>
        <sz val="10"/>
        <rFont val="Arial"/>
        <charset val="134"/>
      </rPr>
      <t>High Precision Core Technology</t>
    </r>
    <r>
      <rPr>
        <sz val="10"/>
        <rFont val="AR PL SungtiL GB"/>
        <charset val="134"/>
      </rPr>
      <t>：</t>
    </r>
    <r>
      <rPr>
        <sz val="10"/>
        <rFont val="Arial"/>
        <charset val="134"/>
      </rPr>
      <t>Kitchen Scale Equipped with sensitive sensors, it can provide you precision graduation 0.1oz/1g, capacity 11lb/5kg. This digital scale with 2 models of gram and lb:oz to switch between imperial and metric measuring units.|Stainless Steel Food Scale Set</t>
    </r>
    <r>
      <rPr>
        <sz val="10"/>
        <rFont val="AR PL SungtiL GB"/>
        <charset val="134"/>
      </rPr>
      <t>：</t>
    </r>
    <r>
      <rPr>
        <sz val="10"/>
        <rFont val="Arial"/>
        <charset val="134"/>
      </rPr>
      <t>Digital Kitchen Scale is made with food-grade 202 stainless steel. Sturdy and not easy to damage.|Liquid Weighing Capacity</t>
    </r>
    <r>
      <rPr>
        <sz val="10"/>
        <rFont val="AR PL SungtiL GB"/>
        <charset val="134"/>
      </rPr>
      <t>：</t>
    </r>
    <r>
      <rPr>
        <sz val="10"/>
        <rFont val="Arial"/>
        <charset val="134"/>
      </rPr>
      <t>Themsito kitchen scale is a multifunctional scale with unique features. Besides weighing solid unit lb: oz and g, you can easily measure your recipe ingredients in fluid ounces (fl'oz), and milliliters by water volume or milk volume.|Easy Tare Function</t>
    </r>
    <r>
      <rPr>
        <sz val="10"/>
        <rFont val="AR PL SungtiL GB"/>
        <charset val="134"/>
      </rPr>
      <t>：</t>
    </r>
    <r>
      <rPr>
        <sz val="10"/>
        <rFont val="Arial"/>
        <charset val="134"/>
      </rPr>
      <t>The taring and auto-zero function of Kitchen Scale allow you to subtract the weight of the bowl, dish, or container from the weight of the food. To ensure food safety, you can use multiple-sized bowls to weigh various types of food separately.|Clear LCD Display</t>
    </r>
    <r>
      <rPr>
        <sz val="10"/>
        <rFont val="AR PL SungtiL GB"/>
        <charset val="134"/>
      </rPr>
      <t>：</t>
    </r>
    <r>
      <rPr>
        <sz val="10"/>
        <rFont val="Arial"/>
        <charset val="134"/>
      </rPr>
      <t>This Kitchen scale comes with 2.5" Large LCD with white backlight can display the reading more clearly, even cooking in a dim place. 2 x AAA batteries included.</t>
    </r>
  </si>
  <si>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</si>
  <si>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</si>
  <si>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</si>
  <si>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</si>
  <si>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</si>
  <si>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</si>
  <si>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</si>
  <si>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r>
      <rPr>
        <sz val="10"/>
        <rFont val="AR PL SungtiL GB"/>
        <charset val="134"/>
      </rPr>
      <t>【</t>
    </r>
    <r>
      <rPr>
        <sz val="10"/>
        <rFont val="Arial"/>
        <charset val="134"/>
      </rPr>
      <t>High Power Suction</t>
    </r>
    <r>
      <rPr>
        <sz val="10"/>
        <rFont val="AR PL SungtiL GB"/>
        <charset val="134"/>
      </rPr>
      <t xml:space="preserve">】 </t>
    </r>
    <r>
      <rPr>
        <sz val="10"/>
        <rFont val="Arial"/>
        <charset val="134"/>
      </rPr>
      <t>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t>
    </r>
    <r>
      <rPr>
        <sz val="10"/>
        <rFont val="AR PL SungtiL GB"/>
        <charset val="134"/>
      </rPr>
      <t>【</t>
    </r>
    <r>
      <rPr>
        <sz val="10"/>
        <rFont val="Arial"/>
        <charset val="134"/>
      </rPr>
      <t>Suction &amp; Blowing Dual Function</t>
    </r>
    <r>
      <rPr>
        <sz val="10"/>
        <rFont val="AR PL SungtiL GB"/>
        <charset val="134"/>
      </rPr>
      <t>】</t>
    </r>
    <r>
      <rPr>
        <sz val="10"/>
        <rFont val="Arial"/>
        <charset val="134"/>
      </rPr>
      <t>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t>
    </r>
    <r>
      <rPr>
        <sz val="10"/>
        <rFont val="AR PL SungtiL GB"/>
        <charset val="134"/>
      </rPr>
      <t>【</t>
    </r>
    <r>
      <rPr>
        <sz val="10"/>
        <rFont val="Arial"/>
        <charset val="134"/>
      </rPr>
      <t>Multifunctional Accessories &amp; Storage Bag</t>
    </r>
    <r>
      <rPr>
        <sz val="10"/>
        <rFont val="AR PL SungtiL GB"/>
        <charset val="134"/>
      </rPr>
      <t xml:space="preserve">】 </t>
    </r>
    <r>
      <rPr>
        <sz val="10"/>
        <rFont val="Arial"/>
        <charset val="134"/>
      </rPr>
      <t>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t>
    </r>
    <r>
      <rPr>
        <sz val="10"/>
        <rFont val="AR PL SungtiL GB"/>
        <charset val="134"/>
      </rPr>
      <t>【</t>
    </r>
    <r>
      <rPr>
        <sz val="10"/>
        <rFont val="Arial"/>
        <charset val="134"/>
      </rPr>
      <t>Portable &amp; Family Gift</t>
    </r>
    <r>
      <rPr>
        <sz val="10"/>
        <rFont val="AR PL SungtiL GB"/>
        <charset val="134"/>
      </rPr>
      <t xml:space="preserve">】 </t>
    </r>
    <r>
      <rPr>
        <sz val="10"/>
        <rFont val="Arial"/>
        <charset val="134"/>
      </rPr>
      <t>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t>
    </r>
    <r>
      <rPr>
        <sz val="10"/>
        <rFont val="AR PL SungtiL GB"/>
        <charset val="134"/>
      </rPr>
      <t>【</t>
    </r>
    <r>
      <rPr>
        <sz val="10"/>
        <rFont val="Arial"/>
        <charset val="134"/>
      </rPr>
      <t>Vacuum Cleaner Set include</t>
    </r>
    <r>
      <rPr>
        <sz val="10"/>
        <rFont val="AR PL SungtiL GB"/>
        <charset val="134"/>
      </rPr>
      <t>】</t>
    </r>
    <r>
      <rPr>
        <sz val="10"/>
        <rFont val="Arial"/>
        <charset val="134"/>
      </rPr>
      <t>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r>
  </si>
  <si>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</si>
  <si>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</si>
  <si>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</si>
  <si>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</si>
  <si>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</si>
  <si>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</si>
  <si>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</si>
  <si>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</si>
  <si>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</si>
  <si>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</si>
  <si>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</si>
  <si>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</si>
  <si>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</si>
  <si>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</si>
  <si>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</si>
  <si>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</si>
  <si>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</si>
  <si>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</si>
  <si>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</si>
  <si>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</si>
  <si>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</si>
  <si>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</si>
  <si>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</si>
  <si>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</si>
  <si>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</si>
  <si>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</si>
  <si>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</si>
  <si>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</si>
  <si>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</si>
  <si>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</si>
  <si>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</si>
  <si>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</si>
  <si>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</si>
  <si>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</si>
  <si>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</si>
  <si>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r>
      <rPr>
        <sz val="10"/>
        <rFont val="Noto Sans Devanagari"/>
        <charset val="134"/>
      </rPr>
      <t>बढिया है।वजन कम होने की वजह से जादा देर तक चला सकते है।</t>
    </r>
    <r>
      <rPr>
        <sz val="10"/>
        <rFont val="Arial"/>
        <charset val="134"/>
      </rPr>
      <t>,Nice product and easy to use,Heating issues,Bakwas,Nice,Good product,Good product,Good product</t>
    </r>
  </si>
  <si>
    <r>
      <rPr>
        <sz val="10"/>
        <rFont val="Noto Sans Devanagari"/>
        <charset val="134"/>
      </rPr>
      <t>हम संतुष्ट है हम जादा से जादा श्रीखंड बनाने काम आता है कभी कभी केक</t>
    </r>
    <r>
      <rPr>
        <sz val="10"/>
        <rFont val="Arial"/>
        <charset val="134"/>
      </rPr>
      <t xml:space="preserve">, </t>
    </r>
    <r>
      <rPr>
        <sz val="10"/>
        <rFont val="Noto Sans Devanagari"/>
        <charset val="134"/>
      </rPr>
      <t>आईस्क्रीम बनाते है।</t>
    </r>
    <r>
      <rPr>
        <sz val="10"/>
        <rFont val="Arial"/>
        <charset val="134"/>
      </rPr>
      <t>,Nice product and easy to use 👍,Sometimes gets heated when used for longer,Bakwas,Like this product,Good product , value for money,Good product on this price,Good Product</t>
    </r>
  </si>
  <si>
    <t>https://m.media-amazon.com/images/W/WEBP_402378-T2/images/I/41F-EWC+v+L._SY300_SX300_.jpg</t>
  </si>
  <si>
    <t>https://www.amazon.in/TOPLINE-Egg-Beater-Stainless-Attachments/dp/B08RDWBYCQ/ref=sr_1_429?qid=1672923613&amp;s=kitchen&amp;sr=1-429</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</si>
  <si>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</si>
  <si>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</si>
  <si>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</si>
  <si>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</si>
  <si>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</si>
  <si>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</si>
  <si>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</si>
  <si>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</si>
  <si>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</si>
  <si>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</si>
  <si>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</si>
  <si>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</si>
  <si>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 love it,Its leaking product as small gap,Product is so amazing,The colour was dull.,Pretty good.,User friendly,I buy a product but in using of twice the product is not working iam totally unsatisfied of this</t>
  </si>
  <si>
    <t>Easy to make milkshakes and diet smoothies..Useful.,Very good quality 😌,,This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</si>
  <si>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</si>
  <si>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</si>
  <si>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</si>
  <si>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</si>
  <si>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</si>
  <si>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</si>
  <si>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</si>
  <si>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</si>
  <si>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</si>
  <si>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</si>
  <si>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</si>
  <si>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</si>
  <si>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</si>
  <si>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</si>
  <si>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</si>
  <si>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</si>
  <si>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</si>
  <si>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</si>
  <si>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</si>
  <si>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</si>
  <si>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</si>
  <si>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</si>
  <si>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</si>
  <si>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</si>
  <si>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</si>
  <si>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</si>
  <si>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</si>
  <si>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</si>
  <si>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</si>
  <si>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</si>
  <si>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</si>
  <si>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</si>
  <si>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</si>
  <si>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</si>
  <si>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</si>
  <si>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</si>
  <si>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</si>
  <si>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</si>
  <si>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</si>
  <si>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</si>
  <si>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</si>
  <si>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</si>
  <si>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</si>
  <si>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</si>
  <si>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</si>
  <si>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</si>
  <si>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</si>
  <si>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</si>
  <si>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</si>
  <si>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</si>
  <si>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</si>
  <si>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</si>
  <si>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</si>
  <si>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</si>
  <si>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</si>
  <si>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</si>
  <si>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</si>
  <si>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</si>
  <si>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</si>
  <si>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</si>
  <si>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</si>
  <si>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</si>
  <si>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</si>
  <si>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r>
      <rPr>
        <sz val="10"/>
        <rFont val="Noto Sans Devanagari"/>
        <charset val="134"/>
      </rPr>
      <t>कुछ खाश नही है मगर ठीक है कोई ज्यादा खराब भी नही है</t>
    </r>
    <r>
      <rPr>
        <sz val="10"/>
        <rFont val="Arial"/>
        <charset val="134"/>
      </rPr>
      <t>,This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r>
  </si>
  <si>
    <t>https://m.media-amazon.com/images/I/41QKvmjpVFL._SX300_SY300_QL70_FMwebp_.jpg</t>
  </si>
  <si>
    <t>https://www.amazon.in/Maharaja-Whiteline-Odacio-550-Watt-Grinder/dp/B086199CWG/ref=sr_1_438?qid=1672923614&amp;s=kitchen&amp;sr=1-438</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</si>
  <si>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</si>
  <si>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</si>
  <si>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</si>
  <si>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</si>
  <si>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</si>
  <si>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</si>
  <si>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</si>
  <si>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</si>
  <si>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</si>
  <si>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</si>
  <si>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</si>
  <si>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</si>
  <si>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</si>
  <si>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</si>
  <si>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</si>
  <si>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</si>
  <si>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</si>
  <si>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</si>
  <si>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</si>
  <si>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</si>
  <si>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instructions.,It’s good prodyct,Overall good,Works and gets out of your way,Water leakage after a 2 week of useage,Good reviews,Good product, delivering what was expected,mist is like a cloud</t>
  </si>
  <si>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</si>
  <si>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</si>
  <si>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</si>
  <si>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</si>
  <si>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</si>
  <si>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</si>
  <si>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</si>
  <si>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</si>
  <si>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</si>
  <si>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</si>
  <si>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</si>
  <si>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</si>
  <si>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</si>
  <si>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</si>
  <si>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</si>
  <si>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</si>
  <si>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</si>
  <si>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</si>
  <si>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</si>
  <si>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</si>
  <si>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</si>
  <si>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</si>
  <si>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</si>
  <si>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</si>
  <si>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</si>
  <si>
    <t>https://m.media-amazon.com/images/I/41wCglxg9qL._SX300_SY300_QL70_FMwebp_.jpg</t>
  </si>
  <si>
    <t>https://www.amazon.in/Sujata-Supermix-AM-007-Watt-Juicer-Grinder/dp/B075S9FVRY/ref=sr_1_444?qid=1672923614&amp;s=kitchen&amp;sr=1-444</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</si>
  <si>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</si>
  <si>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</si>
  <si>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</si>
  <si>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</si>
  <si>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</si>
  <si>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</si>
  <si>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</si>
  <si>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</si>
  <si>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</si>
  <si>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</si>
  <si>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</si>
  <si>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</si>
  <si>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👍,Nice product,nice,V guard water purifier</t>
  </si>
  <si>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</si>
  <si>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</si>
  <si>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</si>
  <si>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</si>
  <si>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</si>
  <si>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</si>
  <si>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</si>
  <si>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good,It’s a good product…not bad at all,Go to it</t>
  </si>
  <si>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</si>
  <si>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</si>
  <si>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</si>
  <si>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</si>
  <si>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</si>
  <si>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</si>
  <si>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</si>
  <si>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</si>
  <si>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</si>
  <si>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</si>
  <si>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</si>
  <si>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</si>
  <si>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</si>
  <si>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</si>
  <si>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</si>
  <si>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</si>
  <si>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</si>
  <si>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</si>
  <si>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</si>
  <si>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</si>
  <si>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</si>
  <si>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</si>
  <si>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</si>
  <si>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</si>
  <si>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</si>
  <si>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</si>
  <si>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</si>
  <si>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</si>
  <si>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</si>
  <si>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</si>
  <si>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</si>
  <si>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</si>
  <si>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</si>
  <si>
    <t>https://m.media-amazon.com/images/I/416VJv+z7CL._SY300_SX300_.jpg</t>
  </si>
  <si>
    <t>https://www.amazon.in/PrettyKrafts-Laundry-Foldable-Multipurpose-Slanting/dp/B09HS1NDRQ/ref=sr_1_454?qid=1672923614&amp;s=kitchen&amp;sr=1-454</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</si>
  <si>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</si>
  <si>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</si>
  <si>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</si>
  <si>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</si>
  <si>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</si>
  <si>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</si>
  <si>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</si>
  <si>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</si>
  <si>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</si>
  <si>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</si>
  <si>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</si>
  <si>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</si>
  <si>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</si>
  <si>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</si>
  <si>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</si>
  <si>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</si>
  <si>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</si>
  <si>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</si>
  <si>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</si>
  <si>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</si>
  <si>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</si>
  <si>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</si>
  <si>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</si>
  <si>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</si>
  <si>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</si>
  <si>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</si>
  <si>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</si>
  <si>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</si>
  <si>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</si>
  <si>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</si>
  <si>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</si>
  <si>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</si>
  <si>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</si>
  <si>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</si>
  <si>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</si>
  <si>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</si>
  <si>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</si>
  <si>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</si>
  <si>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</si>
  <si>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</si>
  <si>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</si>
  <si>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</si>
  <si>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</si>
  <si>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</si>
  <si>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</si>
  <si>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</si>
  <si>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</si>
  <si>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</si>
  <si>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</si>
  <si>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</si>
  <si>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</si>
  <si>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</si>
  <si>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</si>
  <si>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 260 but I have purchased at ₹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</si>
  <si>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</si>
  <si>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</si>
  <si>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</si>
  <si>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</si>
  <si>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</si>
  <si>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</si>
  <si>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</si>
  <si>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</si>
  <si>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</si>
  <si>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</si>
  <si>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</si>
  <si>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</si>
  <si>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</si>
  <si>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</si>
  <si>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</si>
  <si>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</si>
  <si>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</si>
  <si>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</si>
  <si>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</si>
  <si>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</si>
  <si>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</si>
  <si>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</si>
  <si>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Good👍,A nice product in budget price 👌,Not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</si>
  <si>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</si>
  <si>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</si>
  <si>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</si>
  <si>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</si>
  <si>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</si>
  <si>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</si>
  <si>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</si>
  <si>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</si>
  <si>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</si>
  <si>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</si>
  <si>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</si>
  <si>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</si>
  <si>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</si>
  <si>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</si>
  <si>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</si>
  <si>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</si>
  <si>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</si>
  <si>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</si>
  <si>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</si>
  <si>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</si>
  <si>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</si>
  <si>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</si>
  <si>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</si>
  <si>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</si>
  <si>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</si>
  <si>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</si>
  <si>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</si>
  <si>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</si>
  <si>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</si>
  <si>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</si>
  <si>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</si>
  <si>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</si>
  <si>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</si>
  <si>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</si>
  <si>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</si>
  <si>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</si>
  <si>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</si>
  <si>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</si>
  <si>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</si>
  <si>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</si>
  <si>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</si>
  <si>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</si>
  <si>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</si>
  <si>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</si>
  <si>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</si>
  <si>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</si>
  <si>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</si>
  <si>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</si>
  <si>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</si>
  <si>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</si>
  <si>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</si>
  <si>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</si>
  <si>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</si>
  <si>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</si>
  <si>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</si>
  <si>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</si>
  <si>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</si>
  <si>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</si>
  <si>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</si>
  <si>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</si>
  <si>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</si>
  <si>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</si>
  <si>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</si>
  <si>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</si>
  <si>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</si>
  <si>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</si>
  <si>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</si>
  <si>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</si>
  <si>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</si>
  <si>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</si>
  <si>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</si>
  <si>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</si>
  <si>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</si>
  <si>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</si>
  <si>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</si>
  <si>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</si>
  <si>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</si>
  <si>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</si>
  <si>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</si>
  <si>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</si>
  <si>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</si>
  <si>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</si>
  <si>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</si>
  <si>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</si>
  <si>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</si>
  <si>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</si>
  <si>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</si>
  <si>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</si>
  <si>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</si>
  <si>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</si>
  <si>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</si>
  <si>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</si>
  <si>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</si>
  <si>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</si>
  <si>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</si>
  <si>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</si>
  <si>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</si>
  <si>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</si>
  <si>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</si>
  <si>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</si>
  <si>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</si>
  <si>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</si>
  <si>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</si>
  <si>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</si>
  <si>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</si>
  <si>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</si>
  <si>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</si>
  <si>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</si>
  <si>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</si>
  <si>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</si>
  <si>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</si>
  <si>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</si>
  <si>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</si>
  <si>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</si>
  <si>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</si>
  <si>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</si>
  <si>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</si>
  <si>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</si>
  <si>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</si>
  <si>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</si>
  <si>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</si>
  <si>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</si>
  <si>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</si>
  <si>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</si>
  <si>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</si>
  <si>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it…,Only for black coffee not with mil,Great coffee maker.,Good product,Great coffee maker,Best brews coffee,Nice coffee maker</t>
  </si>
  <si>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</si>
  <si>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</si>
  <si>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</si>
  <si>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</si>
  <si>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</si>
  <si>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</si>
  <si>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</si>
  <si>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</si>
  <si>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</si>
  <si>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</si>
  <si>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</si>
  <si>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</si>
  <si>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</si>
  <si>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</si>
  <si>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</si>
  <si>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</si>
  <si>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</si>
  <si>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</si>
  <si>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</si>
  <si>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</si>
  <si>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</si>
  <si>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</si>
  <si>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</si>
  <si>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</si>
  <si>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</si>
  <si>
    <t>https://m.media-amazon.com/images/W/WEBP_402378-T1/images/I/51eq6GwXn-L._SX300_SY300_QL70_FMwebp_.jpg</t>
  </si>
  <si>
    <t>https://www.amazon.in/Hilton-Quartz-Heater-Watt-Certified/dp/B09NFSHCWN/ref=sr_1_485?qid=1672923617&amp;s=kitchen&amp;sr=1-485</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</si>
  <si>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</si>
  <si>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</si>
  <si>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</si>
  <si>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</si>
  <si>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</si>
  <si>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</si>
  <si>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</si>
  <si>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</si>
  <si>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</si>
  <si>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</si>
  <si>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</si>
  <si>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</si>
  <si>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</si>
  <si>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</si>
  <si>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</si>
  <si>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</si>
  <si>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</si>
  <si>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</si>
  <si>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</si>
  <si>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</si>
  <si>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</si>
  <si>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</si>
  <si>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</si>
  <si>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</si>
  <si>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</si>
  <si>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</si>
  <si>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</si>
  <si>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</si>
  <si>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</si>
  <si>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</si>
  <si>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</si>
  <si>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</si>
  <si>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</si>
  <si>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</si>
  <si>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</si>
  <si>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</si>
  <si>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you’re a home baker, just go for it without doubt,Excellent👍,Nice product,Useful,Bhari,Too good,Good for cake,Useful</t>
  </si>
  <si>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</si>
  <si>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</si>
  <si>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</si>
  <si>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</si>
  <si>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</si>
  <si>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</si>
  <si>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</si>
  <si>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</si>
  <si>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</si>
  <si>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</si>
  <si>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</si>
  <si>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</si>
  <si>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</si>
  <si>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</si>
  <si>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</si>
  <si>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</si>
  <si>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</si>
  <si>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</si>
  <si>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</si>
  <si>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</si>
  <si>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</si>
  <si>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</si>
  <si>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</si>
  <si>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</si>
  <si>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</si>
  <si>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</si>
  <si>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</si>
  <si>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</si>
  <si>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</si>
  <si>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</si>
  <si>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</si>
  <si>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</si>
  <si>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</si>
  <si>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</si>
  <si>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</si>
  <si>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</si>
  <si>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</si>
  <si>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</si>
  <si>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</si>
  <si>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</si>
  <si>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</si>
  <si>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</si>
  <si>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</si>
  <si>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</si>
  <si>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</si>
  <si>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</si>
  <si>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</si>
  <si>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</si>
  <si>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</si>
  <si>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</si>
  <si>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</si>
  <si>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</si>
  <si>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</si>
  <si>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</si>
  <si>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</si>
  <si>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</si>
  <si>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</si>
  <si>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</si>
  <si>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</si>
  <si>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</si>
  <si>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</si>
  <si>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</si>
  <si>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</si>
  <si>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</si>
  <si>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</si>
  <si>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</si>
  <si>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</si>
  <si>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</si>
  <si>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</si>
  <si>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</si>
  <si>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</si>
  <si>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</si>
  <si>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</si>
  <si>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</si>
  <si>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</si>
  <si>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</si>
  <si>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</si>
  <si>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</si>
  <si>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</si>
  <si>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</si>
  <si>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</si>
  <si>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</si>
  <si>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</si>
  <si>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</si>
  <si>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</si>
  <si>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</si>
  <si>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</si>
  <si>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</si>
  <si>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</si>
  <si>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</si>
  <si>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</si>
  <si>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</si>
  <si>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</si>
  <si>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</si>
  <si>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</si>
  <si>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</si>
  <si>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</si>
  <si>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</si>
  <si>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</si>
  <si>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</si>
  <si>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</si>
  <si>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</si>
  <si>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</si>
  <si>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r>
      <rPr>
        <sz val="10"/>
        <rFont val="Arial"/>
        <charset val="134"/>
      </rPr>
      <t>Works perfect,Ok good product,Nice Product. Recommend it. But cleaning its exterior is cumbersome.,Excellent product✌,A good product for household use,</t>
    </r>
    <r>
      <rPr>
        <sz val="10"/>
        <rFont val="Noto Sans Devanagari"/>
        <charset val="134"/>
      </rPr>
      <t>मुझे बिल्कुल भी मजा नहीं आया और वापस कर दिया।</t>
    </r>
    <r>
      <rPr>
        <sz val="10"/>
        <rFont val="Arial"/>
        <charset val="134"/>
      </rPr>
      <t>,Best product,Good</t>
    </r>
  </si>
  <si>
    <r>
      <rPr>
        <sz val="10"/>
        <rFont val="Arial"/>
        <charset val="134"/>
      </rPr>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t>
    </r>
    <r>
      <rPr>
        <sz val="10"/>
        <rFont val="Noto Sans Devanagari"/>
        <charset val="134"/>
      </rPr>
      <t xml:space="preserve">बोरोसिल ब्रांड का यह </t>
    </r>
    <r>
      <rPr>
        <sz val="10"/>
        <rFont val="Arial"/>
        <charset val="134"/>
      </rPr>
      <t>"</t>
    </r>
    <r>
      <rPr>
        <sz val="10"/>
        <rFont val="Noto Sans Devanagari"/>
        <charset val="134"/>
      </rPr>
      <t>सेंडविच मेकर</t>
    </r>
    <r>
      <rPr>
        <sz val="10"/>
        <rFont val="Arial"/>
        <charset val="134"/>
      </rPr>
      <t xml:space="preserve">" </t>
    </r>
    <r>
      <rPr>
        <sz val="10"/>
        <rFont val="Noto Sans Devanagari"/>
        <charset val="134"/>
      </rPr>
      <t xml:space="preserve">देखने में तो अच्छा लगता है मगर इसकी बिल्ड क्वालिटी अच्छी नहीं है।  यह लगभग </t>
    </r>
    <r>
      <rPr>
        <sz val="10"/>
        <rFont val="Arial"/>
        <charset val="134"/>
      </rPr>
      <t xml:space="preserve">Rs 3000 </t>
    </r>
    <r>
      <rPr>
        <sz val="10"/>
        <rFont val="Noto Sans Devanagari"/>
        <charset val="134"/>
      </rPr>
      <t>के आसपास आता है।  इस प्रकार की बिल्ड क्वालिटी ₹</t>
    </r>
    <r>
      <rPr>
        <sz val="10"/>
        <rFont val="Arial"/>
        <charset val="134"/>
      </rPr>
      <t xml:space="preserve">2000 </t>
    </r>
    <r>
      <rPr>
        <sz val="10"/>
        <rFont val="Noto Sans Devanagari"/>
        <charset val="134"/>
      </rPr>
      <t>के करीब मिल जाती है तो कोई क्यों ₹</t>
    </r>
    <r>
      <rPr>
        <sz val="10"/>
        <rFont val="Arial"/>
        <charset val="134"/>
      </rPr>
      <t xml:space="preserve">1000 </t>
    </r>
    <r>
      <rPr>
        <sz val="10"/>
        <rFont val="Noto Sans Devanagari"/>
        <charset val="134"/>
      </rPr>
      <t xml:space="preserve">अधिक भुगतान करें।  पहले मैंने इसे </t>
    </r>
    <r>
      <rPr>
        <sz val="10"/>
        <rFont val="Arial"/>
        <charset val="134"/>
      </rPr>
      <t xml:space="preserve">review </t>
    </r>
    <r>
      <rPr>
        <sz val="10"/>
        <rFont val="Noto Sans Devanagari"/>
        <charset val="134"/>
      </rPr>
      <t xml:space="preserve">देखने के बाद ऑर्डर किया था लेकिन जब घर पर डिलीवरी होने के पश्चात  </t>
    </r>
    <r>
      <rPr>
        <sz val="10"/>
        <rFont val="Arial"/>
        <charset val="134"/>
      </rPr>
      <t xml:space="preserve">unboxing </t>
    </r>
    <r>
      <rPr>
        <sz val="10"/>
        <rFont val="Noto Sans Devanagari"/>
        <charset val="134"/>
      </rPr>
      <t>करके देखा तो इसकी बिल्ड क्वालिटी कुछ खास नहीं लगी इसलिए अपने पैसे बचाने के लिए मैंने इसे वापस भेज दिया। मैंने इसकी पैकेजिंग</t>
    </r>
    <r>
      <rPr>
        <sz val="10"/>
        <rFont val="Arial"/>
        <charset val="134"/>
      </rPr>
      <t xml:space="preserve">, </t>
    </r>
    <r>
      <rPr>
        <sz val="10"/>
        <rFont val="Noto Sans Devanagari"/>
        <charset val="134"/>
      </rPr>
      <t>मैनुअल और सैंडविच मेकर की फोटोग्राफ आप सभी से शेयर की है।  आप स्वयं देख के अनुमान लगा सकते हैं।</t>
    </r>
    <r>
      <rPr>
        <sz val="10"/>
        <rFont val="Arial"/>
        <charset val="134"/>
      </rPr>
      <t>,Recommend work as expected,Its easy tp use</t>
    </r>
  </si>
  <si>
    <t>https://m.media-amazon.com/images/W/WEBP_402378-T1/images/I/51J2Wk-+c+L._SY300_SX300_.jpg</t>
  </si>
  <si>
    <t>https://www.amazon.in/Borosil-Jumbo-1000-Watt-Grill-Sandwich/dp/B01486F4G6/ref=sr_1_506?qid=1672923617&amp;s=kitchen&amp;sr=1-506</t>
  </si>
</sst>
</file>

<file path=xl/styles.xml><?xml version="1.0" encoding="utf-8"?>
<styleSheet xmlns="http://schemas.openxmlformats.org/spreadsheetml/2006/main">
  <numFmts count="4">
    <numFmt numFmtId="42" formatCode="_-&quot;£&quot;* #,##0_-;\-&quot;£&quot;* #,##0_-;_-&quot;£&quot;* &quot;-&quot;_-;_-@_-"/>
    <numFmt numFmtId="41" formatCode="_-* #,##0_-;\-* #,##0_-;_-* &quot;-&quot;_-;_-@_-"/>
    <numFmt numFmtId="44" formatCode="_-&quot;£&quot;* #,##0.00_-;\-&quot;£&quot;* #,##0.00_-;_-&quot;£&quot;* &quot;-&quot;??_-;_-@_-"/>
    <numFmt numFmtId="43" formatCode="_-* #,##0.00_-;\-* #,##0.00_-;_-* &quot;-&quot;??_-;_-@_-"/>
  </numFmts>
  <fonts count="28">
    <font>
      <sz val="10"/>
      <name val="Arial"/>
      <charset val="134"/>
    </font>
    <font>
      <sz val="10"/>
      <name val="AR PL SungtiL GB"/>
      <charset val="134"/>
    </font>
    <font>
      <sz val="10"/>
      <name val="Noto Sans Devanagari"/>
      <charset val="134"/>
    </font>
    <font>
      <b/>
      <sz val="10"/>
      <color rgb="FF000000"/>
      <name val="Arial"/>
      <charset val="1"/>
    </font>
    <font>
      <b/>
      <sz val="14"/>
      <name val="Arial"/>
      <charset val="134"/>
    </font>
    <font>
      <sz val="12"/>
      <name val="Arial"/>
      <charset val="134"/>
    </font>
    <font>
      <b/>
      <sz val="20"/>
      <name val="Calibri Light"/>
      <charset val="134"/>
      <scheme val="major"/>
    </font>
    <font>
      <sz val="9"/>
      <name val="Arial"/>
      <charset val="134"/>
    </font>
    <font>
      <sz val="11"/>
      <color rgb="FFFF0000"/>
      <name val="Calibri"/>
      <charset val="0"/>
      <scheme val="minor"/>
    </font>
    <font>
      <sz val="11"/>
      <color theme="1"/>
      <name val="Calibri"/>
      <charset val="134"/>
      <scheme val="minor"/>
    </font>
    <font>
      <i/>
      <sz val="11"/>
      <color rgb="FF7F7F7F"/>
      <name val="Calibri"/>
      <charset val="0"/>
      <scheme val="minor"/>
    </font>
    <font>
      <b/>
      <sz val="11"/>
      <color theme="3"/>
      <name val="Calibri"/>
      <charset val="134"/>
      <scheme val="minor"/>
    </font>
    <font>
      <sz val="11"/>
      <color rgb="FF006100"/>
      <name val="Calibri"/>
      <charset val="0"/>
      <scheme val="minor"/>
    </font>
    <font>
      <b/>
      <sz val="18"/>
      <color theme="3"/>
      <name val="Calibri"/>
      <charset val="134"/>
      <scheme val="minor"/>
    </font>
    <font>
      <sz val="11"/>
      <color rgb="FFFA7D00"/>
      <name val="Calibri"/>
      <charset val="0"/>
      <scheme val="minor"/>
    </font>
    <font>
      <sz val="11"/>
      <color theme="1"/>
      <name val="Calibri"/>
      <charset val="0"/>
      <scheme val="minor"/>
    </font>
    <font>
      <b/>
      <sz val="11"/>
      <color theme="1"/>
      <name val="Calibri"/>
      <charset val="0"/>
      <scheme val="minor"/>
    </font>
    <font>
      <u/>
      <sz val="11"/>
      <color rgb="FF0000FF"/>
      <name val="Calibri"/>
      <charset val="0"/>
      <scheme val="minor"/>
    </font>
    <font>
      <sz val="11"/>
      <color theme="0"/>
      <name val="Calibri"/>
      <charset val="0"/>
      <scheme val="minor"/>
    </font>
    <font>
      <sz val="11"/>
      <color rgb="FF9C6500"/>
      <name val="Calibri"/>
      <charset val="0"/>
      <scheme val="minor"/>
    </font>
    <font>
      <u/>
      <sz val="11"/>
      <color rgb="FF800080"/>
      <name val="Calibri"/>
      <charset val="0"/>
      <scheme val="minor"/>
    </font>
    <font>
      <sz val="11"/>
      <color rgb="FF9C0006"/>
      <name val="Calibri"/>
      <charset val="0"/>
      <scheme val="minor"/>
    </font>
    <font>
      <sz val="11"/>
      <color rgb="FF3F3F76"/>
      <name val="Calibri"/>
      <charset val="0"/>
      <scheme val="minor"/>
    </font>
    <font>
      <b/>
      <sz val="13"/>
      <color theme="3"/>
      <name val="Calibri"/>
      <charset val="134"/>
      <scheme val="minor"/>
    </font>
    <font>
      <b/>
      <sz val="11"/>
      <color rgb="FF3F3F3F"/>
      <name val="Calibri"/>
      <charset val="0"/>
      <scheme val="minor"/>
    </font>
    <font>
      <b/>
      <sz val="11"/>
      <color rgb="FFFA7D00"/>
      <name val="Calibri"/>
      <charset val="0"/>
      <scheme val="minor"/>
    </font>
    <font>
      <b/>
      <sz val="11"/>
      <color rgb="FFFFFFFF"/>
      <name val="Calibri"/>
      <charset val="0"/>
      <scheme val="minor"/>
    </font>
    <font>
      <b/>
      <sz val="15"/>
      <color theme="3"/>
      <name val="Calibri"/>
      <charset val="134"/>
      <scheme val="minor"/>
    </font>
  </fonts>
  <fills count="34">
    <fill>
      <patternFill patternType="none"/>
    </fill>
    <fill>
      <patternFill patternType="gray125"/>
    </fill>
    <fill>
      <patternFill patternType="solid">
        <fgColor theme="4"/>
        <bgColor indexed="64"/>
      </patternFill>
    </fill>
    <fill>
      <patternFill patternType="solid">
        <fgColor rgb="FFC6EFCE"/>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rgb="FFFFFFCC"/>
        <bgColor indexed="64"/>
      </patternFill>
    </fill>
    <fill>
      <patternFill patternType="solid">
        <fgColor theme="8"/>
        <bgColor indexed="64"/>
      </patternFill>
    </fill>
    <fill>
      <patternFill patternType="solid">
        <fgColor theme="4" tint="0.799981688894314"/>
        <bgColor indexed="64"/>
      </patternFill>
    </fill>
    <fill>
      <patternFill patternType="solid">
        <fgColor rgb="FFFFEB9C"/>
        <bgColor indexed="64"/>
      </patternFill>
    </fill>
    <fill>
      <patternFill patternType="solid">
        <fgColor theme="6"/>
        <bgColor indexed="64"/>
      </patternFill>
    </fill>
    <fill>
      <patternFill patternType="solid">
        <fgColor theme="6" tint="0.599993896298105"/>
        <bgColor indexed="64"/>
      </patternFill>
    </fill>
    <fill>
      <patternFill patternType="solid">
        <fgColor theme="5"/>
        <bgColor indexed="64"/>
      </patternFill>
    </fill>
    <fill>
      <patternFill patternType="solid">
        <fgColor rgb="FFFFC7CE"/>
        <bgColor indexed="64"/>
      </patternFill>
    </fill>
    <fill>
      <patternFill patternType="solid">
        <fgColor theme="8" tint="0.399975585192419"/>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4"/>
        <bgColor indexed="64"/>
      </patternFill>
    </fill>
    <fill>
      <patternFill patternType="solid">
        <fgColor theme="5" tint="0.599993896298105"/>
        <bgColor indexed="64"/>
      </patternFill>
    </fill>
    <fill>
      <patternFill patternType="solid">
        <fgColor rgb="FFFFCC99"/>
        <bgColor indexed="64"/>
      </patternFill>
    </fill>
    <fill>
      <patternFill patternType="solid">
        <fgColor rgb="FFF2F2F2"/>
        <bgColor indexed="64"/>
      </patternFill>
    </fill>
    <fill>
      <patternFill patternType="solid">
        <fgColor theme="7"/>
        <bgColor indexed="64"/>
      </patternFill>
    </fill>
    <fill>
      <patternFill patternType="solid">
        <fgColor theme="7" tint="0.399975585192419"/>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4" tint="0.399975585192419"/>
        <bgColor indexed="64"/>
      </patternFill>
    </fill>
    <fill>
      <patternFill patternType="solid">
        <fgColor theme="9"/>
        <bgColor indexed="64"/>
      </patternFill>
    </fill>
    <fill>
      <patternFill patternType="solid">
        <fgColor theme="9" tint="0.399975585192419"/>
        <bgColor indexed="64"/>
      </patternFill>
    </fill>
    <fill>
      <patternFill patternType="solid">
        <fgColor theme="8" tint="0.799981688894314"/>
        <bgColor indexed="64"/>
      </patternFill>
    </fill>
    <fill>
      <patternFill patternType="solid">
        <fgColor rgb="FFA5A5A5"/>
        <bgColor indexed="64"/>
      </patternFill>
    </fill>
    <fill>
      <patternFill patternType="solid">
        <fgColor theme="5" tint="0.399975585192419"/>
        <bgColor indexed="64"/>
      </patternFill>
    </fill>
    <fill>
      <patternFill patternType="solid">
        <fgColor theme="9" tint="0.599993896298105"/>
        <bgColor indexed="64"/>
      </patternFill>
    </fill>
  </fills>
  <borders count="9">
    <border>
      <left/>
      <right/>
      <top/>
      <bottom/>
      <diagonal/>
    </border>
    <border>
      <left/>
      <right/>
      <top/>
      <bottom style="medium">
        <color theme="4" tint="0.499984740745262"/>
      </bottom>
      <diagonal/>
    </border>
    <border>
      <left/>
      <right/>
      <top/>
      <bottom style="double">
        <color rgb="FFFF8001"/>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0" fontId="18" fillId="29" borderId="0" applyNumberFormat="0" applyBorder="0" applyAlignment="0" applyProtection="0">
      <alignment vertical="center"/>
    </xf>
    <xf numFmtId="0" fontId="15" fillId="33" borderId="0" applyNumberFormat="0" applyBorder="0" applyAlignment="0" applyProtection="0">
      <alignment vertical="center"/>
    </xf>
    <xf numFmtId="0" fontId="18" fillId="16" borderId="0" applyNumberFormat="0" applyBorder="0" applyAlignment="0" applyProtection="0">
      <alignment vertical="center"/>
    </xf>
    <xf numFmtId="0" fontId="18" fillId="28" borderId="0" applyNumberFormat="0" applyBorder="0" applyAlignment="0" applyProtection="0">
      <alignment vertical="center"/>
    </xf>
    <xf numFmtId="0" fontId="15" fillId="6" borderId="0" applyNumberFormat="0" applyBorder="0" applyAlignment="0" applyProtection="0">
      <alignment vertical="center"/>
    </xf>
    <xf numFmtId="0" fontId="15" fillId="30" borderId="0" applyNumberFormat="0" applyBorder="0" applyAlignment="0" applyProtection="0">
      <alignment vertical="center"/>
    </xf>
    <xf numFmtId="0" fontId="18" fillId="24" borderId="0" applyNumberFormat="0" applyBorder="0" applyAlignment="0" applyProtection="0">
      <alignment vertical="center"/>
    </xf>
    <xf numFmtId="0" fontId="18" fillId="9" borderId="0" applyNumberFormat="0" applyBorder="0" applyAlignment="0" applyProtection="0">
      <alignment vertical="center"/>
    </xf>
    <xf numFmtId="0" fontId="15" fillId="26" borderId="0" applyNumberFormat="0" applyBorder="0" applyAlignment="0" applyProtection="0">
      <alignment vertical="center"/>
    </xf>
    <xf numFmtId="0" fontId="18" fillId="23" borderId="0" applyNumberFormat="0" applyBorder="0" applyAlignment="0" applyProtection="0">
      <alignment vertical="center"/>
    </xf>
    <xf numFmtId="0" fontId="14" fillId="0" borderId="2" applyNumberFormat="0" applyFill="0" applyAlignment="0" applyProtection="0">
      <alignment vertical="center"/>
    </xf>
    <xf numFmtId="0" fontId="15" fillId="13" borderId="0" applyNumberFormat="0" applyBorder="0" applyAlignment="0" applyProtection="0">
      <alignment vertical="center"/>
    </xf>
    <xf numFmtId="0" fontId="18" fillId="32" borderId="0" applyNumberFormat="0" applyBorder="0" applyAlignment="0" applyProtection="0">
      <alignment vertical="center"/>
    </xf>
    <xf numFmtId="0" fontId="18" fillId="12" borderId="0" applyNumberFormat="0" applyBorder="0" applyAlignment="0" applyProtection="0">
      <alignment vertical="center"/>
    </xf>
    <xf numFmtId="0" fontId="15" fillId="20" borderId="0" applyNumberFormat="0" applyBorder="0" applyAlignment="0" applyProtection="0">
      <alignment vertical="center"/>
    </xf>
    <xf numFmtId="0" fontId="15" fillId="17" borderId="0" applyNumberFormat="0" applyBorder="0" applyAlignment="0" applyProtection="0">
      <alignment vertical="center"/>
    </xf>
    <xf numFmtId="0" fontId="18" fillId="14" borderId="0" applyNumberFormat="0" applyBorder="0" applyAlignment="0" applyProtection="0">
      <alignment vertical="center"/>
    </xf>
    <xf numFmtId="0" fontId="15" fillId="18" borderId="0" applyNumberFormat="0" applyBorder="0" applyAlignment="0" applyProtection="0">
      <alignment vertical="center"/>
    </xf>
    <xf numFmtId="0" fontId="15" fillId="10" borderId="0" applyNumberFormat="0" applyBorder="0" applyAlignment="0" applyProtection="0">
      <alignment vertical="center"/>
    </xf>
    <xf numFmtId="0" fontId="18" fillId="19" borderId="0" applyNumberFormat="0" applyBorder="0" applyAlignment="0" applyProtection="0">
      <alignment vertical="center"/>
    </xf>
    <xf numFmtId="0" fontId="19" fillId="11" borderId="0" applyNumberFormat="0" applyBorder="0" applyAlignment="0" applyProtection="0">
      <alignment vertical="center"/>
    </xf>
    <xf numFmtId="0" fontId="18" fillId="27" borderId="0" applyNumberFormat="0" applyBorder="0" applyAlignment="0" applyProtection="0">
      <alignment vertical="center"/>
    </xf>
    <xf numFmtId="0" fontId="21" fillId="15" borderId="0" applyNumberFormat="0" applyBorder="0" applyAlignment="0" applyProtection="0">
      <alignment vertical="center"/>
    </xf>
    <xf numFmtId="0" fontId="15" fillId="5" borderId="0" applyNumberFormat="0" applyBorder="0" applyAlignment="0" applyProtection="0">
      <alignment vertical="center"/>
    </xf>
    <xf numFmtId="0" fontId="16" fillId="0" borderId="3" applyNumberFormat="0" applyFill="0" applyAlignment="0" applyProtection="0">
      <alignment vertical="center"/>
    </xf>
    <xf numFmtId="0" fontId="24" fillId="22" borderId="7" applyNumberFormat="0" applyAlignment="0" applyProtection="0">
      <alignment vertical="center"/>
    </xf>
    <xf numFmtId="44" fontId="9" fillId="0" borderId="0" applyFont="0" applyFill="0" applyBorder="0" applyAlignment="0" applyProtection="0">
      <alignment vertical="center"/>
    </xf>
    <xf numFmtId="0" fontId="15" fillId="4" borderId="0" applyNumberFormat="0" applyBorder="0" applyAlignment="0" applyProtection="0">
      <alignment vertical="center"/>
    </xf>
    <xf numFmtId="0" fontId="9" fillId="8" borderId="4" applyNumberFormat="0" applyFont="0" applyAlignment="0" applyProtection="0">
      <alignment vertical="center"/>
    </xf>
    <xf numFmtId="0" fontId="22" fillId="21" borderId="5" applyNumberFormat="0" applyAlignment="0" applyProtection="0">
      <alignment vertical="center"/>
    </xf>
    <xf numFmtId="0" fontId="11" fillId="0" borderId="0" applyNumberFormat="0" applyFill="0" applyBorder="0" applyAlignment="0" applyProtection="0">
      <alignment vertical="center"/>
    </xf>
    <xf numFmtId="0" fontId="25" fillId="22" borderId="5" applyNumberFormat="0" applyAlignment="0" applyProtection="0">
      <alignment vertical="center"/>
    </xf>
    <xf numFmtId="0" fontId="12" fillId="3" borderId="0" applyNumberFormat="0" applyBorder="0" applyAlignment="0" applyProtection="0">
      <alignment vertical="center"/>
    </xf>
    <xf numFmtId="0" fontId="11" fillId="0" borderId="1" applyNumberFormat="0" applyFill="0" applyAlignment="0" applyProtection="0">
      <alignment vertical="center"/>
    </xf>
    <xf numFmtId="0" fontId="10" fillId="0" borderId="0" applyNumberFormat="0" applyFill="0" applyBorder="0" applyAlignment="0" applyProtection="0">
      <alignment vertical="center"/>
    </xf>
    <xf numFmtId="0" fontId="27" fillId="0" borderId="6" applyNumberFormat="0" applyFill="0" applyAlignment="0" applyProtection="0">
      <alignment vertical="center"/>
    </xf>
    <xf numFmtId="41" fontId="9" fillId="0" borderId="0" applyFont="0" applyFill="0" applyBorder="0" applyAlignment="0" applyProtection="0">
      <alignment vertical="center"/>
    </xf>
    <xf numFmtId="0" fontId="15" fillId="7" borderId="0" applyNumberFormat="0" applyBorder="0" applyAlignment="0" applyProtection="0">
      <alignment vertical="center"/>
    </xf>
    <xf numFmtId="0" fontId="13" fillId="0" borderId="0" applyNumberFormat="0" applyFill="0" applyBorder="0" applyAlignment="0" applyProtection="0">
      <alignment vertical="center"/>
    </xf>
    <xf numFmtId="42" fontId="9" fillId="0" borderId="0" applyFont="0" applyFill="0" applyBorder="0" applyAlignment="0" applyProtection="0">
      <alignment vertical="center"/>
    </xf>
    <xf numFmtId="0" fontId="8"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3" fillId="0" borderId="6" applyNumberFormat="0" applyFill="0" applyAlignment="0" applyProtection="0">
      <alignment vertical="center"/>
    </xf>
    <xf numFmtId="43" fontId="9" fillId="0" borderId="0" applyFont="0" applyFill="0" applyBorder="0" applyAlignment="0" applyProtection="0">
      <alignment vertical="center"/>
    </xf>
    <xf numFmtId="0" fontId="26" fillId="31" borderId="8" applyNumberFormat="0" applyAlignment="0" applyProtection="0">
      <alignment vertical="center"/>
    </xf>
    <xf numFmtId="0" fontId="18" fillId="25" borderId="0" applyNumberFormat="0" applyBorder="0" applyAlignment="0" applyProtection="0">
      <alignment vertical="center"/>
    </xf>
    <xf numFmtId="9" fontId="9" fillId="0" borderId="0" applyFont="0" applyFill="0" applyBorder="0" applyAlignment="0" applyProtection="0">
      <alignment vertical="center"/>
    </xf>
    <xf numFmtId="0" fontId="17" fillId="0" borderId="0" applyNumberFormat="0" applyFill="0" applyBorder="0" applyAlignment="0" applyProtection="0">
      <alignment vertical="center"/>
    </xf>
  </cellStyleXfs>
  <cellXfs count="15">
    <xf numFmtId="0" fontId="0" fillId="0" borderId="0" xfId="0"/>
    <xf numFmtId="49" fontId="0" fillId="0" borderId="0" xfId="0" applyNumberFormat="1" applyFont="1"/>
    <xf numFmtId="0" fontId="1" fillId="0" borderId="0" xfId="0" applyFont="1"/>
    <xf numFmtId="0" fontId="2" fillId="0" borderId="0" xfId="0" applyFont="1"/>
    <xf numFmtId="0" fontId="0" fillId="0" borderId="0" xfId="0" applyNumberFormat="1"/>
    <xf numFmtId="0" fontId="3" fillId="0" borderId="0" xfId="0" applyFont="1"/>
    <xf numFmtId="0" fontId="0" fillId="0" borderId="0" xfId="0" applyAlignment="1"/>
    <xf numFmtId="0" fontId="4" fillId="2" borderId="0" xfId="0" applyFont="1" applyFill="1" applyAlignment="1">
      <alignment horizontal="center"/>
    </xf>
    <xf numFmtId="3" fontId="5" fillId="0" borderId="0" xfId="0" applyNumberFormat="1" applyFont="1" applyAlignment="1">
      <alignment horizontal="center"/>
    </xf>
    <xf numFmtId="0" fontId="6" fillId="0" borderId="0" xfId="0" applyFont="1" applyAlignment="1">
      <alignment horizontal="center"/>
    </xf>
    <xf numFmtId="0" fontId="6" fillId="0" borderId="0" xfId="0" applyFont="1" applyAlignment="1"/>
    <xf numFmtId="2" fontId="5" fillId="0" borderId="0" xfId="0" applyNumberFormat="1" applyFont="1" applyAlignment="1">
      <alignment horizontal="center"/>
    </xf>
    <xf numFmtId="0" fontId="0" fillId="0" borderId="0" xfId="0" applyAlignment="1">
      <alignment horizontal="center" wrapText="1"/>
    </xf>
    <xf numFmtId="0" fontId="5" fillId="0" borderId="0" xfId="0" applyFont="1" applyAlignment="1">
      <alignment horizontal="center"/>
    </xf>
    <xf numFmtId="0" fontId="7" fillId="0" borderId="0" xfId="0" applyFont="1"/>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dxfs count="1">
    <dxf>
      <font>
        <color rgb="FF006100"/>
      </font>
      <fill>
        <patternFill patternType="solid">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[amazon.xlsx]Pivot Tables!PivotTable1</c:name>
    <c:fmtId val="4"/>
  </c:pivotSource>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a:t>Amazon Products by Category</a:t>
            </a:r>
            <a:endParaRPr lang="en-US"/>
          </a:p>
        </c:rich>
      </c:tx>
      <c:layout/>
      <c:overlay val="0"/>
      <c:spPr>
        <a:noFill/>
        <a:ln>
          <a:noFill/>
        </a:ln>
        <a:effectLst/>
      </c:spPr>
    </c:title>
    <c:autoTitleDeleted val="0"/>
    <c:plotArea>
      <c:layout/>
      <c:barChart>
        <c:barDir val="bar"/>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delete val="1"/>
          </c:dLbls>
          <c:cat>
            <c:strRef>
              <c:f>'Pivot Tables'!$A$4:$A$13</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Tables'!$B$4:$B$13</c:f>
              <c:numCache>
                <c:formatCode>General</c:formatCode>
                <c:ptCount val="9"/>
                <c:pt idx="0">
                  <c:v>1</c:v>
                </c:pt>
                <c:pt idx="1">
                  <c:v>375</c:v>
                </c:pt>
                <c:pt idx="2">
                  <c:v>490</c:v>
                </c:pt>
                <c:pt idx="3">
                  <c:v>1</c:v>
                </c:pt>
                <c:pt idx="4">
                  <c:v>448</c:v>
                </c:pt>
                <c:pt idx="5">
                  <c:v>2</c:v>
                </c:pt>
                <c:pt idx="6">
                  <c:v>2</c:v>
                </c:pt>
                <c:pt idx="7">
                  <c:v>31</c:v>
                </c:pt>
                <c:pt idx="8">
                  <c:v>1</c:v>
                </c:pt>
              </c:numCache>
            </c:numRef>
          </c:val>
        </c:ser>
        <c:dLbls>
          <c:showLegendKey val="0"/>
          <c:showVal val="0"/>
          <c:showCatName val="0"/>
          <c:showSerName val="0"/>
          <c:showPercent val="0"/>
          <c:showBubbleSize val="0"/>
        </c:dLbls>
        <c:gapWidth val="182"/>
        <c:axId val="1598654984"/>
        <c:axId val="1601176584"/>
      </c:barChart>
      <c:catAx>
        <c:axId val="1598654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601176584"/>
        <c:crosses val="autoZero"/>
        <c:auto val="1"/>
        <c:lblAlgn val="ctr"/>
        <c:lblOffset val="100"/>
        <c:noMultiLvlLbl val="0"/>
      </c:catAx>
      <c:valAx>
        <c:axId val="1601176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59865498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a:t>Average Customer Rating by Category</a:t>
            </a:r>
            <a:endParaRPr lang="en-US"/>
          </a:p>
        </c:rich>
      </c:tx>
      <c:layout/>
      <c:overlay val="0"/>
      <c:spPr>
        <a:noFill/>
        <a:ln>
          <a:noFill/>
        </a:ln>
        <a:effectLst/>
      </c:spPr>
    </c:title>
    <c:autoTitleDeleted val="0"/>
    <c:plotArea>
      <c:layout/>
      <c:barChart>
        <c:barDir val="col"/>
        <c:grouping val="clustered"/>
        <c:varyColors val="0"/>
        <c:ser>
          <c:idx val="0"/>
          <c:order val="0"/>
          <c:tx>
            <c:strRef>
              <c:f>'Pivot Tables'!$G$15</c:f>
              <c:strCache>
                <c:ptCount val="1"/>
                <c:pt idx="0">
                  <c:v>Rating</c:v>
                </c:pt>
              </c:strCache>
            </c:strRef>
          </c:tx>
          <c:spPr>
            <a:solidFill>
              <a:schemeClr val="accent1"/>
            </a:solidFill>
            <a:ln>
              <a:noFill/>
            </a:ln>
            <a:effectLst/>
          </c:spPr>
          <c:invertIfNegative val="0"/>
          <c:dLbls>
            <c:delete val="1"/>
          </c:dLbls>
          <c:cat>
            <c:strRef>
              <c:f>'Pivot Tables'!$F$16:$F$24</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Tables'!$G$16:$G$24</c:f>
              <c:numCache>
                <c:formatCode>General</c:formatCode>
                <c:ptCount val="9"/>
                <c:pt idx="0">
                  <c:v>3.8</c:v>
                </c:pt>
                <c:pt idx="1">
                  <c:v>4.15386666666666</c:v>
                </c:pt>
                <c:pt idx="2">
                  <c:v>4.07775510204081</c:v>
                </c:pt>
                <c:pt idx="3">
                  <c:v>4</c:v>
                </c:pt>
                <c:pt idx="4">
                  <c:v>4.0407158836689</c:v>
                </c:pt>
                <c:pt idx="5">
                  <c:v>4.25</c:v>
                </c:pt>
                <c:pt idx="6">
                  <c:v>3.9</c:v>
                </c:pt>
                <c:pt idx="7">
                  <c:v>4.30967741935484</c:v>
                </c:pt>
                <c:pt idx="8">
                  <c:v>4.3</c:v>
                </c:pt>
              </c:numCache>
            </c:numRef>
          </c:val>
        </c:ser>
        <c:dLbls>
          <c:showLegendKey val="0"/>
          <c:showVal val="0"/>
          <c:showCatName val="0"/>
          <c:showSerName val="0"/>
          <c:showPercent val="0"/>
          <c:showBubbleSize val="0"/>
        </c:dLbls>
        <c:gapWidth val="219"/>
        <c:overlap val="-27"/>
        <c:axId val="1481403400"/>
        <c:axId val="1675905544"/>
      </c:barChart>
      <c:catAx>
        <c:axId val="1481403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675905544"/>
        <c:crosses val="autoZero"/>
        <c:auto val="1"/>
        <c:lblAlgn val="ctr"/>
        <c:lblOffset val="100"/>
        <c:noMultiLvlLbl val="0"/>
      </c:catAx>
      <c:valAx>
        <c:axId val="1675905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48140340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a:t>Average Discounted Price by Category</a:t>
            </a:r>
            <a:endParaRPr lang="en-US"/>
          </a:p>
        </c:rich>
      </c:tx>
      <c:layout/>
      <c:overlay val="0"/>
      <c:spPr>
        <a:noFill/>
        <a:ln>
          <a:noFill/>
        </a:ln>
        <a:effectLst/>
      </c:spPr>
    </c:title>
    <c:autoTitleDeleted val="0"/>
    <c:plotArea>
      <c:layout/>
      <c:barChart>
        <c:barDir val="col"/>
        <c:grouping val="clustered"/>
        <c:varyColors val="0"/>
        <c:ser>
          <c:idx val="0"/>
          <c:order val="0"/>
          <c:tx>
            <c:strRef>
              <c:f>'Pivot Tables'!$J$15</c:f>
              <c:strCache>
                <c:ptCount val="1"/>
                <c:pt idx="0">
                  <c:v>Average of clean_discounted_price</c:v>
                </c:pt>
              </c:strCache>
            </c:strRef>
          </c:tx>
          <c:spPr>
            <a:solidFill>
              <a:schemeClr val="accent1"/>
            </a:solidFill>
            <a:ln>
              <a:noFill/>
            </a:ln>
            <a:effectLst/>
          </c:spPr>
          <c:invertIfNegative val="0"/>
          <c:dLbls>
            <c:delete val="1"/>
          </c:dLbls>
          <c:cat>
            <c:strRef>
              <c:f>'Pivot Tables'!$I$16:$I$24</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Tables'!$J$16:$J$24</c:f>
              <c:numCache>
                <c:formatCode>General</c:formatCode>
                <c:ptCount val="9"/>
                <c:pt idx="0">
                  <c:v>2339</c:v>
                </c:pt>
                <c:pt idx="1">
                  <c:v>947.48896</c:v>
                </c:pt>
                <c:pt idx="2">
                  <c:v>6225.8693877551</c:v>
                </c:pt>
                <c:pt idx="3">
                  <c:v>899</c:v>
                </c:pt>
                <c:pt idx="4">
                  <c:v>2330.61564732143</c:v>
                </c:pt>
                <c:pt idx="5">
                  <c:v>337</c:v>
                </c:pt>
                <c:pt idx="6">
                  <c:v>638</c:v>
                </c:pt>
                <c:pt idx="7">
                  <c:v>301.58064516129</c:v>
                </c:pt>
                <c:pt idx="8">
                  <c:v>150</c:v>
                </c:pt>
              </c:numCache>
            </c:numRef>
          </c:val>
        </c:ser>
        <c:dLbls>
          <c:showLegendKey val="0"/>
          <c:showVal val="0"/>
          <c:showCatName val="0"/>
          <c:showSerName val="0"/>
          <c:showPercent val="0"/>
          <c:showBubbleSize val="0"/>
        </c:dLbls>
        <c:gapWidth val="219"/>
        <c:overlap val="-27"/>
        <c:axId val="1359204360"/>
        <c:axId val="1373394440"/>
      </c:barChart>
      <c:catAx>
        <c:axId val="1359204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373394440"/>
        <c:crosses val="autoZero"/>
        <c:auto val="1"/>
        <c:lblAlgn val="ctr"/>
        <c:lblOffset val="100"/>
        <c:noMultiLvlLbl val="0"/>
      </c:catAx>
      <c:valAx>
        <c:axId val="1373394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35920436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a:t>Price vs Customer Rating</a:t>
            </a:r>
            <a:endParaRPr lang="en-US"/>
          </a:p>
        </c:rich>
      </c:tx>
      <c:layout/>
      <c:overlay val="0"/>
      <c:spPr>
        <a:noFill/>
        <a:ln>
          <a:noFill/>
        </a:ln>
        <a:effectLst/>
      </c:spPr>
    </c:title>
    <c:autoTitleDeleted val="0"/>
    <c:plotArea>
      <c:layout/>
      <c:scatterChart>
        <c:scatterStyle val="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dLbls>
            <c:delete val="1"/>
          </c:dLbls>
          <c:xVal>
            <c:numRef>
              <c:f>'Unique Products'!$J$2:$J$1352</c:f>
              <c:numCache>
                <c:formatCode>General</c:formatCode>
                <c:ptCount val="1351"/>
                <c:pt idx="0">
                  <c:v>399</c:v>
                </c:pt>
                <c:pt idx="1">
                  <c:v>199</c:v>
                </c:pt>
                <c:pt idx="2">
                  <c:v>199</c:v>
                </c:pt>
                <c:pt idx="3">
                  <c:v>329</c:v>
                </c:pt>
                <c:pt idx="4">
                  <c:v>154</c:v>
                </c:pt>
                <c:pt idx="5">
                  <c:v>149</c:v>
                </c:pt>
                <c:pt idx="6">
                  <c:v>176.63</c:v>
                </c:pt>
                <c:pt idx="7">
                  <c:v>229</c:v>
                </c:pt>
                <c:pt idx="8">
                  <c:v>499</c:v>
                </c:pt>
                <c:pt idx="9">
                  <c:v>199</c:v>
                </c:pt>
                <c:pt idx="10">
                  <c:v>154</c:v>
                </c:pt>
                <c:pt idx="11">
                  <c:v>299</c:v>
                </c:pt>
                <c:pt idx="12">
                  <c:v>219</c:v>
                </c:pt>
                <c:pt idx="13">
                  <c:v>350</c:v>
                </c:pt>
                <c:pt idx="14">
                  <c:v>159</c:v>
                </c:pt>
                <c:pt idx="15">
                  <c:v>349</c:v>
                </c:pt>
                <c:pt idx="16">
                  <c:v>13999</c:v>
                </c:pt>
                <c:pt idx="17">
                  <c:v>249</c:v>
                </c:pt>
                <c:pt idx="18">
                  <c:v>199</c:v>
                </c:pt>
                <c:pt idx="19">
                  <c:v>13490</c:v>
                </c:pt>
                <c:pt idx="20">
                  <c:v>970</c:v>
                </c:pt>
                <c:pt idx="21">
                  <c:v>279</c:v>
                </c:pt>
                <c:pt idx="22">
                  <c:v>13490</c:v>
                </c:pt>
                <c:pt idx="23">
                  <c:v>59</c:v>
                </c:pt>
                <c:pt idx="24">
                  <c:v>11499</c:v>
                </c:pt>
                <c:pt idx="25">
                  <c:v>199</c:v>
                </c:pt>
                <c:pt idx="26">
                  <c:v>14999</c:v>
                </c:pt>
                <c:pt idx="27">
                  <c:v>299</c:v>
                </c:pt>
                <c:pt idx="28">
                  <c:v>970</c:v>
                </c:pt>
                <c:pt idx="29">
                  <c:v>299</c:v>
                </c:pt>
                <c:pt idx="30">
                  <c:v>199</c:v>
                </c:pt>
                <c:pt idx="31">
                  <c:v>179</c:v>
                </c:pt>
                <c:pt idx="32">
                  <c:v>389</c:v>
                </c:pt>
                <c:pt idx="33">
                  <c:v>599</c:v>
                </c:pt>
                <c:pt idx="34">
                  <c:v>199</c:v>
                </c:pt>
                <c:pt idx="35">
                  <c:v>99</c:v>
                </c:pt>
                <c:pt idx="36">
                  <c:v>899</c:v>
                </c:pt>
                <c:pt idx="37">
                  <c:v>199</c:v>
                </c:pt>
                <c:pt idx="38">
                  <c:v>32999</c:v>
                </c:pt>
                <c:pt idx="39">
                  <c:v>970</c:v>
                </c:pt>
                <c:pt idx="40">
                  <c:v>209</c:v>
                </c:pt>
                <c:pt idx="41">
                  <c:v>19999</c:v>
                </c:pt>
                <c:pt idx="42">
                  <c:v>399</c:v>
                </c:pt>
                <c:pt idx="43">
                  <c:v>999</c:v>
                </c:pt>
                <c:pt idx="44">
                  <c:v>59</c:v>
                </c:pt>
                <c:pt idx="45">
                  <c:v>333</c:v>
                </c:pt>
                <c:pt idx="46">
                  <c:v>507</c:v>
                </c:pt>
                <c:pt idx="47">
                  <c:v>309</c:v>
                </c:pt>
                <c:pt idx="48">
                  <c:v>399</c:v>
                </c:pt>
                <c:pt idx="49">
                  <c:v>199</c:v>
                </c:pt>
                <c:pt idx="50">
                  <c:v>1199</c:v>
                </c:pt>
                <c:pt idx="51">
                  <c:v>179</c:v>
                </c:pt>
                <c:pt idx="52">
                  <c:v>799</c:v>
                </c:pt>
                <c:pt idx="53">
                  <c:v>6999</c:v>
                </c:pt>
                <c:pt idx="54">
                  <c:v>199</c:v>
                </c:pt>
                <c:pt idx="55">
                  <c:v>230</c:v>
                </c:pt>
                <c:pt idx="56">
                  <c:v>649</c:v>
                </c:pt>
                <c:pt idx="57">
                  <c:v>15999</c:v>
                </c:pt>
                <c:pt idx="58">
                  <c:v>348</c:v>
                </c:pt>
                <c:pt idx="59">
                  <c:v>154</c:v>
                </c:pt>
                <c:pt idx="60">
                  <c:v>179</c:v>
                </c:pt>
                <c:pt idx="61">
                  <c:v>32990</c:v>
                </c:pt>
                <c:pt idx="62">
                  <c:v>139</c:v>
                </c:pt>
                <c:pt idx="63">
                  <c:v>329</c:v>
                </c:pt>
                <c:pt idx="64">
                  <c:v>13999</c:v>
                </c:pt>
                <c:pt idx="65">
                  <c:v>309</c:v>
                </c:pt>
                <c:pt idx="66">
                  <c:v>263</c:v>
                </c:pt>
                <c:pt idx="67">
                  <c:v>7999</c:v>
                </c:pt>
                <c:pt idx="68">
                  <c:v>1599</c:v>
                </c:pt>
                <c:pt idx="69">
                  <c:v>219</c:v>
                </c:pt>
                <c:pt idx="70">
                  <c:v>349</c:v>
                </c:pt>
                <c:pt idx="71">
                  <c:v>349</c:v>
                </c:pt>
                <c:pt idx="72">
                  <c:v>26999</c:v>
                </c:pt>
                <c:pt idx="73">
                  <c:v>115</c:v>
                </c:pt>
                <c:pt idx="74">
                  <c:v>399</c:v>
                </c:pt>
                <c:pt idx="75">
                  <c:v>199</c:v>
                </c:pt>
                <c:pt idx="76">
                  <c:v>179</c:v>
                </c:pt>
                <c:pt idx="77">
                  <c:v>10901</c:v>
                </c:pt>
                <c:pt idx="78">
                  <c:v>209</c:v>
                </c:pt>
                <c:pt idx="79">
                  <c:v>1434</c:v>
                </c:pt>
                <c:pt idx="80">
                  <c:v>399</c:v>
                </c:pt>
                <c:pt idx="81">
                  <c:v>139</c:v>
                </c:pt>
                <c:pt idx="82">
                  <c:v>7299</c:v>
                </c:pt>
                <c:pt idx="83">
                  <c:v>299</c:v>
                </c:pt>
                <c:pt idx="84">
                  <c:v>325</c:v>
                </c:pt>
                <c:pt idx="85">
                  <c:v>29999</c:v>
                </c:pt>
                <c:pt idx="86">
                  <c:v>27999</c:v>
                </c:pt>
                <c:pt idx="87">
                  <c:v>30990</c:v>
                </c:pt>
                <c:pt idx="88">
                  <c:v>199</c:v>
                </c:pt>
                <c:pt idx="89">
                  <c:v>649</c:v>
                </c:pt>
                <c:pt idx="90">
                  <c:v>269</c:v>
                </c:pt>
                <c:pt idx="91">
                  <c:v>24999</c:v>
                </c:pt>
                <c:pt idx="92">
                  <c:v>299</c:v>
                </c:pt>
                <c:pt idx="93">
                  <c:v>199</c:v>
                </c:pt>
                <c:pt idx="94">
                  <c:v>18990</c:v>
                </c:pt>
                <c:pt idx="95">
                  <c:v>290</c:v>
                </c:pt>
                <c:pt idx="96">
                  <c:v>249</c:v>
                </c:pt>
                <c:pt idx="97">
                  <c:v>345</c:v>
                </c:pt>
                <c:pt idx="98">
                  <c:v>1099</c:v>
                </c:pt>
                <c:pt idx="99">
                  <c:v>719</c:v>
                </c:pt>
                <c:pt idx="100">
                  <c:v>349</c:v>
                </c:pt>
                <c:pt idx="101">
                  <c:v>849</c:v>
                </c:pt>
                <c:pt idx="102">
                  <c:v>299</c:v>
                </c:pt>
                <c:pt idx="103">
                  <c:v>21999</c:v>
                </c:pt>
                <c:pt idx="104">
                  <c:v>349</c:v>
                </c:pt>
                <c:pt idx="105">
                  <c:v>399</c:v>
                </c:pt>
                <c:pt idx="106">
                  <c:v>449</c:v>
                </c:pt>
                <c:pt idx="107">
                  <c:v>299</c:v>
                </c:pt>
                <c:pt idx="108">
                  <c:v>37999</c:v>
                </c:pt>
                <c:pt idx="109">
                  <c:v>99</c:v>
                </c:pt>
                <c:pt idx="110">
                  <c:v>7390</c:v>
                </c:pt>
                <c:pt idx="111">
                  <c:v>273.1</c:v>
                </c:pt>
                <c:pt idx="112">
                  <c:v>15990</c:v>
                </c:pt>
                <c:pt idx="113">
                  <c:v>399</c:v>
                </c:pt>
                <c:pt idx="114">
                  <c:v>399</c:v>
                </c:pt>
                <c:pt idx="115">
                  <c:v>210</c:v>
                </c:pt>
                <c:pt idx="116">
                  <c:v>1299</c:v>
                </c:pt>
                <c:pt idx="117">
                  <c:v>347</c:v>
                </c:pt>
                <c:pt idx="118">
                  <c:v>149</c:v>
                </c:pt>
                <c:pt idx="119">
                  <c:v>228</c:v>
                </c:pt>
                <c:pt idx="120">
                  <c:v>1599</c:v>
                </c:pt>
                <c:pt idx="121">
                  <c:v>1499</c:v>
                </c:pt>
                <c:pt idx="122">
                  <c:v>8499</c:v>
                </c:pt>
                <c:pt idx="123">
                  <c:v>20990</c:v>
                </c:pt>
                <c:pt idx="124">
                  <c:v>32999</c:v>
                </c:pt>
                <c:pt idx="125">
                  <c:v>799</c:v>
                </c:pt>
                <c:pt idx="126">
                  <c:v>229</c:v>
                </c:pt>
                <c:pt idx="127">
                  <c:v>9999</c:v>
                </c:pt>
                <c:pt idx="128">
                  <c:v>349</c:v>
                </c:pt>
                <c:pt idx="129">
                  <c:v>489</c:v>
                </c:pt>
                <c:pt idx="130">
                  <c:v>23999</c:v>
                </c:pt>
                <c:pt idx="131">
                  <c:v>399</c:v>
                </c:pt>
                <c:pt idx="132">
                  <c:v>349</c:v>
                </c:pt>
                <c:pt idx="133">
                  <c:v>179</c:v>
                </c:pt>
                <c:pt idx="134">
                  <c:v>689</c:v>
                </c:pt>
                <c:pt idx="135">
                  <c:v>30990</c:v>
                </c:pt>
                <c:pt idx="136">
                  <c:v>249</c:v>
                </c:pt>
                <c:pt idx="137">
                  <c:v>999</c:v>
                </c:pt>
                <c:pt idx="138">
                  <c:v>399</c:v>
                </c:pt>
                <c:pt idx="139">
                  <c:v>349</c:v>
                </c:pt>
                <c:pt idx="140">
                  <c:v>399</c:v>
                </c:pt>
                <c:pt idx="141">
                  <c:v>1699</c:v>
                </c:pt>
                <c:pt idx="142">
                  <c:v>655</c:v>
                </c:pt>
                <c:pt idx="143">
                  <c:v>749</c:v>
                </c:pt>
                <c:pt idx="144">
                  <c:v>9999</c:v>
                </c:pt>
                <c:pt idx="145">
                  <c:v>195</c:v>
                </c:pt>
                <c:pt idx="146">
                  <c:v>999</c:v>
                </c:pt>
                <c:pt idx="147">
                  <c:v>499</c:v>
                </c:pt>
                <c:pt idx="148">
                  <c:v>416</c:v>
                </c:pt>
                <c:pt idx="149">
                  <c:v>368</c:v>
                </c:pt>
                <c:pt idx="150">
                  <c:v>29990</c:v>
                </c:pt>
                <c:pt idx="151">
                  <c:v>339</c:v>
                </c:pt>
                <c:pt idx="152">
                  <c:v>15490</c:v>
                </c:pt>
                <c:pt idx="153">
                  <c:v>499</c:v>
                </c:pt>
                <c:pt idx="154">
                  <c:v>249</c:v>
                </c:pt>
                <c:pt idx="155">
                  <c:v>399</c:v>
                </c:pt>
                <c:pt idx="156">
                  <c:v>1499</c:v>
                </c:pt>
                <c:pt idx="157">
                  <c:v>9490</c:v>
                </c:pt>
                <c:pt idx="158">
                  <c:v>637</c:v>
                </c:pt>
                <c:pt idx="159">
                  <c:v>399</c:v>
                </c:pt>
                <c:pt idx="160">
                  <c:v>1089</c:v>
                </c:pt>
                <c:pt idx="161">
                  <c:v>339</c:v>
                </c:pt>
                <c:pt idx="162">
                  <c:v>149</c:v>
                </c:pt>
                <c:pt idx="163">
                  <c:v>149</c:v>
                </c:pt>
                <c:pt idx="164">
                  <c:v>599</c:v>
                </c:pt>
                <c:pt idx="165">
                  <c:v>299</c:v>
                </c:pt>
                <c:pt idx="166">
                  <c:v>399</c:v>
                </c:pt>
                <c:pt idx="167">
                  <c:v>339</c:v>
                </c:pt>
                <c:pt idx="168">
                  <c:v>12499</c:v>
                </c:pt>
                <c:pt idx="169">
                  <c:v>249</c:v>
                </c:pt>
                <c:pt idx="170">
                  <c:v>1399</c:v>
                </c:pt>
                <c:pt idx="171">
                  <c:v>32999</c:v>
                </c:pt>
                <c:pt idx="172">
                  <c:v>149</c:v>
                </c:pt>
                <c:pt idx="173">
                  <c:v>325</c:v>
                </c:pt>
                <c:pt idx="174">
                  <c:v>399</c:v>
                </c:pt>
                <c:pt idx="175">
                  <c:v>199</c:v>
                </c:pt>
                <c:pt idx="176">
                  <c:v>88</c:v>
                </c:pt>
                <c:pt idx="177">
                  <c:v>399</c:v>
                </c:pt>
                <c:pt idx="178">
                  <c:v>57.89</c:v>
                </c:pt>
                <c:pt idx="179">
                  <c:v>799</c:v>
                </c:pt>
                <c:pt idx="180">
                  <c:v>205</c:v>
                </c:pt>
                <c:pt idx="181">
                  <c:v>299</c:v>
                </c:pt>
                <c:pt idx="182">
                  <c:v>849</c:v>
                </c:pt>
                <c:pt idx="183">
                  <c:v>949</c:v>
                </c:pt>
                <c:pt idx="184">
                  <c:v>499</c:v>
                </c:pt>
                <c:pt idx="185">
                  <c:v>299</c:v>
                </c:pt>
                <c:pt idx="186">
                  <c:v>949</c:v>
                </c:pt>
                <c:pt idx="187">
                  <c:v>379</c:v>
                </c:pt>
                <c:pt idx="188">
                  <c:v>8990</c:v>
                </c:pt>
                <c:pt idx="189">
                  <c:v>486</c:v>
                </c:pt>
                <c:pt idx="190">
                  <c:v>5699</c:v>
                </c:pt>
                <c:pt idx="191">
                  <c:v>709</c:v>
                </c:pt>
                <c:pt idx="192">
                  <c:v>47990</c:v>
                </c:pt>
                <c:pt idx="193">
                  <c:v>299</c:v>
                </c:pt>
                <c:pt idx="194">
                  <c:v>320</c:v>
                </c:pt>
                <c:pt idx="195">
                  <c:v>139</c:v>
                </c:pt>
                <c:pt idx="196">
                  <c:v>129</c:v>
                </c:pt>
                <c:pt idx="197">
                  <c:v>24999</c:v>
                </c:pt>
                <c:pt idx="198">
                  <c:v>999</c:v>
                </c:pt>
                <c:pt idx="199">
                  <c:v>225</c:v>
                </c:pt>
                <c:pt idx="200">
                  <c:v>547</c:v>
                </c:pt>
                <c:pt idx="201">
                  <c:v>259</c:v>
                </c:pt>
                <c:pt idx="202">
                  <c:v>239</c:v>
                </c:pt>
                <c:pt idx="203">
                  <c:v>349</c:v>
                </c:pt>
                <c:pt idx="204">
                  <c:v>467</c:v>
                </c:pt>
                <c:pt idx="205">
                  <c:v>449</c:v>
                </c:pt>
                <c:pt idx="206">
                  <c:v>11990</c:v>
                </c:pt>
                <c:pt idx="207">
                  <c:v>350</c:v>
                </c:pt>
                <c:pt idx="208">
                  <c:v>252</c:v>
                </c:pt>
                <c:pt idx="209">
                  <c:v>204</c:v>
                </c:pt>
                <c:pt idx="210">
                  <c:v>6490</c:v>
                </c:pt>
                <c:pt idx="211">
                  <c:v>235</c:v>
                </c:pt>
                <c:pt idx="212">
                  <c:v>299</c:v>
                </c:pt>
                <c:pt idx="213">
                  <c:v>799</c:v>
                </c:pt>
                <c:pt idx="214">
                  <c:v>299</c:v>
                </c:pt>
                <c:pt idx="215">
                  <c:v>6999</c:v>
                </c:pt>
                <c:pt idx="216">
                  <c:v>42999</c:v>
                </c:pt>
                <c:pt idx="217">
                  <c:v>173</c:v>
                </c:pt>
                <c:pt idx="218">
                  <c:v>209</c:v>
                </c:pt>
                <c:pt idx="219">
                  <c:v>848.99</c:v>
                </c:pt>
                <c:pt idx="220">
                  <c:v>649</c:v>
                </c:pt>
                <c:pt idx="221">
                  <c:v>299</c:v>
                </c:pt>
                <c:pt idx="222">
                  <c:v>399</c:v>
                </c:pt>
                <c:pt idx="223">
                  <c:v>249</c:v>
                </c:pt>
                <c:pt idx="224">
                  <c:v>1249</c:v>
                </c:pt>
                <c:pt idx="225">
                  <c:v>213</c:v>
                </c:pt>
                <c:pt idx="226">
                  <c:v>209</c:v>
                </c:pt>
                <c:pt idx="227">
                  <c:v>598</c:v>
                </c:pt>
                <c:pt idx="228">
                  <c:v>799</c:v>
                </c:pt>
                <c:pt idx="229">
                  <c:v>159</c:v>
                </c:pt>
                <c:pt idx="230">
                  <c:v>499</c:v>
                </c:pt>
                <c:pt idx="231">
                  <c:v>31999</c:v>
                </c:pt>
                <c:pt idx="232">
                  <c:v>32990</c:v>
                </c:pt>
                <c:pt idx="233">
                  <c:v>299</c:v>
                </c:pt>
                <c:pt idx="234">
                  <c:v>128.31</c:v>
                </c:pt>
                <c:pt idx="235">
                  <c:v>599</c:v>
                </c:pt>
                <c:pt idx="236">
                  <c:v>399</c:v>
                </c:pt>
                <c:pt idx="237">
                  <c:v>449</c:v>
                </c:pt>
                <c:pt idx="238">
                  <c:v>254</c:v>
                </c:pt>
                <c:pt idx="239">
                  <c:v>399</c:v>
                </c:pt>
                <c:pt idx="240">
                  <c:v>179</c:v>
                </c:pt>
                <c:pt idx="241">
                  <c:v>339</c:v>
                </c:pt>
                <c:pt idx="242">
                  <c:v>399</c:v>
                </c:pt>
                <c:pt idx="243">
                  <c:v>199</c:v>
                </c:pt>
                <c:pt idx="244">
                  <c:v>349</c:v>
                </c:pt>
                <c:pt idx="245">
                  <c:v>299</c:v>
                </c:pt>
                <c:pt idx="246">
                  <c:v>89</c:v>
                </c:pt>
                <c:pt idx="247">
                  <c:v>549</c:v>
                </c:pt>
                <c:pt idx="248">
                  <c:v>129</c:v>
                </c:pt>
                <c:pt idx="249">
                  <c:v>77990</c:v>
                </c:pt>
                <c:pt idx="250">
                  <c:v>349</c:v>
                </c:pt>
                <c:pt idx="251">
                  <c:v>499</c:v>
                </c:pt>
                <c:pt idx="252">
                  <c:v>299</c:v>
                </c:pt>
                <c:pt idx="253">
                  <c:v>182</c:v>
                </c:pt>
                <c:pt idx="254">
                  <c:v>96</c:v>
                </c:pt>
                <c:pt idx="255">
                  <c:v>54990</c:v>
                </c:pt>
                <c:pt idx="256">
                  <c:v>439</c:v>
                </c:pt>
                <c:pt idx="257">
                  <c:v>299</c:v>
                </c:pt>
                <c:pt idx="258">
                  <c:v>299</c:v>
                </c:pt>
                <c:pt idx="259">
                  <c:v>789</c:v>
                </c:pt>
                <c:pt idx="260">
                  <c:v>299</c:v>
                </c:pt>
                <c:pt idx="261">
                  <c:v>325</c:v>
                </c:pt>
                <c:pt idx="262">
                  <c:v>1299</c:v>
                </c:pt>
                <c:pt idx="263">
                  <c:v>790</c:v>
                </c:pt>
                <c:pt idx="264">
                  <c:v>4699</c:v>
                </c:pt>
                <c:pt idx="265">
                  <c:v>18999</c:v>
                </c:pt>
                <c:pt idx="266">
                  <c:v>199</c:v>
                </c:pt>
                <c:pt idx="267">
                  <c:v>269</c:v>
                </c:pt>
                <c:pt idx="268">
                  <c:v>1990</c:v>
                </c:pt>
                <c:pt idx="269">
                  <c:v>2299</c:v>
                </c:pt>
                <c:pt idx="270">
                  <c:v>35999</c:v>
                </c:pt>
                <c:pt idx="271">
                  <c:v>349</c:v>
                </c:pt>
                <c:pt idx="272">
                  <c:v>719</c:v>
                </c:pt>
                <c:pt idx="273">
                  <c:v>8999</c:v>
                </c:pt>
                <c:pt idx="274">
                  <c:v>917</c:v>
                </c:pt>
                <c:pt idx="275">
                  <c:v>399</c:v>
                </c:pt>
                <c:pt idx="276">
                  <c:v>45999</c:v>
                </c:pt>
                <c:pt idx="277">
                  <c:v>119</c:v>
                </c:pt>
                <c:pt idx="278">
                  <c:v>21999</c:v>
                </c:pt>
                <c:pt idx="279">
                  <c:v>299</c:v>
                </c:pt>
                <c:pt idx="280">
                  <c:v>21990</c:v>
                </c:pt>
                <c:pt idx="281">
                  <c:v>417.44</c:v>
                </c:pt>
                <c:pt idx="282">
                  <c:v>199</c:v>
                </c:pt>
                <c:pt idx="283">
                  <c:v>47990</c:v>
                </c:pt>
                <c:pt idx="284">
                  <c:v>215</c:v>
                </c:pt>
                <c:pt idx="285">
                  <c:v>99</c:v>
                </c:pt>
                <c:pt idx="286">
                  <c:v>18999</c:v>
                </c:pt>
                <c:pt idx="287">
                  <c:v>249</c:v>
                </c:pt>
                <c:pt idx="288">
                  <c:v>7999</c:v>
                </c:pt>
                <c:pt idx="289">
                  <c:v>649</c:v>
                </c:pt>
                <c:pt idx="290">
                  <c:v>1289</c:v>
                </c:pt>
                <c:pt idx="291">
                  <c:v>609</c:v>
                </c:pt>
                <c:pt idx="292">
                  <c:v>32990</c:v>
                </c:pt>
                <c:pt idx="293">
                  <c:v>599</c:v>
                </c:pt>
                <c:pt idx="294">
                  <c:v>349</c:v>
                </c:pt>
                <c:pt idx="295">
                  <c:v>29999</c:v>
                </c:pt>
                <c:pt idx="296">
                  <c:v>199</c:v>
                </c:pt>
                <c:pt idx="297">
                  <c:v>349</c:v>
                </c:pt>
                <c:pt idx="298">
                  <c:v>1850</c:v>
                </c:pt>
                <c:pt idx="299">
                  <c:v>13990</c:v>
                </c:pt>
                <c:pt idx="300">
                  <c:v>129</c:v>
                </c:pt>
                <c:pt idx="301">
                  <c:v>379</c:v>
                </c:pt>
                <c:pt idx="302">
                  <c:v>185</c:v>
                </c:pt>
                <c:pt idx="303">
                  <c:v>218</c:v>
                </c:pt>
                <c:pt idx="304">
                  <c:v>199</c:v>
                </c:pt>
                <c:pt idx="305">
                  <c:v>499</c:v>
                </c:pt>
                <c:pt idx="306">
                  <c:v>26999</c:v>
                </c:pt>
                <c:pt idx="307">
                  <c:v>893</c:v>
                </c:pt>
                <c:pt idx="308">
                  <c:v>10990</c:v>
                </c:pt>
                <c:pt idx="309">
                  <c:v>379</c:v>
                </c:pt>
                <c:pt idx="310">
                  <c:v>16999</c:v>
                </c:pt>
                <c:pt idx="311">
                  <c:v>699</c:v>
                </c:pt>
                <c:pt idx="312">
                  <c:v>2699</c:v>
                </c:pt>
                <c:pt idx="313">
                  <c:v>129</c:v>
                </c:pt>
                <c:pt idx="314">
                  <c:v>389</c:v>
                </c:pt>
                <c:pt idx="315">
                  <c:v>246</c:v>
                </c:pt>
                <c:pt idx="316">
                  <c:v>299</c:v>
                </c:pt>
                <c:pt idx="317">
                  <c:v>247</c:v>
                </c:pt>
                <c:pt idx="318">
                  <c:v>1369</c:v>
                </c:pt>
                <c:pt idx="319">
                  <c:v>199</c:v>
                </c:pt>
                <c:pt idx="320">
                  <c:v>299</c:v>
                </c:pt>
                <c:pt idx="321">
                  <c:v>14999</c:v>
                </c:pt>
                <c:pt idx="322">
                  <c:v>299</c:v>
                </c:pt>
                <c:pt idx="323">
                  <c:v>24990</c:v>
                </c:pt>
                <c:pt idx="324">
                  <c:v>249</c:v>
                </c:pt>
                <c:pt idx="325">
                  <c:v>61999</c:v>
                </c:pt>
                <c:pt idx="326">
                  <c:v>24499</c:v>
                </c:pt>
                <c:pt idx="327">
                  <c:v>10499</c:v>
                </c:pt>
                <c:pt idx="328">
                  <c:v>349</c:v>
                </c:pt>
                <c:pt idx="329">
                  <c:v>197</c:v>
                </c:pt>
                <c:pt idx="330">
                  <c:v>1299</c:v>
                </c:pt>
                <c:pt idx="331">
                  <c:v>1519</c:v>
                </c:pt>
                <c:pt idx="332">
                  <c:v>46999</c:v>
                </c:pt>
                <c:pt idx="333">
                  <c:v>299</c:v>
                </c:pt>
                <c:pt idx="334">
                  <c:v>1799</c:v>
                </c:pt>
                <c:pt idx="335">
                  <c:v>1998</c:v>
                </c:pt>
                <c:pt idx="336">
                  <c:v>1999</c:v>
                </c:pt>
                <c:pt idx="337">
                  <c:v>2049</c:v>
                </c:pt>
                <c:pt idx="338">
                  <c:v>6499</c:v>
                </c:pt>
                <c:pt idx="339">
                  <c:v>28999</c:v>
                </c:pt>
                <c:pt idx="340">
                  <c:v>28999</c:v>
                </c:pt>
                <c:pt idx="341">
                  <c:v>6499</c:v>
                </c:pt>
                <c:pt idx="342">
                  <c:v>6499</c:v>
                </c:pt>
                <c:pt idx="343">
                  <c:v>569</c:v>
                </c:pt>
                <c:pt idx="344">
                  <c:v>1898</c:v>
                </c:pt>
                <c:pt idx="345">
                  <c:v>1299</c:v>
                </c:pt>
                <c:pt idx="346">
                  <c:v>1499</c:v>
                </c:pt>
                <c:pt idx="347">
                  <c:v>599</c:v>
                </c:pt>
                <c:pt idx="348">
                  <c:v>9499</c:v>
                </c:pt>
                <c:pt idx="349">
                  <c:v>599</c:v>
                </c:pt>
                <c:pt idx="350">
                  <c:v>8999</c:v>
                </c:pt>
                <c:pt idx="351">
                  <c:v>349</c:v>
                </c:pt>
                <c:pt idx="352">
                  <c:v>349</c:v>
                </c:pt>
                <c:pt idx="353">
                  <c:v>959</c:v>
                </c:pt>
                <c:pt idx="354">
                  <c:v>9499</c:v>
                </c:pt>
                <c:pt idx="355">
                  <c:v>1499</c:v>
                </c:pt>
                <c:pt idx="356">
                  <c:v>1149</c:v>
                </c:pt>
                <c:pt idx="357">
                  <c:v>349</c:v>
                </c:pt>
                <c:pt idx="358">
                  <c:v>1219</c:v>
                </c:pt>
                <c:pt idx="359">
                  <c:v>1599</c:v>
                </c:pt>
                <c:pt idx="360">
                  <c:v>1499</c:v>
                </c:pt>
                <c:pt idx="361">
                  <c:v>18499</c:v>
                </c:pt>
                <c:pt idx="362">
                  <c:v>369</c:v>
                </c:pt>
                <c:pt idx="363">
                  <c:v>12999</c:v>
                </c:pt>
                <c:pt idx="364">
                  <c:v>1799</c:v>
                </c:pt>
                <c:pt idx="365">
                  <c:v>2199</c:v>
                </c:pt>
                <c:pt idx="366">
                  <c:v>16999</c:v>
                </c:pt>
                <c:pt idx="367">
                  <c:v>16499</c:v>
                </c:pt>
                <c:pt idx="368">
                  <c:v>1799</c:v>
                </c:pt>
                <c:pt idx="369">
                  <c:v>8499</c:v>
                </c:pt>
                <c:pt idx="370">
                  <c:v>6499</c:v>
                </c:pt>
                <c:pt idx="371">
                  <c:v>1799</c:v>
                </c:pt>
                <c:pt idx="372">
                  <c:v>8999</c:v>
                </c:pt>
                <c:pt idx="373">
                  <c:v>139</c:v>
                </c:pt>
                <c:pt idx="374">
                  <c:v>3999</c:v>
                </c:pt>
                <c:pt idx="375">
                  <c:v>2998</c:v>
                </c:pt>
                <c:pt idx="376">
                  <c:v>15499</c:v>
                </c:pt>
                <c:pt idx="377">
                  <c:v>1799</c:v>
                </c:pt>
                <c:pt idx="378">
                  <c:v>8999</c:v>
                </c:pt>
                <c:pt idx="379">
                  <c:v>873</c:v>
                </c:pt>
                <c:pt idx="380">
                  <c:v>12999</c:v>
                </c:pt>
                <c:pt idx="381">
                  <c:v>539</c:v>
                </c:pt>
                <c:pt idx="382">
                  <c:v>1999</c:v>
                </c:pt>
                <c:pt idx="383">
                  <c:v>15490</c:v>
                </c:pt>
                <c:pt idx="384">
                  <c:v>19999</c:v>
                </c:pt>
                <c:pt idx="385">
                  <c:v>1075</c:v>
                </c:pt>
                <c:pt idx="386">
                  <c:v>399</c:v>
                </c:pt>
                <c:pt idx="387">
                  <c:v>1999</c:v>
                </c:pt>
                <c:pt idx="388">
                  <c:v>1999</c:v>
                </c:pt>
                <c:pt idx="389">
                  <c:v>28999</c:v>
                </c:pt>
                <c:pt idx="390">
                  <c:v>2299</c:v>
                </c:pt>
                <c:pt idx="391">
                  <c:v>399</c:v>
                </c:pt>
                <c:pt idx="392">
                  <c:v>1149</c:v>
                </c:pt>
                <c:pt idx="393">
                  <c:v>529</c:v>
                </c:pt>
                <c:pt idx="394">
                  <c:v>13999</c:v>
                </c:pt>
                <c:pt idx="395">
                  <c:v>379</c:v>
                </c:pt>
                <c:pt idx="396">
                  <c:v>13999</c:v>
                </c:pt>
                <c:pt idx="397">
                  <c:v>3999</c:v>
                </c:pt>
                <c:pt idx="398">
                  <c:v>99</c:v>
                </c:pt>
                <c:pt idx="399">
                  <c:v>4790</c:v>
                </c:pt>
                <c:pt idx="400">
                  <c:v>33999</c:v>
                </c:pt>
                <c:pt idx="401">
                  <c:v>99</c:v>
                </c:pt>
                <c:pt idx="402">
                  <c:v>299</c:v>
                </c:pt>
                <c:pt idx="403">
                  <c:v>10999</c:v>
                </c:pt>
                <c:pt idx="404">
                  <c:v>34999</c:v>
                </c:pt>
                <c:pt idx="405">
                  <c:v>16999</c:v>
                </c:pt>
                <c:pt idx="406">
                  <c:v>199</c:v>
                </c:pt>
                <c:pt idx="407">
                  <c:v>999</c:v>
                </c:pt>
                <c:pt idx="408">
                  <c:v>1299</c:v>
                </c:pt>
                <c:pt idx="409">
                  <c:v>599</c:v>
                </c:pt>
                <c:pt idx="410">
                  <c:v>599</c:v>
                </c:pt>
                <c:pt idx="411">
                  <c:v>1799</c:v>
                </c:pt>
                <c:pt idx="412">
                  <c:v>10999</c:v>
                </c:pt>
                <c:pt idx="413">
                  <c:v>2999</c:v>
                </c:pt>
                <c:pt idx="414">
                  <c:v>1999</c:v>
                </c:pt>
                <c:pt idx="415">
                  <c:v>649</c:v>
                </c:pt>
                <c:pt idx="416">
                  <c:v>13999</c:v>
                </c:pt>
                <c:pt idx="417">
                  <c:v>119</c:v>
                </c:pt>
                <c:pt idx="418">
                  <c:v>12999</c:v>
                </c:pt>
                <c:pt idx="419">
                  <c:v>20999</c:v>
                </c:pt>
                <c:pt idx="420">
                  <c:v>249</c:v>
                </c:pt>
                <c:pt idx="421">
                  <c:v>99</c:v>
                </c:pt>
                <c:pt idx="422">
                  <c:v>489</c:v>
                </c:pt>
                <c:pt idx="423">
                  <c:v>369</c:v>
                </c:pt>
                <c:pt idx="424">
                  <c:v>15499</c:v>
                </c:pt>
                <c:pt idx="425">
                  <c:v>15499</c:v>
                </c:pt>
                <c:pt idx="426">
                  <c:v>22999</c:v>
                </c:pt>
                <c:pt idx="427">
                  <c:v>599</c:v>
                </c:pt>
                <c:pt idx="428">
                  <c:v>134</c:v>
                </c:pt>
                <c:pt idx="429">
                  <c:v>7499</c:v>
                </c:pt>
                <c:pt idx="430">
                  <c:v>1149</c:v>
                </c:pt>
                <c:pt idx="431">
                  <c:v>1324</c:v>
                </c:pt>
                <c:pt idx="432">
                  <c:v>13999</c:v>
                </c:pt>
                <c:pt idx="433">
                  <c:v>999</c:v>
                </c:pt>
                <c:pt idx="434">
                  <c:v>12999</c:v>
                </c:pt>
                <c:pt idx="435">
                  <c:v>15490</c:v>
                </c:pt>
                <c:pt idx="436">
                  <c:v>999</c:v>
                </c:pt>
                <c:pt idx="437">
                  <c:v>1599</c:v>
                </c:pt>
                <c:pt idx="438">
                  <c:v>1324</c:v>
                </c:pt>
                <c:pt idx="439">
                  <c:v>20999</c:v>
                </c:pt>
                <c:pt idx="440">
                  <c:v>999</c:v>
                </c:pt>
                <c:pt idx="441">
                  <c:v>12490</c:v>
                </c:pt>
                <c:pt idx="442">
                  <c:v>17999</c:v>
                </c:pt>
                <c:pt idx="443">
                  <c:v>1399</c:v>
                </c:pt>
                <c:pt idx="444">
                  <c:v>1499</c:v>
                </c:pt>
                <c:pt idx="445">
                  <c:v>1999</c:v>
                </c:pt>
                <c:pt idx="446">
                  <c:v>999</c:v>
                </c:pt>
                <c:pt idx="447">
                  <c:v>2099</c:v>
                </c:pt>
                <c:pt idx="448">
                  <c:v>337</c:v>
                </c:pt>
                <c:pt idx="449">
                  <c:v>2999</c:v>
                </c:pt>
                <c:pt idx="450">
                  <c:v>1299</c:v>
                </c:pt>
                <c:pt idx="451">
                  <c:v>16499</c:v>
                </c:pt>
                <c:pt idx="452">
                  <c:v>499</c:v>
                </c:pt>
                <c:pt idx="453">
                  <c:v>999</c:v>
                </c:pt>
                <c:pt idx="454">
                  <c:v>10499</c:v>
                </c:pt>
                <c:pt idx="455">
                  <c:v>251</c:v>
                </c:pt>
                <c:pt idx="456">
                  <c:v>6499</c:v>
                </c:pt>
                <c:pt idx="457">
                  <c:v>2999</c:v>
                </c:pt>
                <c:pt idx="458">
                  <c:v>279</c:v>
                </c:pt>
                <c:pt idx="459">
                  <c:v>269</c:v>
                </c:pt>
                <c:pt idx="460">
                  <c:v>8999</c:v>
                </c:pt>
                <c:pt idx="461">
                  <c:v>599</c:v>
                </c:pt>
                <c:pt idx="462">
                  <c:v>349</c:v>
                </c:pt>
                <c:pt idx="463">
                  <c:v>13999</c:v>
                </c:pt>
                <c:pt idx="464">
                  <c:v>349</c:v>
                </c:pt>
                <c:pt idx="465">
                  <c:v>499</c:v>
                </c:pt>
                <c:pt idx="466">
                  <c:v>2199</c:v>
                </c:pt>
                <c:pt idx="467">
                  <c:v>95</c:v>
                </c:pt>
                <c:pt idx="468">
                  <c:v>139</c:v>
                </c:pt>
                <c:pt idx="469">
                  <c:v>4499</c:v>
                </c:pt>
                <c:pt idx="470">
                  <c:v>89</c:v>
                </c:pt>
                <c:pt idx="471">
                  <c:v>15499</c:v>
                </c:pt>
                <c:pt idx="472">
                  <c:v>13999</c:v>
                </c:pt>
                <c:pt idx="473">
                  <c:v>1999</c:v>
                </c:pt>
                <c:pt idx="474">
                  <c:v>1399</c:v>
                </c:pt>
                <c:pt idx="475">
                  <c:v>599</c:v>
                </c:pt>
                <c:pt idx="476">
                  <c:v>199</c:v>
                </c:pt>
                <c:pt idx="477">
                  <c:v>1799</c:v>
                </c:pt>
                <c:pt idx="478">
                  <c:v>1499</c:v>
                </c:pt>
                <c:pt idx="479">
                  <c:v>20999</c:v>
                </c:pt>
                <c:pt idx="480">
                  <c:v>12999</c:v>
                </c:pt>
                <c:pt idx="481">
                  <c:v>16999</c:v>
                </c:pt>
                <c:pt idx="482">
                  <c:v>19999</c:v>
                </c:pt>
                <c:pt idx="483">
                  <c:v>12999</c:v>
                </c:pt>
                <c:pt idx="484">
                  <c:v>2999</c:v>
                </c:pt>
                <c:pt idx="485">
                  <c:v>329</c:v>
                </c:pt>
                <c:pt idx="486">
                  <c:v>1299</c:v>
                </c:pt>
                <c:pt idx="487">
                  <c:v>1989</c:v>
                </c:pt>
                <c:pt idx="488">
                  <c:v>1999</c:v>
                </c:pt>
                <c:pt idx="489">
                  <c:v>12999</c:v>
                </c:pt>
                <c:pt idx="490">
                  <c:v>1499</c:v>
                </c:pt>
                <c:pt idx="491">
                  <c:v>16999</c:v>
                </c:pt>
                <c:pt idx="492">
                  <c:v>1999</c:v>
                </c:pt>
                <c:pt idx="493">
                  <c:v>4999</c:v>
                </c:pt>
                <c:pt idx="494">
                  <c:v>2499</c:v>
                </c:pt>
                <c:pt idx="495">
                  <c:v>1399</c:v>
                </c:pt>
                <c:pt idx="496">
                  <c:v>1499</c:v>
                </c:pt>
                <c:pt idx="497">
                  <c:v>249</c:v>
                </c:pt>
                <c:pt idx="498">
                  <c:v>299</c:v>
                </c:pt>
                <c:pt idx="499">
                  <c:v>79</c:v>
                </c:pt>
                <c:pt idx="500">
                  <c:v>13999</c:v>
                </c:pt>
                <c:pt idx="501">
                  <c:v>949</c:v>
                </c:pt>
                <c:pt idx="502">
                  <c:v>99</c:v>
                </c:pt>
                <c:pt idx="503">
                  <c:v>2499</c:v>
                </c:pt>
                <c:pt idx="504">
                  <c:v>689</c:v>
                </c:pt>
                <c:pt idx="505">
                  <c:v>499</c:v>
                </c:pt>
                <c:pt idx="506">
                  <c:v>299</c:v>
                </c:pt>
                <c:pt idx="507">
                  <c:v>209</c:v>
                </c:pt>
                <c:pt idx="508">
                  <c:v>8499</c:v>
                </c:pt>
                <c:pt idx="509">
                  <c:v>2179</c:v>
                </c:pt>
                <c:pt idx="510">
                  <c:v>16999</c:v>
                </c:pt>
                <c:pt idx="511">
                  <c:v>44999</c:v>
                </c:pt>
                <c:pt idx="512">
                  <c:v>2599</c:v>
                </c:pt>
                <c:pt idx="513">
                  <c:v>2799</c:v>
                </c:pt>
                <c:pt idx="514">
                  <c:v>1399</c:v>
                </c:pt>
                <c:pt idx="515">
                  <c:v>649</c:v>
                </c:pt>
                <c:pt idx="516">
                  <c:v>799</c:v>
                </c:pt>
                <c:pt idx="517">
                  <c:v>149</c:v>
                </c:pt>
                <c:pt idx="518">
                  <c:v>3799</c:v>
                </c:pt>
                <c:pt idx="519">
                  <c:v>199</c:v>
                </c:pt>
                <c:pt idx="520">
                  <c:v>23999</c:v>
                </c:pt>
                <c:pt idx="521">
                  <c:v>29990</c:v>
                </c:pt>
                <c:pt idx="522">
                  <c:v>281</c:v>
                </c:pt>
                <c:pt idx="523">
                  <c:v>7998</c:v>
                </c:pt>
                <c:pt idx="524">
                  <c:v>249</c:v>
                </c:pt>
                <c:pt idx="525">
                  <c:v>299</c:v>
                </c:pt>
                <c:pt idx="526">
                  <c:v>499</c:v>
                </c:pt>
                <c:pt idx="527">
                  <c:v>899</c:v>
                </c:pt>
                <c:pt idx="528">
                  <c:v>1599</c:v>
                </c:pt>
                <c:pt idx="529">
                  <c:v>120</c:v>
                </c:pt>
                <c:pt idx="530">
                  <c:v>3999</c:v>
                </c:pt>
                <c:pt idx="531">
                  <c:v>12999</c:v>
                </c:pt>
                <c:pt idx="532">
                  <c:v>1599</c:v>
                </c:pt>
                <c:pt idx="533">
                  <c:v>699</c:v>
                </c:pt>
                <c:pt idx="534">
                  <c:v>99</c:v>
                </c:pt>
                <c:pt idx="535">
                  <c:v>7915</c:v>
                </c:pt>
                <c:pt idx="536">
                  <c:v>1499</c:v>
                </c:pt>
                <c:pt idx="537">
                  <c:v>1055</c:v>
                </c:pt>
                <c:pt idx="538">
                  <c:v>150</c:v>
                </c:pt>
                <c:pt idx="539">
                  <c:v>474</c:v>
                </c:pt>
                <c:pt idx="540">
                  <c:v>239</c:v>
                </c:pt>
                <c:pt idx="541">
                  <c:v>7499</c:v>
                </c:pt>
                <c:pt idx="542">
                  <c:v>265</c:v>
                </c:pt>
                <c:pt idx="543">
                  <c:v>37990</c:v>
                </c:pt>
                <c:pt idx="544">
                  <c:v>1799</c:v>
                </c:pt>
                <c:pt idx="545">
                  <c:v>8499</c:v>
                </c:pt>
                <c:pt idx="546">
                  <c:v>1999</c:v>
                </c:pt>
                <c:pt idx="547">
                  <c:v>3999</c:v>
                </c:pt>
                <c:pt idx="548">
                  <c:v>219</c:v>
                </c:pt>
                <c:pt idx="549">
                  <c:v>599</c:v>
                </c:pt>
                <c:pt idx="550">
                  <c:v>2499</c:v>
                </c:pt>
                <c:pt idx="551">
                  <c:v>89</c:v>
                </c:pt>
                <c:pt idx="552">
                  <c:v>2999</c:v>
                </c:pt>
                <c:pt idx="553">
                  <c:v>314</c:v>
                </c:pt>
                <c:pt idx="554">
                  <c:v>13999</c:v>
                </c:pt>
                <c:pt idx="555">
                  <c:v>139</c:v>
                </c:pt>
                <c:pt idx="556">
                  <c:v>2599</c:v>
                </c:pt>
                <c:pt idx="557">
                  <c:v>365</c:v>
                </c:pt>
                <c:pt idx="558">
                  <c:v>1499</c:v>
                </c:pt>
                <c:pt idx="559">
                  <c:v>289</c:v>
                </c:pt>
                <c:pt idx="560">
                  <c:v>599</c:v>
                </c:pt>
                <c:pt idx="561">
                  <c:v>217</c:v>
                </c:pt>
                <c:pt idx="562">
                  <c:v>1299</c:v>
                </c:pt>
                <c:pt idx="563">
                  <c:v>263</c:v>
                </c:pt>
                <c:pt idx="564">
                  <c:v>1399</c:v>
                </c:pt>
                <c:pt idx="565">
                  <c:v>349</c:v>
                </c:pt>
                <c:pt idx="566">
                  <c:v>149</c:v>
                </c:pt>
                <c:pt idx="567">
                  <c:v>1220</c:v>
                </c:pt>
                <c:pt idx="568">
                  <c:v>499</c:v>
                </c:pt>
                <c:pt idx="569">
                  <c:v>99</c:v>
                </c:pt>
                <c:pt idx="570">
                  <c:v>475</c:v>
                </c:pt>
                <c:pt idx="571">
                  <c:v>269</c:v>
                </c:pt>
                <c:pt idx="572">
                  <c:v>299</c:v>
                </c:pt>
                <c:pt idx="573">
                  <c:v>329</c:v>
                </c:pt>
                <c:pt idx="574">
                  <c:v>549</c:v>
                </c:pt>
                <c:pt idx="575">
                  <c:v>299</c:v>
                </c:pt>
                <c:pt idx="576">
                  <c:v>798</c:v>
                </c:pt>
                <c:pt idx="577">
                  <c:v>266</c:v>
                </c:pt>
                <c:pt idx="578">
                  <c:v>50</c:v>
                </c:pt>
                <c:pt idx="579">
                  <c:v>130</c:v>
                </c:pt>
                <c:pt idx="580">
                  <c:v>449</c:v>
                </c:pt>
                <c:pt idx="581">
                  <c:v>399</c:v>
                </c:pt>
                <c:pt idx="582">
                  <c:v>1399</c:v>
                </c:pt>
                <c:pt idx="583">
                  <c:v>4098</c:v>
                </c:pt>
                <c:pt idx="584">
                  <c:v>499</c:v>
                </c:pt>
                <c:pt idx="585">
                  <c:v>299</c:v>
                </c:pt>
                <c:pt idx="586">
                  <c:v>699</c:v>
                </c:pt>
                <c:pt idx="587">
                  <c:v>799</c:v>
                </c:pt>
                <c:pt idx="588">
                  <c:v>1399</c:v>
                </c:pt>
                <c:pt idx="589">
                  <c:v>519</c:v>
                </c:pt>
                <c:pt idx="590">
                  <c:v>1499</c:v>
                </c:pt>
                <c:pt idx="591">
                  <c:v>1295</c:v>
                </c:pt>
                <c:pt idx="592">
                  <c:v>1889</c:v>
                </c:pt>
                <c:pt idx="593">
                  <c:v>455</c:v>
                </c:pt>
                <c:pt idx="594">
                  <c:v>399</c:v>
                </c:pt>
                <c:pt idx="595">
                  <c:v>717</c:v>
                </c:pt>
                <c:pt idx="596">
                  <c:v>39</c:v>
                </c:pt>
                <c:pt idx="597">
                  <c:v>889</c:v>
                </c:pt>
                <c:pt idx="598">
                  <c:v>1199</c:v>
                </c:pt>
                <c:pt idx="599">
                  <c:v>569</c:v>
                </c:pt>
                <c:pt idx="600">
                  <c:v>1499</c:v>
                </c:pt>
                <c:pt idx="601">
                  <c:v>149</c:v>
                </c:pt>
                <c:pt idx="602">
                  <c:v>399</c:v>
                </c:pt>
                <c:pt idx="603">
                  <c:v>191</c:v>
                </c:pt>
                <c:pt idx="604">
                  <c:v>129</c:v>
                </c:pt>
                <c:pt idx="605">
                  <c:v>199</c:v>
                </c:pt>
                <c:pt idx="606">
                  <c:v>999</c:v>
                </c:pt>
                <c:pt idx="607">
                  <c:v>899</c:v>
                </c:pt>
                <c:pt idx="608">
                  <c:v>522</c:v>
                </c:pt>
                <c:pt idx="609">
                  <c:v>799</c:v>
                </c:pt>
                <c:pt idx="610">
                  <c:v>681</c:v>
                </c:pt>
                <c:pt idx="611">
                  <c:v>1199</c:v>
                </c:pt>
                <c:pt idx="612">
                  <c:v>2499</c:v>
                </c:pt>
                <c:pt idx="613">
                  <c:v>1799</c:v>
                </c:pt>
                <c:pt idx="614">
                  <c:v>429</c:v>
                </c:pt>
                <c:pt idx="615">
                  <c:v>100</c:v>
                </c:pt>
                <c:pt idx="616">
                  <c:v>329</c:v>
                </c:pt>
                <c:pt idx="617">
                  <c:v>139</c:v>
                </c:pt>
                <c:pt idx="618">
                  <c:v>1199</c:v>
                </c:pt>
                <c:pt idx="619">
                  <c:v>1049</c:v>
                </c:pt>
                <c:pt idx="620">
                  <c:v>225</c:v>
                </c:pt>
                <c:pt idx="621">
                  <c:v>656</c:v>
                </c:pt>
                <c:pt idx="622">
                  <c:v>1109</c:v>
                </c:pt>
                <c:pt idx="623">
                  <c:v>169</c:v>
                </c:pt>
                <c:pt idx="624">
                  <c:v>309</c:v>
                </c:pt>
                <c:pt idx="625">
                  <c:v>599</c:v>
                </c:pt>
                <c:pt idx="626">
                  <c:v>299</c:v>
                </c:pt>
                <c:pt idx="627">
                  <c:v>449</c:v>
                </c:pt>
                <c:pt idx="628">
                  <c:v>799</c:v>
                </c:pt>
                <c:pt idx="629">
                  <c:v>157</c:v>
                </c:pt>
                <c:pt idx="630">
                  <c:v>599</c:v>
                </c:pt>
                <c:pt idx="631">
                  <c:v>479</c:v>
                </c:pt>
                <c:pt idx="632">
                  <c:v>1598</c:v>
                </c:pt>
                <c:pt idx="633">
                  <c:v>599</c:v>
                </c:pt>
                <c:pt idx="634">
                  <c:v>1299</c:v>
                </c:pt>
                <c:pt idx="635">
                  <c:v>294</c:v>
                </c:pt>
                <c:pt idx="636">
                  <c:v>828</c:v>
                </c:pt>
                <c:pt idx="637">
                  <c:v>745</c:v>
                </c:pt>
                <c:pt idx="638">
                  <c:v>1549</c:v>
                </c:pt>
                <c:pt idx="639">
                  <c:v>1469</c:v>
                </c:pt>
                <c:pt idx="640">
                  <c:v>198</c:v>
                </c:pt>
                <c:pt idx="641">
                  <c:v>549</c:v>
                </c:pt>
                <c:pt idx="642">
                  <c:v>12000</c:v>
                </c:pt>
                <c:pt idx="643">
                  <c:v>1299</c:v>
                </c:pt>
                <c:pt idx="644">
                  <c:v>269</c:v>
                </c:pt>
                <c:pt idx="645">
                  <c:v>799</c:v>
                </c:pt>
                <c:pt idx="646">
                  <c:v>6299</c:v>
                </c:pt>
                <c:pt idx="647">
                  <c:v>59</c:v>
                </c:pt>
                <c:pt idx="648">
                  <c:v>571</c:v>
                </c:pt>
                <c:pt idx="649">
                  <c:v>549</c:v>
                </c:pt>
                <c:pt idx="650">
                  <c:v>448</c:v>
                </c:pt>
                <c:pt idx="651">
                  <c:v>1499</c:v>
                </c:pt>
                <c:pt idx="652">
                  <c:v>299</c:v>
                </c:pt>
                <c:pt idx="653">
                  <c:v>579</c:v>
                </c:pt>
                <c:pt idx="654">
                  <c:v>2499</c:v>
                </c:pt>
                <c:pt idx="655">
                  <c:v>1199</c:v>
                </c:pt>
                <c:pt idx="656">
                  <c:v>399</c:v>
                </c:pt>
                <c:pt idx="657">
                  <c:v>279</c:v>
                </c:pt>
                <c:pt idx="658">
                  <c:v>2499</c:v>
                </c:pt>
                <c:pt idx="659">
                  <c:v>137</c:v>
                </c:pt>
                <c:pt idx="660">
                  <c:v>299</c:v>
                </c:pt>
                <c:pt idx="661">
                  <c:v>1799</c:v>
                </c:pt>
                <c:pt idx="662">
                  <c:v>1999</c:v>
                </c:pt>
                <c:pt idx="663">
                  <c:v>399</c:v>
                </c:pt>
                <c:pt idx="664">
                  <c:v>1699</c:v>
                </c:pt>
                <c:pt idx="665">
                  <c:v>699</c:v>
                </c:pt>
                <c:pt idx="666">
                  <c:v>1149</c:v>
                </c:pt>
                <c:pt idx="667">
                  <c:v>1495</c:v>
                </c:pt>
                <c:pt idx="668">
                  <c:v>849</c:v>
                </c:pt>
                <c:pt idx="669">
                  <c:v>440</c:v>
                </c:pt>
                <c:pt idx="670">
                  <c:v>599</c:v>
                </c:pt>
                <c:pt idx="671">
                  <c:v>149</c:v>
                </c:pt>
                <c:pt idx="672">
                  <c:v>289</c:v>
                </c:pt>
                <c:pt idx="673">
                  <c:v>179</c:v>
                </c:pt>
                <c:pt idx="674">
                  <c:v>1499</c:v>
                </c:pt>
                <c:pt idx="675">
                  <c:v>399</c:v>
                </c:pt>
                <c:pt idx="676">
                  <c:v>599</c:v>
                </c:pt>
                <c:pt idx="677">
                  <c:v>949</c:v>
                </c:pt>
                <c:pt idx="678">
                  <c:v>2499</c:v>
                </c:pt>
                <c:pt idx="679">
                  <c:v>159</c:v>
                </c:pt>
                <c:pt idx="680">
                  <c:v>1329</c:v>
                </c:pt>
                <c:pt idx="681">
                  <c:v>570</c:v>
                </c:pt>
                <c:pt idx="682">
                  <c:v>899</c:v>
                </c:pt>
                <c:pt idx="683">
                  <c:v>449</c:v>
                </c:pt>
                <c:pt idx="684">
                  <c:v>549</c:v>
                </c:pt>
                <c:pt idx="685">
                  <c:v>1529</c:v>
                </c:pt>
                <c:pt idx="686">
                  <c:v>100</c:v>
                </c:pt>
                <c:pt idx="687">
                  <c:v>299</c:v>
                </c:pt>
                <c:pt idx="688">
                  <c:v>1295</c:v>
                </c:pt>
                <c:pt idx="689">
                  <c:v>699</c:v>
                </c:pt>
                <c:pt idx="690">
                  <c:v>252</c:v>
                </c:pt>
                <c:pt idx="691">
                  <c:v>190</c:v>
                </c:pt>
                <c:pt idx="692">
                  <c:v>1299</c:v>
                </c:pt>
                <c:pt idx="693">
                  <c:v>729</c:v>
                </c:pt>
                <c:pt idx="694">
                  <c:v>480</c:v>
                </c:pt>
                <c:pt idx="695">
                  <c:v>999</c:v>
                </c:pt>
                <c:pt idx="696">
                  <c:v>238</c:v>
                </c:pt>
                <c:pt idx="697">
                  <c:v>1349</c:v>
                </c:pt>
                <c:pt idx="698">
                  <c:v>199</c:v>
                </c:pt>
                <c:pt idx="699">
                  <c:v>1999</c:v>
                </c:pt>
                <c:pt idx="700">
                  <c:v>99</c:v>
                </c:pt>
                <c:pt idx="701">
                  <c:v>499</c:v>
                </c:pt>
                <c:pt idx="702">
                  <c:v>1792</c:v>
                </c:pt>
                <c:pt idx="703">
                  <c:v>3299</c:v>
                </c:pt>
                <c:pt idx="704">
                  <c:v>125</c:v>
                </c:pt>
                <c:pt idx="705">
                  <c:v>399</c:v>
                </c:pt>
                <c:pt idx="706">
                  <c:v>1199</c:v>
                </c:pt>
                <c:pt idx="707">
                  <c:v>235</c:v>
                </c:pt>
                <c:pt idx="708">
                  <c:v>549</c:v>
                </c:pt>
                <c:pt idx="709">
                  <c:v>89</c:v>
                </c:pt>
                <c:pt idx="710">
                  <c:v>1299</c:v>
                </c:pt>
                <c:pt idx="711">
                  <c:v>230</c:v>
                </c:pt>
                <c:pt idx="712">
                  <c:v>119</c:v>
                </c:pt>
                <c:pt idx="713">
                  <c:v>449</c:v>
                </c:pt>
                <c:pt idx="714">
                  <c:v>1699</c:v>
                </c:pt>
                <c:pt idx="715">
                  <c:v>561</c:v>
                </c:pt>
                <c:pt idx="716">
                  <c:v>289</c:v>
                </c:pt>
                <c:pt idx="717">
                  <c:v>599</c:v>
                </c:pt>
                <c:pt idx="718">
                  <c:v>5599</c:v>
                </c:pt>
                <c:pt idx="719">
                  <c:v>1990</c:v>
                </c:pt>
                <c:pt idx="720">
                  <c:v>499</c:v>
                </c:pt>
                <c:pt idx="721">
                  <c:v>449</c:v>
                </c:pt>
                <c:pt idx="722">
                  <c:v>999</c:v>
                </c:pt>
                <c:pt idx="723">
                  <c:v>69</c:v>
                </c:pt>
                <c:pt idx="724">
                  <c:v>899</c:v>
                </c:pt>
                <c:pt idx="725">
                  <c:v>478</c:v>
                </c:pt>
                <c:pt idx="726">
                  <c:v>1399</c:v>
                </c:pt>
                <c:pt idx="727">
                  <c:v>149</c:v>
                </c:pt>
                <c:pt idx="728">
                  <c:v>1799</c:v>
                </c:pt>
                <c:pt idx="729">
                  <c:v>425</c:v>
                </c:pt>
                <c:pt idx="730">
                  <c:v>999</c:v>
                </c:pt>
                <c:pt idx="731">
                  <c:v>378</c:v>
                </c:pt>
                <c:pt idx="732">
                  <c:v>99</c:v>
                </c:pt>
                <c:pt idx="733">
                  <c:v>1499</c:v>
                </c:pt>
                <c:pt idx="734">
                  <c:v>1815</c:v>
                </c:pt>
                <c:pt idx="735">
                  <c:v>67</c:v>
                </c:pt>
                <c:pt idx="736">
                  <c:v>1889</c:v>
                </c:pt>
                <c:pt idx="737">
                  <c:v>499</c:v>
                </c:pt>
                <c:pt idx="738">
                  <c:v>499</c:v>
                </c:pt>
                <c:pt idx="739">
                  <c:v>5799</c:v>
                </c:pt>
                <c:pt idx="740">
                  <c:v>499</c:v>
                </c:pt>
                <c:pt idx="741">
                  <c:v>249</c:v>
                </c:pt>
                <c:pt idx="742">
                  <c:v>4449</c:v>
                </c:pt>
                <c:pt idx="743">
                  <c:v>299</c:v>
                </c:pt>
                <c:pt idx="744">
                  <c:v>629</c:v>
                </c:pt>
                <c:pt idx="745">
                  <c:v>2595</c:v>
                </c:pt>
                <c:pt idx="746">
                  <c:v>1799</c:v>
                </c:pt>
                <c:pt idx="747">
                  <c:v>90</c:v>
                </c:pt>
                <c:pt idx="748">
                  <c:v>599</c:v>
                </c:pt>
                <c:pt idx="749">
                  <c:v>1999</c:v>
                </c:pt>
                <c:pt idx="750">
                  <c:v>2099</c:v>
                </c:pt>
                <c:pt idx="751">
                  <c:v>179</c:v>
                </c:pt>
                <c:pt idx="752">
                  <c:v>1345</c:v>
                </c:pt>
                <c:pt idx="753">
                  <c:v>349</c:v>
                </c:pt>
                <c:pt idx="754">
                  <c:v>287</c:v>
                </c:pt>
                <c:pt idx="755">
                  <c:v>349</c:v>
                </c:pt>
                <c:pt idx="756">
                  <c:v>879</c:v>
                </c:pt>
                <c:pt idx="757">
                  <c:v>250</c:v>
                </c:pt>
                <c:pt idx="758">
                  <c:v>199</c:v>
                </c:pt>
                <c:pt idx="759">
                  <c:v>149</c:v>
                </c:pt>
                <c:pt idx="760">
                  <c:v>469</c:v>
                </c:pt>
                <c:pt idx="761">
                  <c:v>1187</c:v>
                </c:pt>
                <c:pt idx="762">
                  <c:v>849</c:v>
                </c:pt>
                <c:pt idx="763">
                  <c:v>328</c:v>
                </c:pt>
                <c:pt idx="764">
                  <c:v>269</c:v>
                </c:pt>
                <c:pt idx="765">
                  <c:v>299</c:v>
                </c:pt>
                <c:pt idx="766">
                  <c:v>549</c:v>
                </c:pt>
                <c:pt idx="767">
                  <c:v>114</c:v>
                </c:pt>
                <c:pt idx="768">
                  <c:v>120</c:v>
                </c:pt>
                <c:pt idx="769">
                  <c:v>1490</c:v>
                </c:pt>
                <c:pt idx="770">
                  <c:v>99</c:v>
                </c:pt>
                <c:pt idx="771">
                  <c:v>149</c:v>
                </c:pt>
                <c:pt idx="772">
                  <c:v>575</c:v>
                </c:pt>
                <c:pt idx="773">
                  <c:v>178</c:v>
                </c:pt>
                <c:pt idx="774">
                  <c:v>1599</c:v>
                </c:pt>
                <c:pt idx="775">
                  <c:v>499</c:v>
                </c:pt>
                <c:pt idx="776">
                  <c:v>199</c:v>
                </c:pt>
                <c:pt idx="777">
                  <c:v>2499</c:v>
                </c:pt>
                <c:pt idx="778">
                  <c:v>199</c:v>
                </c:pt>
                <c:pt idx="779">
                  <c:v>939</c:v>
                </c:pt>
                <c:pt idx="780">
                  <c:v>2499</c:v>
                </c:pt>
                <c:pt idx="781">
                  <c:v>1439</c:v>
                </c:pt>
                <c:pt idx="782">
                  <c:v>1099</c:v>
                </c:pt>
                <c:pt idx="783">
                  <c:v>157</c:v>
                </c:pt>
                <c:pt idx="784">
                  <c:v>115</c:v>
                </c:pt>
                <c:pt idx="785">
                  <c:v>175</c:v>
                </c:pt>
                <c:pt idx="786">
                  <c:v>1999</c:v>
                </c:pt>
                <c:pt idx="787">
                  <c:v>3999</c:v>
                </c:pt>
                <c:pt idx="788">
                  <c:v>899</c:v>
                </c:pt>
                <c:pt idx="789">
                  <c:v>299</c:v>
                </c:pt>
                <c:pt idx="790">
                  <c:v>3303</c:v>
                </c:pt>
                <c:pt idx="791">
                  <c:v>1890</c:v>
                </c:pt>
                <c:pt idx="792">
                  <c:v>90</c:v>
                </c:pt>
                <c:pt idx="793">
                  <c:v>1599</c:v>
                </c:pt>
                <c:pt idx="794">
                  <c:v>599</c:v>
                </c:pt>
                <c:pt idx="795">
                  <c:v>425</c:v>
                </c:pt>
                <c:pt idx="796">
                  <c:v>1499</c:v>
                </c:pt>
                <c:pt idx="797">
                  <c:v>549</c:v>
                </c:pt>
                <c:pt idx="798">
                  <c:v>1295</c:v>
                </c:pt>
                <c:pt idx="799">
                  <c:v>310</c:v>
                </c:pt>
                <c:pt idx="800">
                  <c:v>1149</c:v>
                </c:pt>
                <c:pt idx="801">
                  <c:v>499</c:v>
                </c:pt>
                <c:pt idx="802">
                  <c:v>999</c:v>
                </c:pt>
                <c:pt idx="803">
                  <c:v>1709</c:v>
                </c:pt>
                <c:pt idx="804">
                  <c:v>250</c:v>
                </c:pt>
                <c:pt idx="805">
                  <c:v>90</c:v>
                </c:pt>
                <c:pt idx="806">
                  <c:v>2025</c:v>
                </c:pt>
                <c:pt idx="807">
                  <c:v>1495</c:v>
                </c:pt>
                <c:pt idx="808">
                  <c:v>899</c:v>
                </c:pt>
                <c:pt idx="809">
                  <c:v>349</c:v>
                </c:pt>
                <c:pt idx="810">
                  <c:v>900</c:v>
                </c:pt>
                <c:pt idx="811">
                  <c:v>2490</c:v>
                </c:pt>
                <c:pt idx="812">
                  <c:v>116</c:v>
                </c:pt>
                <c:pt idx="813">
                  <c:v>200</c:v>
                </c:pt>
                <c:pt idx="814">
                  <c:v>1249</c:v>
                </c:pt>
                <c:pt idx="815">
                  <c:v>649</c:v>
                </c:pt>
                <c:pt idx="816">
                  <c:v>2649</c:v>
                </c:pt>
                <c:pt idx="817">
                  <c:v>596</c:v>
                </c:pt>
                <c:pt idx="818">
                  <c:v>2499</c:v>
                </c:pt>
                <c:pt idx="819">
                  <c:v>4999</c:v>
                </c:pt>
                <c:pt idx="820">
                  <c:v>399</c:v>
                </c:pt>
                <c:pt idx="821">
                  <c:v>116</c:v>
                </c:pt>
                <c:pt idx="822">
                  <c:v>4499</c:v>
                </c:pt>
                <c:pt idx="823">
                  <c:v>330</c:v>
                </c:pt>
                <c:pt idx="824">
                  <c:v>649</c:v>
                </c:pt>
                <c:pt idx="825">
                  <c:v>1234</c:v>
                </c:pt>
                <c:pt idx="826">
                  <c:v>272</c:v>
                </c:pt>
                <c:pt idx="827">
                  <c:v>99</c:v>
                </c:pt>
                <c:pt idx="828">
                  <c:v>3498</c:v>
                </c:pt>
                <c:pt idx="829">
                  <c:v>10099</c:v>
                </c:pt>
                <c:pt idx="830">
                  <c:v>449</c:v>
                </c:pt>
                <c:pt idx="831">
                  <c:v>150</c:v>
                </c:pt>
                <c:pt idx="832">
                  <c:v>1199</c:v>
                </c:pt>
                <c:pt idx="833">
                  <c:v>397</c:v>
                </c:pt>
                <c:pt idx="834">
                  <c:v>699</c:v>
                </c:pt>
                <c:pt idx="835">
                  <c:v>1679</c:v>
                </c:pt>
                <c:pt idx="836">
                  <c:v>354</c:v>
                </c:pt>
                <c:pt idx="837">
                  <c:v>1199</c:v>
                </c:pt>
                <c:pt idx="838">
                  <c:v>379</c:v>
                </c:pt>
                <c:pt idx="839">
                  <c:v>499</c:v>
                </c:pt>
                <c:pt idx="840">
                  <c:v>10389</c:v>
                </c:pt>
                <c:pt idx="841">
                  <c:v>649</c:v>
                </c:pt>
                <c:pt idx="842">
                  <c:v>1199</c:v>
                </c:pt>
                <c:pt idx="843">
                  <c:v>889</c:v>
                </c:pt>
                <c:pt idx="844">
                  <c:v>1409</c:v>
                </c:pt>
                <c:pt idx="845">
                  <c:v>549</c:v>
                </c:pt>
                <c:pt idx="846">
                  <c:v>749</c:v>
                </c:pt>
                <c:pt idx="847">
                  <c:v>379</c:v>
                </c:pt>
                <c:pt idx="848">
                  <c:v>5998</c:v>
                </c:pt>
                <c:pt idx="849">
                  <c:v>299</c:v>
                </c:pt>
                <c:pt idx="850">
                  <c:v>379</c:v>
                </c:pt>
                <c:pt idx="851">
                  <c:v>1399</c:v>
                </c:pt>
                <c:pt idx="852">
                  <c:v>699</c:v>
                </c:pt>
                <c:pt idx="853">
                  <c:v>300</c:v>
                </c:pt>
                <c:pt idx="854">
                  <c:v>999</c:v>
                </c:pt>
                <c:pt idx="855">
                  <c:v>535</c:v>
                </c:pt>
                <c:pt idx="856">
                  <c:v>269</c:v>
                </c:pt>
                <c:pt idx="857">
                  <c:v>341</c:v>
                </c:pt>
                <c:pt idx="858">
                  <c:v>2499</c:v>
                </c:pt>
                <c:pt idx="859">
                  <c:v>5899</c:v>
                </c:pt>
                <c:pt idx="860">
                  <c:v>1565</c:v>
                </c:pt>
                <c:pt idx="861">
                  <c:v>326</c:v>
                </c:pt>
                <c:pt idx="862">
                  <c:v>657</c:v>
                </c:pt>
                <c:pt idx="863">
                  <c:v>1995</c:v>
                </c:pt>
                <c:pt idx="864">
                  <c:v>1500</c:v>
                </c:pt>
                <c:pt idx="865">
                  <c:v>2640</c:v>
                </c:pt>
                <c:pt idx="866">
                  <c:v>5299</c:v>
                </c:pt>
                <c:pt idx="867">
                  <c:v>1990</c:v>
                </c:pt>
                <c:pt idx="868">
                  <c:v>1289</c:v>
                </c:pt>
                <c:pt idx="869">
                  <c:v>165</c:v>
                </c:pt>
                <c:pt idx="870">
                  <c:v>1699</c:v>
                </c:pt>
                <c:pt idx="871">
                  <c:v>2299</c:v>
                </c:pt>
                <c:pt idx="872">
                  <c:v>39</c:v>
                </c:pt>
                <c:pt idx="873">
                  <c:v>26999</c:v>
                </c:pt>
                <c:pt idx="874">
                  <c:v>1490</c:v>
                </c:pt>
                <c:pt idx="875">
                  <c:v>398</c:v>
                </c:pt>
                <c:pt idx="876">
                  <c:v>770</c:v>
                </c:pt>
                <c:pt idx="877">
                  <c:v>279</c:v>
                </c:pt>
                <c:pt idx="878">
                  <c:v>249</c:v>
                </c:pt>
                <c:pt idx="879">
                  <c:v>230</c:v>
                </c:pt>
                <c:pt idx="880">
                  <c:v>599</c:v>
                </c:pt>
                <c:pt idx="881">
                  <c:v>598</c:v>
                </c:pt>
                <c:pt idx="882">
                  <c:v>399</c:v>
                </c:pt>
                <c:pt idx="883">
                  <c:v>499</c:v>
                </c:pt>
                <c:pt idx="884">
                  <c:v>579</c:v>
                </c:pt>
                <c:pt idx="885">
                  <c:v>90</c:v>
                </c:pt>
                <c:pt idx="886">
                  <c:v>899</c:v>
                </c:pt>
                <c:pt idx="887">
                  <c:v>1149</c:v>
                </c:pt>
                <c:pt idx="888">
                  <c:v>249</c:v>
                </c:pt>
                <c:pt idx="889">
                  <c:v>39</c:v>
                </c:pt>
                <c:pt idx="890">
                  <c:v>1599</c:v>
                </c:pt>
                <c:pt idx="891">
                  <c:v>1199</c:v>
                </c:pt>
                <c:pt idx="892">
                  <c:v>1099</c:v>
                </c:pt>
                <c:pt idx="893">
                  <c:v>120</c:v>
                </c:pt>
                <c:pt idx="894">
                  <c:v>1519</c:v>
                </c:pt>
                <c:pt idx="895">
                  <c:v>420</c:v>
                </c:pt>
                <c:pt idx="896">
                  <c:v>225</c:v>
                </c:pt>
                <c:pt idx="897">
                  <c:v>199</c:v>
                </c:pt>
                <c:pt idx="898">
                  <c:v>8349</c:v>
                </c:pt>
                <c:pt idx="899">
                  <c:v>3307</c:v>
                </c:pt>
                <c:pt idx="900">
                  <c:v>449</c:v>
                </c:pt>
                <c:pt idx="901">
                  <c:v>380</c:v>
                </c:pt>
                <c:pt idx="902">
                  <c:v>499</c:v>
                </c:pt>
                <c:pt idx="903">
                  <c:v>37247</c:v>
                </c:pt>
                <c:pt idx="904">
                  <c:v>849</c:v>
                </c:pt>
                <c:pt idx="905">
                  <c:v>799</c:v>
                </c:pt>
                <c:pt idx="906">
                  <c:v>298</c:v>
                </c:pt>
                <c:pt idx="907">
                  <c:v>1499</c:v>
                </c:pt>
                <c:pt idx="908">
                  <c:v>649</c:v>
                </c:pt>
                <c:pt idx="909">
                  <c:v>1199</c:v>
                </c:pt>
                <c:pt idx="910">
                  <c:v>1199</c:v>
                </c:pt>
                <c:pt idx="911">
                  <c:v>455</c:v>
                </c:pt>
                <c:pt idx="912">
                  <c:v>199</c:v>
                </c:pt>
                <c:pt idx="913">
                  <c:v>293</c:v>
                </c:pt>
                <c:pt idx="914">
                  <c:v>199</c:v>
                </c:pt>
                <c:pt idx="915">
                  <c:v>749</c:v>
                </c:pt>
                <c:pt idx="916">
                  <c:v>1399</c:v>
                </c:pt>
                <c:pt idx="917">
                  <c:v>749</c:v>
                </c:pt>
                <c:pt idx="918">
                  <c:v>1699</c:v>
                </c:pt>
                <c:pt idx="919">
                  <c:v>1043</c:v>
                </c:pt>
                <c:pt idx="920">
                  <c:v>499</c:v>
                </c:pt>
                <c:pt idx="921">
                  <c:v>1464</c:v>
                </c:pt>
                <c:pt idx="922">
                  <c:v>249</c:v>
                </c:pt>
                <c:pt idx="923">
                  <c:v>625</c:v>
                </c:pt>
                <c:pt idx="924">
                  <c:v>1290</c:v>
                </c:pt>
                <c:pt idx="925">
                  <c:v>3600</c:v>
                </c:pt>
                <c:pt idx="926">
                  <c:v>6549</c:v>
                </c:pt>
                <c:pt idx="927">
                  <c:v>1625</c:v>
                </c:pt>
                <c:pt idx="928">
                  <c:v>2599</c:v>
                </c:pt>
                <c:pt idx="929">
                  <c:v>1199</c:v>
                </c:pt>
                <c:pt idx="930">
                  <c:v>5499</c:v>
                </c:pt>
                <c:pt idx="931">
                  <c:v>1299</c:v>
                </c:pt>
                <c:pt idx="932">
                  <c:v>599</c:v>
                </c:pt>
                <c:pt idx="933">
                  <c:v>1999</c:v>
                </c:pt>
                <c:pt idx="934">
                  <c:v>549</c:v>
                </c:pt>
                <c:pt idx="935">
                  <c:v>999</c:v>
                </c:pt>
                <c:pt idx="936">
                  <c:v>398</c:v>
                </c:pt>
                <c:pt idx="937">
                  <c:v>539</c:v>
                </c:pt>
                <c:pt idx="938">
                  <c:v>699</c:v>
                </c:pt>
                <c:pt idx="939">
                  <c:v>2148</c:v>
                </c:pt>
                <c:pt idx="940">
                  <c:v>3599</c:v>
                </c:pt>
                <c:pt idx="941">
                  <c:v>351</c:v>
                </c:pt>
                <c:pt idx="942">
                  <c:v>1614</c:v>
                </c:pt>
                <c:pt idx="943">
                  <c:v>719</c:v>
                </c:pt>
                <c:pt idx="944">
                  <c:v>678</c:v>
                </c:pt>
                <c:pt idx="945">
                  <c:v>809</c:v>
                </c:pt>
                <c:pt idx="946">
                  <c:v>1969</c:v>
                </c:pt>
                <c:pt idx="947">
                  <c:v>1490</c:v>
                </c:pt>
                <c:pt idx="948">
                  <c:v>2499</c:v>
                </c:pt>
                <c:pt idx="949">
                  <c:v>1665</c:v>
                </c:pt>
                <c:pt idx="950">
                  <c:v>3229</c:v>
                </c:pt>
                <c:pt idx="951">
                  <c:v>1799</c:v>
                </c:pt>
                <c:pt idx="952">
                  <c:v>1260</c:v>
                </c:pt>
                <c:pt idx="953">
                  <c:v>749</c:v>
                </c:pt>
                <c:pt idx="954">
                  <c:v>3499</c:v>
                </c:pt>
                <c:pt idx="955">
                  <c:v>379</c:v>
                </c:pt>
                <c:pt idx="956">
                  <c:v>1099</c:v>
                </c:pt>
                <c:pt idx="957">
                  <c:v>749</c:v>
                </c:pt>
                <c:pt idx="958">
                  <c:v>1299</c:v>
                </c:pt>
                <c:pt idx="959">
                  <c:v>549</c:v>
                </c:pt>
                <c:pt idx="960">
                  <c:v>899</c:v>
                </c:pt>
                <c:pt idx="961">
                  <c:v>1321</c:v>
                </c:pt>
                <c:pt idx="962">
                  <c:v>1099</c:v>
                </c:pt>
                <c:pt idx="963">
                  <c:v>775</c:v>
                </c:pt>
                <c:pt idx="964">
                  <c:v>6299</c:v>
                </c:pt>
                <c:pt idx="965">
                  <c:v>3190</c:v>
                </c:pt>
                <c:pt idx="966">
                  <c:v>799</c:v>
                </c:pt>
                <c:pt idx="967">
                  <c:v>2699</c:v>
                </c:pt>
                <c:pt idx="968">
                  <c:v>599</c:v>
                </c:pt>
                <c:pt idx="969">
                  <c:v>749</c:v>
                </c:pt>
                <c:pt idx="970">
                  <c:v>6199</c:v>
                </c:pt>
                <c:pt idx="971">
                  <c:v>1819</c:v>
                </c:pt>
                <c:pt idx="972">
                  <c:v>1199</c:v>
                </c:pt>
                <c:pt idx="973">
                  <c:v>3249</c:v>
                </c:pt>
                <c:pt idx="974">
                  <c:v>349</c:v>
                </c:pt>
                <c:pt idx="975">
                  <c:v>1049</c:v>
                </c:pt>
                <c:pt idx="976">
                  <c:v>799</c:v>
                </c:pt>
                <c:pt idx="977">
                  <c:v>4999</c:v>
                </c:pt>
                <c:pt idx="978">
                  <c:v>6999</c:v>
                </c:pt>
                <c:pt idx="979">
                  <c:v>799</c:v>
                </c:pt>
                <c:pt idx="980">
                  <c:v>89</c:v>
                </c:pt>
                <c:pt idx="981">
                  <c:v>1400</c:v>
                </c:pt>
                <c:pt idx="982">
                  <c:v>355</c:v>
                </c:pt>
                <c:pt idx="983">
                  <c:v>2169</c:v>
                </c:pt>
                <c:pt idx="984">
                  <c:v>2799</c:v>
                </c:pt>
                <c:pt idx="985">
                  <c:v>899</c:v>
                </c:pt>
                <c:pt idx="986">
                  <c:v>2499</c:v>
                </c:pt>
                <c:pt idx="987">
                  <c:v>3599</c:v>
                </c:pt>
                <c:pt idx="988">
                  <c:v>499</c:v>
                </c:pt>
                <c:pt idx="989">
                  <c:v>653</c:v>
                </c:pt>
                <c:pt idx="990">
                  <c:v>4789</c:v>
                </c:pt>
                <c:pt idx="991">
                  <c:v>1409</c:v>
                </c:pt>
                <c:pt idx="992">
                  <c:v>753</c:v>
                </c:pt>
                <c:pt idx="993">
                  <c:v>353</c:v>
                </c:pt>
                <c:pt idx="994">
                  <c:v>1099</c:v>
                </c:pt>
                <c:pt idx="995">
                  <c:v>8799</c:v>
                </c:pt>
                <c:pt idx="996">
                  <c:v>1345</c:v>
                </c:pt>
                <c:pt idx="997">
                  <c:v>2095</c:v>
                </c:pt>
                <c:pt idx="998">
                  <c:v>1498</c:v>
                </c:pt>
                <c:pt idx="999">
                  <c:v>2199</c:v>
                </c:pt>
                <c:pt idx="1000">
                  <c:v>3699</c:v>
                </c:pt>
                <c:pt idx="1001">
                  <c:v>177</c:v>
                </c:pt>
                <c:pt idx="1002">
                  <c:v>1149</c:v>
                </c:pt>
                <c:pt idx="1003">
                  <c:v>244</c:v>
                </c:pt>
                <c:pt idx="1004">
                  <c:v>1959</c:v>
                </c:pt>
                <c:pt idx="1005">
                  <c:v>319</c:v>
                </c:pt>
                <c:pt idx="1006">
                  <c:v>1499</c:v>
                </c:pt>
                <c:pt idx="1007">
                  <c:v>469</c:v>
                </c:pt>
                <c:pt idx="1008">
                  <c:v>1099</c:v>
                </c:pt>
                <c:pt idx="1009">
                  <c:v>9590</c:v>
                </c:pt>
                <c:pt idx="1010">
                  <c:v>999</c:v>
                </c:pt>
                <c:pt idx="1011">
                  <c:v>1299</c:v>
                </c:pt>
                <c:pt idx="1012">
                  <c:v>292</c:v>
                </c:pt>
                <c:pt idx="1013">
                  <c:v>160</c:v>
                </c:pt>
                <c:pt idx="1014">
                  <c:v>600</c:v>
                </c:pt>
                <c:pt idx="1015">
                  <c:v>1130</c:v>
                </c:pt>
                <c:pt idx="1016">
                  <c:v>3249</c:v>
                </c:pt>
                <c:pt idx="1017">
                  <c:v>3599</c:v>
                </c:pt>
                <c:pt idx="1018">
                  <c:v>368</c:v>
                </c:pt>
                <c:pt idx="1019">
                  <c:v>3199</c:v>
                </c:pt>
                <c:pt idx="1020">
                  <c:v>1599</c:v>
                </c:pt>
                <c:pt idx="1021">
                  <c:v>1999</c:v>
                </c:pt>
                <c:pt idx="1022">
                  <c:v>616</c:v>
                </c:pt>
                <c:pt idx="1023">
                  <c:v>1499</c:v>
                </c:pt>
                <c:pt idx="1024">
                  <c:v>199</c:v>
                </c:pt>
                <c:pt idx="1025">
                  <c:v>610</c:v>
                </c:pt>
                <c:pt idx="1026">
                  <c:v>999</c:v>
                </c:pt>
                <c:pt idx="1027">
                  <c:v>8999</c:v>
                </c:pt>
                <c:pt idx="1028">
                  <c:v>453</c:v>
                </c:pt>
                <c:pt idx="1029">
                  <c:v>2464</c:v>
                </c:pt>
                <c:pt idx="1030">
                  <c:v>2719</c:v>
                </c:pt>
                <c:pt idx="1031">
                  <c:v>1439</c:v>
                </c:pt>
                <c:pt idx="1032">
                  <c:v>2799</c:v>
                </c:pt>
                <c:pt idx="1033">
                  <c:v>2088</c:v>
                </c:pt>
                <c:pt idx="1034">
                  <c:v>2399</c:v>
                </c:pt>
                <c:pt idx="1035">
                  <c:v>308</c:v>
                </c:pt>
                <c:pt idx="1036">
                  <c:v>2599</c:v>
                </c:pt>
                <c:pt idx="1037">
                  <c:v>479</c:v>
                </c:pt>
                <c:pt idx="1038">
                  <c:v>245</c:v>
                </c:pt>
                <c:pt idx="1039">
                  <c:v>179</c:v>
                </c:pt>
                <c:pt idx="1040">
                  <c:v>3569</c:v>
                </c:pt>
                <c:pt idx="1041">
                  <c:v>699</c:v>
                </c:pt>
                <c:pt idx="1042">
                  <c:v>2089</c:v>
                </c:pt>
                <c:pt idx="1043">
                  <c:v>2339</c:v>
                </c:pt>
                <c:pt idx="1044">
                  <c:v>784</c:v>
                </c:pt>
                <c:pt idx="1045">
                  <c:v>5499</c:v>
                </c:pt>
                <c:pt idx="1046">
                  <c:v>899</c:v>
                </c:pt>
                <c:pt idx="1047">
                  <c:v>1695</c:v>
                </c:pt>
                <c:pt idx="1048">
                  <c:v>499</c:v>
                </c:pt>
                <c:pt idx="1049">
                  <c:v>2699</c:v>
                </c:pt>
                <c:pt idx="1050">
                  <c:v>1448</c:v>
                </c:pt>
                <c:pt idx="1051">
                  <c:v>79</c:v>
                </c:pt>
                <c:pt idx="1052">
                  <c:v>6990</c:v>
                </c:pt>
                <c:pt idx="1053">
                  <c:v>2698</c:v>
                </c:pt>
                <c:pt idx="1054">
                  <c:v>3199</c:v>
                </c:pt>
                <c:pt idx="1055">
                  <c:v>1199</c:v>
                </c:pt>
                <c:pt idx="1056">
                  <c:v>1414</c:v>
                </c:pt>
                <c:pt idx="1057">
                  <c:v>999</c:v>
                </c:pt>
                <c:pt idx="1058">
                  <c:v>5999</c:v>
                </c:pt>
                <c:pt idx="1059">
                  <c:v>9970</c:v>
                </c:pt>
                <c:pt idx="1060">
                  <c:v>698</c:v>
                </c:pt>
                <c:pt idx="1061">
                  <c:v>2199</c:v>
                </c:pt>
                <c:pt idx="1062">
                  <c:v>320</c:v>
                </c:pt>
                <c:pt idx="1063">
                  <c:v>298</c:v>
                </c:pt>
                <c:pt idx="1064">
                  <c:v>1199</c:v>
                </c:pt>
                <c:pt idx="1065">
                  <c:v>1399</c:v>
                </c:pt>
                <c:pt idx="1066">
                  <c:v>599</c:v>
                </c:pt>
                <c:pt idx="1067">
                  <c:v>1499</c:v>
                </c:pt>
                <c:pt idx="1068">
                  <c:v>14400</c:v>
                </c:pt>
                <c:pt idx="1069">
                  <c:v>1699</c:v>
                </c:pt>
                <c:pt idx="1070">
                  <c:v>649</c:v>
                </c:pt>
                <c:pt idx="1071">
                  <c:v>3249</c:v>
                </c:pt>
                <c:pt idx="1072">
                  <c:v>199</c:v>
                </c:pt>
                <c:pt idx="1073">
                  <c:v>1099</c:v>
                </c:pt>
                <c:pt idx="1074">
                  <c:v>664</c:v>
                </c:pt>
                <c:pt idx="1075">
                  <c:v>260</c:v>
                </c:pt>
                <c:pt idx="1076">
                  <c:v>6499</c:v>
                </c:pt>
                <c:pt idx="1077">
                  <c:v>1484</c:v>
                </c:pt>
                <c:pt idx="1078">
                  <c:v>999</c:v>
                </c:pt>
                <c:pt idx="1079">
                  <c:v>3299</c:v>
                </c:pt>
                <c:pt idx="1080">
                  <c:v>259</c:v>
                </c:pt>
                <c:pt idx="1081">
                  <c:v>3249</c:v>
                </c:pt>
                <c:pt idx="1082">
                  <c:v>4280</c:v>
                </c:pt>
                <c:pt idx="1083">
                  <c:v>189</c:v>
                </c:pt>
                <c:pt idx="1084">
                  <c:v>1449</c:v>
                </c:pt>
                <c:pt idx="1085">
                  <c:v>199</c:v>
                </c:pt>
                <c:pt idx="1086">
                  <c:v>474</c:v>
                </c:pt>
                <c:pt idx="1087">
                  <c:v>279</c:v>
                </c:pt>
                <c:pt idx="1088">
                  <c:v>1999</c:v>
                </c:pt>
                <c:pt idx="1089">
                  <c:v>799</c:v>
                </c:pt>
                <c:pt idx="1090">
                  <c:v>949</c:v>
                </c:pt>
                <c:pt idx="1091">
                  <c:v>3657.66</c:v>
                </c:pt>
                <c:pt idx="1092">
                  <c:v>1699</c:v>
                </c:pt>
                <c:pt idx="1093">
                  <c:v>1849</c:v>
                </c:pt>
                <c:pt idx="1094">
                  <c:v>12499</c:v>
                </c:pt>
                <c:pt idx="1095">
                  <c:v>1099</c:v>
                </c:pt>
                <c:pt idx="1096">
                  <c:v>8199</c:v>
                </c:pt>
                <c:pt idx="1097">
                  <c:v>499</c:v>
                </c:pt>
                <c:pt idx="1098">
                  <c:v>6999</c:v>
                </c:pt>
                <c:pt idx="1099">
                  <c:v>1595</c:v>
                </c:pt>
                <c:pt idx="1100">
                  <c:v>1049</c:v>
                </c:pt>
                <c:pt idx="1101">
                  <c:v>1182</c:v>
                </c:pt>
                <c:pt idx="1102">
                  <c:v>499</c:v>
                </c:pt>
                <c:pt idx="1103">
                  <c:v>8799</c:v>
                </c:pt>
                <c:pt idx="1104">
                  <c:v>1529</c:v>
                </c:pt>
                <c:pt idx="1105">
                  <c:v>1199</c:v>
                </c:pt>
                <c:pt idx="1106">
                  <c:v>1052</c:v>
                </c:pt>
                <c:pt idx="1107">
                  <c:v>6499</c:v>
                </c:pt>
                <c:pt idx="1108">
                  <c:v>239</c:v>
                </c:pt>
                <c:pt idx="1109">
                  <c:v>699</c:v>
                </c:pt>
                <c:pt idx="1110">
                  <c:v>2599</c:v>
                </c:pt>
                <c:pt idx="1111">
                  <c:v>1547</c:v>
                </c:pt>
                <c:pt idx="1112">
                  <c:v>499</c:v>
                </c:pt>
                <c:pt idx="1113">
                  <c:v>510</c:v>
                </c:pt>
                <c:pt idx="1114">
                  <c:v>1899</c:v>
                </c:pt>
                <c:pt idx="1115">
                  <c:v>2599</c:v>
                </c:pt>
                <c:pt idx="1116">
                  <c:v>1199</c:v>
                </c:pt>
                <c:pt idx="1117">
                  <c:v>999</c:v>
                </c:pt>
                <c:pt idx="1118">
                  <c:v>1999</c:v>
                </c:pt>
                <c:pt idx="1119">
                  <c:v>210</c:v>
                </c:pt>
                <c:pt idx="1120">
                  <c:v>14499</c:v>
                </c:pt>
                <c:pt idx="1121">
                  <c:v>950</c:v>
                </c:pt>
                <c:pt idx="1122">
                  <c:v>7199</c:v>
                </c:pt>
                <c:pt idx="1123">
                  <c:v>2439</c:v>
                </c:pt>
                <c:pt idx="1124">
                  <c:v>7799</c:v>
                </c:pt>
                <c:pt idx="1125">
                  <c:v>1599</c:v>
                </c:pt>
                <c:pt idx="1126">
                  <c:v>2899</c:v>
                </c:pt>
                <c:pt idx="1127">
                  <c:v>9799</c:v>
                </c:pt>
                <c:pt idx="1128">
                  <c:v>3299</c:v>
                </c:pt>
                <c:pt idx="1129">
                  <c:v>669</c:v>
                </c:pt>
                <c:pt idx="1130">
                  <c:v>5890</c:v>
                </c:pt>
                <c:pt idx="1131">
                  <c:v>9199</c:v>
                </c:pt>
                <c:pt idx="1132">
                  <c:v>351</c:v>
                </c:pt>
                <c:pt idx="1133">
                  <c:v>899</c:v>
                </c:pt>
                <c:pt idx="1134">
                  <c:v>1349</c:v>
                </c:pt>
                <c:pt idx="1135">
                  <c:v>6236</c:v>
                </c:pt>
                <c:pt idx="1136">
                  <c:v>2742</c:v>
                </c:pt>
                <c:pt idx="1137">
                  <c:v>721</c:v>
                </c:pt>
                <c:pt idx="1138">
                  <c:v>2903</c:v>
                </c:pt>
                <c:pt idx="1139">
                  <c:v>1656</c:v>
                </c:pt>
                <c:pt idx="1140">
                  <c:v>1399</c:v>
                </c:pt>
                <c:pt idx="1141">
                  <c:v>2079</c:v>
                </c:pt>
                <c:pt idx="1142">
                  <c:v>999</c:v>
                </c:pt>
                <c:pt idx="1143">
                  <c:v>3179</c:v>
                </c:pt>
                <c:pt idx="1144">
                  <c:v>1049</c:v>
                </c:pt>
                <c:pt idx="1145">
                  <c:v>3599</c:v>
                </c:pt>
                <c:pt idx="1146">
                  <c:v>4799</c:v>
                </c:pt>
                <c:pt idx="1147">
                  <c:v>1699</c:v>
                </c:pt>
                <c:pt idx="1148">
                  <c:v>664</c:v>
                </c:pt>
                <c:pt idx="1149">
                  <c:v>948</c:v>
                </c:pt>
                <c:pt idx="1150">
                  <c:v>850</c:v>
                </c:pt>
                <c:pt idx="1151">
                  <c:v>600</c:v>
                </c:pt>
                <c:pt idx="1152">
                  <c:v>3711</c:v>
                </c:pt>
                <c:pt idx="1153">
                  <c:v>799</c:v>
                </c:pt>
                <c:pt idx="1154">
                  <c:v>980</c:v>
                </c:pt>
                <c:pt idx="1155">
                  <c:v>351</c:v>
                </c:pt>
                <c:pt idx="1156">
                  <c:v>229</c:v>
                </c:pt>
                <c:pt idx="1157">
                  <c:v>3349</c:v>
                </c:pt>
                <c:pt idx="1158">
                  <c:v>5499</c:v>
                </c:pt>
                <c:pt idx="1159">
                  <c:v>299</c:v>
                </c:pt>
                <c:pt idx="1160">
                  <c:v>2249</c:v>
                </c:pt>
                <c:pt idx="1161">
                  <c:v>699</c:v>
                </c:pt>
                <c:pt idx="1162">
                  <c:v>1235</c:v>
                </c:pt>
                <c:pt idx="1163">
                  <c:v>1349</c:v>
                </c:pt>
                <c:pt idx="1164">
                  <c:v>6800</c:v>
                </c:pt>
                <c:pt idx="1165">
                  <c:v>2099</c:v>
                </c:pt>
                <c:pt idx="1166">
                  <c:v>1699</c:v>
                </c:pt>
                <c:pt idx="1167">
                  <c:v>1069</c:v>
                </c:pt>
                <c:pt idx="1168">
                  <c:v>1349</c:v>
                </c:pt>
                <c:pt idx="1169">
                  <c:v>1499</c:v>
                </c:pt>
                <c:pt idx="1170">
                  <c:v>2092</c:v>
                </c:pt>
                <c:pt idx="1171">
                  <c:v>3859</c:v>
                </c:pt>
                <c:pt idx="1172">
                  <c:v>499</c:v>
                </c:pt>
                <c:pt idx="1173">
                  <c:v>1804</c:v>
                </c:pt>
                <c:pt idx="1174">
                  <c:v>6525</c:v>
                </c:pt>
                <c:pt idx="1175">
                  <c:v>4999</c:v>
                </c:pt>
                <c:pt idx="1176">
                  <c:v>1189</c:v>
                </c:pt>
                <c:pt idx="1177">
                  <c:v>2590</c:v>
                </c:pt>
                <c:pt idx="1178">
                  <c:v>899</c:v>
                </c:pt>
                <c:pt idx="1179">
                  <c:v>998</c:v>
                </c:pt>
                <c:pt idx="1180">
                  <c:v>998.06</c:v>
                </c:pt>
                <c:pt idx="1181">
                  <c:v>1099</c:v>
                </c:pt>
                <c:pt idx="1182">
                  <c:v>5999</c:v>
                </c:pt>
                <c:pt idx="1183">
                  <c:v>8886</c:v>
                </c:pt>
                <c:pt idx="1184">
                  <c:v>475</c:v>
                </c:pt>
                <c:pt idx="1185">
                  <c:v>4995</c:v>
                </c:pt>
                <c:pt idx="1186">
                  <c:v>13999</c:v>
                </c:pt>
                <c:pt idx="1187">
                  <c:v>8499</c:v>
                </c:pt>
                <c:pt idx="1188">
                  <c:v>949</c:v>
                </c:pt>
                <c:pt idx="1189">
                  <c:v>395</c:v>
                </c:pt>
                <c:pt idx="1190">
                  <c:v>635</c:v>
                </c:pt>
                <c:pt idx="1191">
                  <c:v>717</c:v>
                </c:pt>
                <c:pt idx="1192">
                  <c:v>27900</c:v>
                </c:pt>
                <c:pt idx="1193">
                  <c:v>649</c:v>
                </c:pt>
                <c:pt idx="1194">
                  <c:v>193</c:v>
                </c:pt>
                <c:pt idx="1195">
                  <c:v>1299</c:v>
                </c:pt>
                <c:pt idx="1196">
                  <c:v>2449</c:v>
                </c:pt>
                <c:pt idx="1197">
                  <c:v>1049</c:v>
                </c:pt>
                <c:pt idx="1198">
                  <c:v>2399</c:v>
                </c:pt>
                <c:pt idx="1199">
                  <c:v>2286</c:v>
                </c:pt>
                <c:pt idx="1200">
                  <c:v>499</c:v>
                </c:pt>
                <c:pt idx="1201">
                  <c:v>429</c:v>
                </c:pt>
                <c:pt idx="1202">
                  <c:v>299</c:v>
                </c:pt>
                <c:pt idx="1203">
                  <c:v>5395</c:v>
                </c:pt>
                <c:pt idx="1204">
                  <c:v>559</c:v>
                </c:pt>
                <c:pt idx="1205">
                  <c:v>660</c:v>
                </c:pt>
                <c:pt idx="1206">
                  <c:v>419</c:v>
                </c:pt>
                <c:pt idx="1207">
                  <c:v>7349</c:v>
                </c:pt>
                <c:pt idx="1208">
                  <c:v>2899</c:v>
                </c:pt>
                <c:pt idx="1209">
                  <c:v>1799</c:v>
                </c:pt>
                <c:pt idx="1210">
                  <c:v>1474</c:v>
                </c:pt>
                <c:pt idx="1211">
                  <c:v>15999</c:v>
                </c:pt>
                <c:pt idx="1212">
                  <c:v>3645</c:v>
                </c:pt>
                <c:pt idx="1213">
                  <c:v>375</c:v>
                </c:pt>
                <c:pt idx="1214">
                  <c:v>2976</c:v>
                </c:pt>
                <c:pt idx="1215">
                  <c:v>1099</c:v>
                </c:pt>
                <c:pt idx="1216">
                  <c:v>2575</c:v>
                </c:pt>
                <c:pt idx="1217">
                  <c:v>1649</c:v>
                </c:pt>
                <c:pt idx="1218">
                  <c:v>799</c:v>
                </c:pt>
                <c:pt idx="1219">
                  <c:v>765</c:v>
                </c:pt>
                <c:pt idx="1220">
                  <c:v>999</c:v>
                </c:pt>
                <c:pt idx="1221">
                  <c:v>587</c:v>
                </c:pt>
                <c:pt idx="1222">
                  <c:v>12609</c:v>
                </c:pt>
                <c:pt idx="1223">
                  <c:v>699</c:v>
                </c:pt>
                <c:pt idx="1224">
                  <c:v>3799</c:v>
                </c:pt>
                <c:pt idx="1225">
                  <c:v>640</c:v>
                </c:pt>
                <c:pt idx="1226">
                  <c:v>979</c:v>
                </c:pt>
                <c:pt idx="1227">
                  <c:v>5365</c:v>
                </c:pt>
                <c:pt idx="1228">
                  <c:v>3199</c:v>
                </c:pt>
                <c:pt idx="1229">
                  <c:v>979</c:v>
                </c:pt>
                <c:pt idx="1230">
                  <c:v>929</c:v>
                </c:pt>
                <c:pt idx="1231">
                  <c:v>3710</c:v>
                </c:pt>
                <c:pt idx="1232">
                  <c:v>2033</c:v>
                </c:pt>
                <c:pt idx="1233">
                  <c:v>9495</c:v>
                </c:pt>
                <c:pt idx="1234">
                  <c:v>7799</c:v>
                </c:pt>
                <c:pt idx="1235">
                  <c:v>949</c:v>
                </c:pt>
                <c:pt idx="1236">
                  <c:v>2790</c:v>
                </c:pt>
                <c:pt idx="1237">
                  <c:v>645</c:v>
                </c:pt>
                <c:pt idx="1238">
                  <c:v>2237.81</c:v>
                </c:pt>
                <c:pt idx="1239">
                  <c:v>8699</c:v>
                </c:pt>
                <c:pt idx="1240">
                  <c:v>42990</c:v>
                </c:pt>
                <c:pt idx="1241">
                  <c:v>825</c:v>
                </c:pt>
                <c:pt idx="1242">
                  <c:v>161</c:v>
                </c:pt>
                <c:pt idx="1243">
                  <c:v>697</c:v>
                </c:pt>
                <c:pt idx="1244">
                  <c:v>688</c:v>
                </c:pt>
                <c:pt idx="1245">
                  <c:v>2199</c:v>
                </c:pt>
                <c:pt idx="1246">
                  <c:v>6850</c:v>
                </c:pt>
                <c:pt idx="1247">
                  <c:v>2699</c:v>
                </c:pt>
                <c:pt idx="1248">
                  <c:v>899</c:v>
                </c:pt>
                <c:pt idx="1249">
                  <c:v>1090</c:v>
                </c:pt>
                <c:pt idx="1250">
                  <c:v>295</c:v>
                </c:pt>
                <c:pt idx="1251">
                  <c:v>479</c:v>
                </c:pt>
                <c:pt idx="1252">
                  <c:v>2949</c:v>
                </c:pt>
                <c:pt idx="1253">
                  <c:v>335</c:v>
                </c:pt>
                <c:pt idx="1254">
                  <c:v>293</c:v>
                </c:pt>
                <c:pt idx="1255">
                  <c:v>599</c:v>
                </c:pt>
                <c:pt idx="1256">
                  <c:v>499</c:v>
                </c:pt>
                <c:pt idx="1257">
                  <c:v>849</c:v>
                </c:pt>
                <c:pt idx="1258">
                  <c:v>249</c:v>
                </c:pt>
                <c:pt idx="1259">
                  <c:v>185</c:v>
                </c:pt>
                <c:pt idx="1260">
                  <c:v>778</c:v>
                </c:pt>
                <c:pt idx="1261">
                  <c:v>279</c:v>
                </c:pt>
                <c:pt idx="1262">
                  <c:v>215</c:v>
                </c:pt>
                <c:pt idx="1263">
                  <c:v>889</c:v>
                </c:pt>
                <c:pt idx="1264">
                  <c:v>1449</c:v>
                </c:pt>
                <c:pt idx="1265">
                  <c:v>1190</c:v>
                </c:pt>
                <c:pt idx="1266">
                  <c:v>1799</c:v>
                </c:pt>
                <c:pt idx="1267">
                  <c:v>6120</c:v>
                </c:pt>
                <c:pt idx="1268">
                  <c:v>1799</c:v>
                </c:pt>
                <c:pt idx="1269">
                  <c:v>2199</c:v>
                </c:pt>
                <c:pt idx="1270">
                  <c:v>3685</c:v>
                </c:pt>
                <c:pt idx="1271">
                  <c:v>649</c:v>
                </c:pt>
                <c:pt idx="1272">
                  <c:v>8599</c:v>
                </c:pt>
                <c:pt idx="1273">
                  <c:v>1110</c:v>
                </c:pt>
                <c:pt idx="1274">
                  <c:v>1499</c:v>
                </c:pt>
                <c:pt idx="1275">
                  <c:v>759</c:v>
                </c:pt>
                <c:pt idx="1276">
                  <c:v>2669</c:v>
                </c:pt>
                <c:pt idx="1277">
                  <c:v>929</c:v>
                </c:pt>
                <c:pt idx="1278">
                  <c:v>199</c:v>
                </c:pt>
                <c:pt idx="1279">
                  <c:v>279</c:v>
                </c:pt>
                <c:pt idx="1280">
                  <c:v>549</c:v>
                </c:pt>
                <c:pt idx="1281">
                  <c:v>85</c:v>
                </c:pt>
                <c:pt idx="1282">
                  <c:v>499</c:v>
                </c:pt>
                <c:pt idx="1283">
                  <c:v>5865</c:v>
                </c:pt>
                <c:pt idx="1284">
                  <c:v>1260</c:v>
                </c:pt>
                <c:pt idx="1285">
                  <c:v>1099</c:v>
                </c:pt>
                <c:pt idx="1286">
                  <c:v>1928</c:v>
                </c:pt>
                <c:pt idx="1287">
                  <c:v>3249</c:v>
                </c:pt>
                <c:pt idx="1288">
                  <c:v>1199</c:v>
                </c:pt>
                <c:pt idx="1289">
                  <c:v>1456</c:v>
                </c:pt>
                <c:pt idx="1290">
                  <c:v>3349</c:v>
                </c:pt>
                <c:pt idx="1291">
                  <c:v>4899</c:v>
                </c:pt>
                <c:pt idx="1292">
                  <c:v>1199</c:v>
                </c:pt>
                <c:pt idx="1293">
                  <c:v>3290</c:v>
                </c:pt>
                <c:pt idx="1294">
                  <c:v>179</c:v>
                </c:pt>
                <c:pt idx="1295">
                  <c:v>149</c:v>
                </c:pt>
                <c:pt idx="1296">
                  <c:v>5490</c:v>
                </c:pt>
                <c:pt idx="1297">
                  <c:v>379</c:v>
                </c:pt>
                <c:pt idx="1298">
                  <c:v>8699</c:v>
                </c:pt>
                <c:pt idx="1299">
                  <c:v>3041.67</c:v>
                </c:pt>
                <c:pt idx="1300">
                  <c:v>1745</c:v>
                </c:pt>
                <c:pt idx="1301">
                  <c:v>3180</c:v>
                </c:pt>
                <c:pt idx="1302">
                  <c:v>4999</c:v>
                </c:pt>
                <c:pt idx="1303">
                  <c:v>390</c:v>
                </c:pt>
                <c:pt idx="1304">
                  <c:v>1999</c:v>
                </c:pt>
                <c:pt idx="1305">
                  <c:v>1624</c:v>
                </c:pt>
                <c:pt idx="1306">
                  <c:v>184</c:v>
                </c:pt>
                <c:pt idx="1307">
                  <c:v>445</c:v>
                </c:pt>
                <c:pt idx="1308">
                  <c:v>699</c:v>
                </c:pt>
                <c:pt idx="1309">
                  <c:v>1601</c:v>
                </c:pt>
                <c:pt idx="1310">
                  <c:v>231</c:v>
                </c:pt>
                <c:pt idx="1311">
                  <c:v>369</c:v>
                </c:pt>
                <c:pt idx="1312">
                  <c:v>809</c:v>
                </c:pt>
                <c:pt idx="1313">
                  <c:v>1199</c:v>
                </c:pt>
                <c:pt idx="1314">
                  <c:v>6120</c:v>
                </c:pt>
                <c:pt idx="1315">
                  <c:v>1799</c:v>
                </c:pt>
                <c:pt idx="1316">
                  <c:v>18999</c:v>
                </c:pt>
                <c:pt idx="1317">
                  <c:v>1999</c:v>
                </c:pt>
                <c:pt idx="1318">
                  <c:v>5999</c:v>
                </c:pt>
                <c:pt idx="1319">
                  <c:v>2599</c:v>
                </c:pt>
                <c:pt idx="1320">
                  <c:v>1199</c:v>
                </c:pt>
                <c:pt idx="1321">
                  <c:v>219</c:v>
                </c:pt>
                <c:pt idx="1322">
                  <c:v>799</c:v>
                </c:pt>
                <c:pt idx="1323">
                  <c:v>6199</c:v>
                </c:pt>
                <c:pt idx="1324">
                  <c:v>6790</c:v>
                </c:pt>
                <c:pt idx="1325">
                  <c:v>1982.84</c:v>
                </c:pt>
                <c:pt idx="1326">
                  <c:v>199</c:v>
                </c:pt>
                <c:pt idx="1327">
                  <c:v>1180</c:v>
                </c:pt>
                <c:pt idx="1328">
                  <c:v>2199</c:v>
                </c:pt>
                <c:pt idx="1329">
                  <c:v>2999</c:v>
                </c:pt>
                <c:pt idx="1330">
                  <c:v>253</c:v>
                </c:pt>
                <c:pt idx="1331">
                  <c:v>499</c:v>
                </c:pt>
                <c:pt idx="1332">
                  <c:v>1149</c:v>
                </c:pt>
                <c:pt idx="1333">
                  <c:v>457</c:v>
                </c:pt>
                <c:pt idx="1334">
                  <c:v>229</c:v>
                </c:pt>
                <c:pt idx="1335">
                  <c:v>199</c:v>
                </c:pt>
                <c:pt idx="1336">
                  <c:v>899</c:v>
                </c:pt>
                <c:pt idx="1337">
                  <c:v>1499</c:v>
                </c:pt>
                <c:pt idx="1338">
                  <c:v>426</c:v>
                </c:pt>
                <c:pt idx="1339">
                  <c:v>2320</c:v>
                </c:pt>
                <c:pt idx="1340">
                  <c:v>1563</c:v>
                </c:pt>
                <c:pt idx="1341">
                  <c:v>3487.77</c:v>
                </c:pt>
                <c:pt idx="1342">
                  <c:v>498</c:v>
                </c:pt>
                <c:pt idx="1343">
                  <c:v>2695</c:v>
                </c:pt>
                <c:pt idx="1344">
                  <c:v>949</c:v>
                </c:pt>
                <c:pt idx="1345">
                  <c:v>199</c:v>
                </c:pt>
                <c:pt idx="1346">
                  <c:v>379</c:v>
                </c:pt>
                <c:pt idx="1347">
                  <c:v>2280</c:v>
                </c:pt>
                <c:pt idx="1348">
                  <c:v>2219</c:v>
                </c:pt>
                <c:pt idx="1349">
                  <c:v>1399</c:v>
                </c:pt>
                <c:pt idx="1350">
                  <c:v>2863</c:v>
                </c:pt>
              </c:numCache>
            </c:numRef>
          </c:xVal>
          <c:yVal>
            <c:numRef>
              <c:f>'Unique Products'!$N$2:$N$1352</c:f>
              <c:numCache>
                <c:formatCode>General</c:formatCode>
                <c:ptCount val="1351"/>
                <c:pt idx="0">
                  <c:v>4.2</c:v>
                </c:pt>
                <c:pt idx="1">
                  <c:v>4</c:v>
                </c:pt>
                <c:pt idx="2">
                  <c:v>3.9</c:v>
                </c:pt>
                <c:pt idx="3">
                  <c:v>4.2</c:v>
                </c:pt>
                <c:pt idx="4">
                  <c:v>4.2</c:v>
                </c:pt>
                <c:pt idx="5">
                  <c:v>3.9</c:v>
                </c:pt>
                <c:pt idx="6">
                  <c:v>4.1</c:v>
                </c:pt>
                <c:pt idx="7">
                  <c:v>4.3</c:v>
                </c:pt>
                <c:pt idx="8">
                  <c:v>4.2</c:v>
                </c:pt>
                <c:pt idx="9">
                  <c:v>4</c:v>
                </c:pt>
                <c:pt idx="10">
                  <c:v>4.3</c:v>
                </c:pt>
                <c:pt idx="11">
                  <c:v>4.2</c:v>
                </c:pt>
                <c:pt idx="12">
                  <c:v>4.4</c:v>
                </c:pt>
                <c:pt idx="13">
                  <c:v>4.2</c:v>
                </c:pt>
                <c:pt idx="14">
                  <c:v>4.1</c:v>
                </c:pt>
                <c:pt idx="15">
                  <c:v>4.4</c:v>
                </c:pt>
                <c:pt idx="16">
                  <c:v>4.2</c:v>
                </c:pt>
                <c:pt idx="17">
                  <c:v>4</c:v>
                </c:pt>
                <c:pt idx="18">
                  <c:v>4.1</c:v>
                </c:pt>
                <c:pt idx="19">
                  <c:v>4.3</c:v>
                </c:pt>
                <c:pt idx="20">
                  <c:v>4.5</c:v>
                </c:pt>
                <c:pt idx="21">
                  <c:v>3.7</c:v>
                </c:pt>
                <c:pt idx="22">
                  <c:v>4.3</c:v>
                </c:pt>
                <c:pt idx="23">
                  <c:v>4</c:v>
                </c:pt>
                <c:pt idx="24">
                  <c:v>4.3</c:v>
                </c:pt>
                <c:pt idx="25">
                  <c:v>4.2</c:v>
                </c:pt>
                <c:pt idx="26">
                  <c:v>4.2</c:v>
                </c:pt>
                <c:pt idx="27">
                  <c:v>4</c:v>
                </c:pt>
                <c:pt idx="28">
                  <c:v>4.4</c:v>
                </c:pt>
                <c:pt idx="29">
                  <c:v>4.3</c:v>
                </c:pt>
                <c:pt idx="30">
                  <c:v>4.5</c:v>
                </c:pt>
                <c:pt idx="31">
                  <c:v>4</c:v>
                </c:pt>
                <c:pt idx="32">
                  <c:v>4.3</c:v>
                </c:pt>
                <c:pt idx="33">
                  <c:v>4.3</c:v>
                </c:pt>
                <c:pt idx="34">
                  <c:v>3.9</c:v>
                </c:pt>
                <c:pt idx="35">
                  <c:v>3.9</c:v>
                </c:pt>
                <c:pt idx="36">
                  <c:v>4.4</c:v>
                </c:pt>
                <c:pt idx="37">
                  <c:v>4</c:v>
                </c:pt>
                <c:pt idx="38">
                  <c:v>4.2</c:v>
                </c:pt>
                <c:pt idx="39">
                  <c:v>4.2</c:v>
                </c:pt>
                <c:pt idx="40">
                  <c:v>4.5</c:v>
                </c:pt>
                <c:pt idx="41">
                  <c:v>4.3</c:v>
                </c:pt>
                <c:pt idx="42">
                  <c:v>4.2</c:v>
                </c:pt>
                <c:pt idx="43">
                  <c:v>4.3</c:v>
                </c:pt>
                <c:pt idx="44">
                  <c:v>4</c:v>
                </c:pt>
                <c:pt idx="45">
                  <c:v>3.3</c:v>
                </c:pt>
                <c:pt idx="46">
                  <c:v>4.1</c:v>
                </c:pt>
                <c:pt idx="47">
                  <c:v>4.4</c:v>
                </c:pt>
                <c:pt idx="48">
                  <c:v>3.6</c:v>
                </c:pt>
                <c:pt idx="49">
                  <c:v>4.2</c:v>
                </c:pt>
                <c:pt idx="50">
                  <c:v>4.4</c:v>
                </c:pt>
                <c:pt idx="51">
                  <c:v>4.2</c:v>
                </c:pt>
                <c:pt idx="52">
                  <c:v>4.3</c:v>
                </c:pt>
                <c:pt idx="53">
                  <c:v>4.2</c:v>
                </c:pt>
                <c:pt idx="54">
                  <c:v>4.1</c:v>
                </c:pt>
                <c:pt idx="55">
                  <c:v>3.7</c:v>
                </c:pt>
                <c:pt idx="56">
                  <c:v>4.2</c:v>
                </c:pt>
                <c:pt idx="57">
                  <c:v>4.2</c:v>
                </c:pt>
                <c:pt idx="58">
                  <c:v>4.2</c:v>
                </c:pt>
                <c:pt idx="59">
                  <c:v>4.3</c:v>
                </c:pt>
                <c:pt idx="60">
                  <c:v>3.7</c:v>
                </c:pt>
                <c:pt idx="61">
                  <c:v>4.3</c:v>
                </c:pt>
                <c:pt idx="62">
                  <c:v>4</c:v>
                </c:pt>
                <c:pt idx="63">
                  <c:v>4.2</c:v>
                </c:pt>
                <c:pt idx="64">
                  <c:v>4.2</c:v>
                </c:pt>
                <c:pt idx="65">
                  <c:v>4.4</c:v>
                </c:pt>
                <c:pt idx="66">
                  <c:v>4.1</c:v>
                </c:pt>
                <c:pt idx="67">
                  <c:v>4.3</c:v>
                </c:pt>
                <c:pt idx="68">
                  <c:v>4.2</c:v>
                </c:pt>
                <c:pt idx="69">
                  <c:v>4.3</c:v>
                </c:pt>
                <c:pt idx="70">
                  <c:v>4.5</c:v>
                </c:pt>
                <c:pt idx="71">
                  <c:v>4.1</c:v>
                </c:pt>
                <c:pt idx="72">
                  <c:v>4.2</c:v>
                </c:pt>
                <c:pt idx="73">
                  <c:v>4</c:v>
                </c:pt>
                <c:pt idx="74">
                  <c:v>4.1</c:v>
                </c:pt>
                <c:pt idx="75">
                  <c:v>4.1</c:v>
                </c:pt>
                <c:pt idx="76">
                  <c:v>4</c:v>
                </c:pt>
                <c:pt idx="77">
                  <c:v>4.1</c:v>
                </c:pt>
                <c:pt idx="78">
                  <c:v>3.9</c:v>
                </c:pt>
                <c:pt idx="79">
                  <c:v>4</c:v>
                </c:pt>
                <c:pt idx="80">
                  <c:v>4.2</c:v>
                </c:pt>
                <c:pt idx="81">
                  <c:v>4</c:v>
                </c:pt>
                <c:pt idx="82">
                  <c:v>3.4</c:v>
                </c:pt>
                <c:pt idx="83">
                  <c:v>4.4</c:v>
                </c:pt>
                <c:pt idx="84">
                  <c:v>4.2</c:v>
                </c:pt>
                <c:pt idx="85">
                  <c:v>4.2</c:v>
                </c:pt>
                <c:pt idx="86">
                  <c:v>4.3</c:v>
                </c:pt>
                <c:pt idx="87">
                  <c:v>4.3</c:v>
                </c:pt>
                <c:pt idx="88">
                  <c:v>4.5</c:v>
                </c:pt>
                <c:pt idx="89">
                  <c:v>4.2</c:v>
                </c:pt>
                <c:pt idx="90">
                  <c:v>3.6</c:v>
                </c:pt>
                <c:pt idx="91">
                  <c:v>4.2</c:v>
                </c:pt>
                <c:pt idx="92">
                  <c:v>4.2</c:v>
                </c:pt>
                <c:pt idx="93">
                  <c:v>4.1</c:v>
                </c:pt>
                <c:pt idx="94">
                  <c:v>4.2</c:v>
                </c:pt>
                <c:pt idx="95">
                  <c:v>3.7</c:v>
                </c:pt>
                <c:pt idx="96">
                  <c:v>3.8</c:v>
                </c:pt>
                <c:pt idx="97">
                  <c:v>3.7</c:v>
                </c:pt>
                <c:pt idx="98">
                  <c:v>4.5</c:v>
                </c:pt>
                <c:pt idx="99">
                  <c:v>4.1</c:v>
                </c:pt>
                <c:pt idx="100">
                  <c:v>4.3</c:v>
                </c:pt>
                <c:pt idx="101">
                  <c:v>4.3</c:v>
                </c:pt>
                <c:pt idx="102">
                  <c:v>4</c:v>
                </c:pt>
                <c:pt idx="103">
                  <c:v>4.2</c:v>
                </c:pt>
                <c:pt idx="104">
                  <c:v>4.2</c:v>
                </c:pt>
                <c:pt idx="105">
                  <c:v>4.3</c:v>
                </c:pt>
                <c:pt idx="106">
                  <c:v>4.2</c:v>
                </c:pt>
                <c:pt idx="107">
                  <c:v>4.3</c:v>
                </c:pt>
                <c:pt idx="108">
                  <c:v>4.3</c:v>
                </c:pt>
                <c:pt idx="109">
                  <c:v>3.9</c:v>
                </c:pt>
                <c:pt idx="110">
                  <c:v>4.1</c:v>
                </c:pt>
                <c:pt idx="111">
                  <c:v>4.3</c:v>
                </c:pt>
                <c:pt idx="112">
                  <c:v>4.3</c:v>
                </c:pt>
                <c:pt idx="113">
                  <c:v>4.1</c:v>
                </c:pt>
                <c:pt idx="114">
                  <c:v>4.5</c:v>
                </c:pt>
                <c:pt idx="115">
                  <c:v>4.1</c:v>
                </c:pt>
                <c:pt idx="116">
                  <c:v>3.6</c:v>
                </c:pt>
                <c:pt idx="117">
                  <c:v>3.5</c:v>
                </c:pt>
                <c:pt idx="118">
                  <c:v>4</c:v>
                </c:pt>
                <c:pt idx="119">
                  <c:v>3.8</c:v>
                </c:pt>
                <c:pt idx="120">
                  <c:v>4.4</c:v>
                </c:pt>
                <c:pt idx="121">
                  <c:v>3.7</c:v>
                </c:pt>
                <c:pt idx="122">
                  <c:v>4.3</c:v>
                </c:pt>
                <c:pt idx="123">
                  <c:v>4.1</c:v>
                </c:pt>
                <c:pt idx="124">
                  <c:v>4.2</c:v>
                </c:pt>
                <c:pt idx="125">
                  <c:v>4.1</c:v>
                </c:pt>
                <c:pt idx="126">
                  <c:v>4.3</c:v>
                </c:pt>
                <c:pt idx="127">
                  <c:v>4.2</c:v>
                </c:pt>
                <c:pt idx="128">
                  <c:v>4.2</c:v>
                </c:pt>
                <c:pt idx="129">
                  <c:v>4.4</c:v>
                </c:pt>
                <c:pt idx="130">
                  <c:v>4.3</c:v>
                </c:pt>
                <c:pt idx="131">
                  <c:v>4.3</c:v>
                </c:pt>
                <c:pt idx="132">
                  <c:v>4</c:v>
                </c:pt>
                <c:pt idx="133">
                  <c:v>3.9</c:v>
                </c:pt>
                <c:pt idx="134">
                  <c:v>4.2</c:v>
                </c:pt>
                <c:pt idx="135">
                  <c:v>4.3</c:v>
                </c:pt>
                <c:pt idx="136">
                  <c:v>3.9</c:v>
                </c:pt>
                <c:pt idx="137">
                  <c:v>4.6</c:v>
                </c:pt>
                <c:pt idx="138">
                  <c:v>3.9</c:v>
                </c:pt>
                <c:pt idx="139">
                  <c:v>4.3</c:v>
                </c:pt>
                <c:pt idx="140">
                  <c:v>4.1</c:v>
                </c:pt>
                <c:pt idx="141">
                  <c:v>4.4</c:v>
                </c:pt>
                <c:pt idx="142">
                  <c:v>3.2</c:v>
                </c:pt>
                <c:pt idx="143">
                  <c:v>4.2</c:v>
                </c:pt>
                <c:pt idx="144">
                  <c:v>4.2</c:v>
                </c:pt>
                <c:pt idx="145">
                  <c:v>3.7</c:v>
                </c:pt>
                <c:pt idx="146">
                  <c:v>4.5</c:v>
                </c:pt>
                <c:pt idx="147">
                  <c:v>4.2</c:v>
                </c:pt>
                <c:pt idx="148">
                  <c:v>4.2</c:v>
                </c:pt>
                <c:pt idx="149">
                  <c:v>4.2</c:v>
                </c:pt>
                <c:pt idx="150">
                  <c:v>4.1</c:v>
                </c:pt>
                <c:pt idx="151">
                  <c:v>4.3</c:v>
                </c:pt>
                <c:pt idx="152">
                  <c:v>4.3</c:v>
                </c:pt>
                <c:pt idx="153">
                  <c:v>4.3</c:v>
                </c:pt>
                <c:pt idx="154">
                  <c:v>3.4</c:v>
                </c:pt>
                <c:pt idx="155">
                  <c:v>4.3</c:v>
                </c:pt>
                <c:pt idx="156">
                  <c:v>4.4</c:v>
                </c:pt>
                <c:pt idx="157">
                  <c:v>3.9</c:v>
                </c:pt>
                <c:pt idx="158">
                  <c:v>4.1</c:v>
                </c:pt>
                <c:pt idx="159">
                  <c:v>3.9</c:v>
                </c:pt>
                <c:pt idx="160">
                  <c:v>4</c:v>
                </c:pt>
                <c:pt idx="161">
                  <c:v>4.3</c:v>
                </c:pt>
                <c:pt idx="162">
                  <c:v>4</c:v>
                </c:pt>
                <c:pt idx="163">
                  <c:v>3.9</c:v>
                </c:pt>
                <c:pt idx="164">
                  <c:v>4.5</c:v>
                </c:pt>
                <c:pt idx="165">
                  <c:v>3.9</c:v>
                </c:pt>
                <c:pt idx="166">
                  <c:v>4.2</c:v>
                </c:pt>
                <c:pt idx="167">
                  <c:v>4</c:v>
                </c:pt>
                <c:pt idx="168">
                  <c:v>4.3</c:v>
                </c:pt>
                <c:pt idx="169">
                  <c:v>4</c:v>
                </c:pt>
                <c:pt idx="170">
                  <c:v>4.4</c:v>
                </c:pt>
                <c:pt idx="171">
                  <c:v>4.3</c:v>
                </c:pt>
                <c:pt idx="172">
                  <c:v>4</c:v>
                </c:pt>
                <c:pt idx="173">
                  <c:v>4.3</c:v>
                </c:pt>
                <c:pt idx="174">
                  <c:v>5</c:v>
                </c:pt>
                <c:pt idx="175">
                  <c:v>3.7</c:v>
                </c:pt>
                <c:pt idx="176">
                  <c:v>4</c:v>
                </c:pt>
                <c:pt idx="177">
                  <c:v>4.1</c:v>
                </c:pt>
                <c:pt idx="178">
                  <c:v>4</c:v>
                </c:pt>
                <c:pt idx="179">
                  <c:v>3.3</c:v>
                </c:pt>
                <c:pt idx="180">
                  <c:v>3.8</c:v>
                </c:pt>
                <c:pt idx="181">
                  <c:v>4.1</c:v>
                </c:pt>
                <c:pt idx="182">
                  <c:v>4.1</c:v>
                </c:pt>
                <c:pt idx="183">
                  <c:v>4.4</c:v>
                </c:pt>
                <c:pt idx="184">
                  <c:v>4.3</c:v>
                </c:pt>
                <c:pt idx="185">
                  <c:v>4.3</c:v>
                </c:pt>
                <c:pt idx="186">
                  <c:v>4.4</c:v>
                </c:pt>
                <c:pt idx="187">
                  <c:v>4.3</c:v>
                </c:pt>
                <c:pt idx="188">
                  <c:v>3.9</c:v>
                </c:pt>
                <c:pt idx="189">
                  <c:v>4.2</c:v>
                </c:pt>
                <c:pt idx="190">
                  <c:v>4.2</c:v>
                </c:pt>
                <c:pt idx="191">
                  <c:v>4.1</c:v>
                </c:pt>
                <c:pt idx="192">
                  <c:v>4.3</c:v>
                </c:pt>
                <c:pt idx="193">
                  <c:v>3.7</c:v>
                </c:pt>
                <c:pt idx="194">
                  <c:v>4.1</c:v>
                </c:pt>
                <c:pt idx="195">
                  <c:v>3.9</c:v>
                </c:pt>
                <c:pt idx="196">
                  <c:v>4</c:v>
                </c:pt>
                <c:pt idx="197">
                  <c:v>4.2</c:v>
                </c:pt>
                <c:pt idx="198">
                  <c:v>4.4</c:v>
                </c:pt>
                <c:pt idx="199">
                  <c:v>4.1</c:v>
                </c:pt>
                <c:pt idx="200">
                  <c:v>4.3</c:v>
                </c:pt>
                <c:pt idx="201">
                  <c:v>3.8</c:v>
                </c:pt>
                <c:pt idx="202">
                  <c:v>4.4</c:v>
                </c:pt>
                <c:pt idx="203">
                  <c:v>4</c:v>
                </c:pt>
                <c:pt idx="204">
                  <c:v>4.4</c:v>
                </c:pt>
                <c:pt idx="205">
                  <c:v>4</c:v>
                </c:pt>
                <c:pt idx="206">
                  <c:v>4.2</c:v>
                </c:pt>
                <c:pt idx="207">
                  <c:v>3.9</c:v>
                </c:pt>
                <c:pt idx="208">
                  <c:v>3.7</c:v>
                </c:pt>
                <c:pt idx="209">
                  <c:v>3.6</c:v>
                </c:pt>
                <c:pt idx="210">
                  <c:v>4</c:v>
                </c:pt>
                <c:pt idx="211">
                  <c:v>3.5</c:v>
                </c:pt>
                <c:pt idx="212">
                  <c:v>4.5</c:v>
                </c:pt>
                <c:pt idx="213">
                  <c:v>4.2</c:v>
                </c:pt>
                <c:pt idx="214">
                  <c:v>3.8</c:v>
                </c:pt>
                <c:pt idx="215">
                  <c:v>3.8</c:v>
                </c:pt>
                <c:pt idx="216">
                  <c:v>4.1</c:v>
                </c:pt>
                <c:pt idx="217">
                  <c:v>4.3</c:v>
                </c:pt>
                <c:pt idx="218">
                  <c:v>4.4</c:v>
                </c:pt>
                <c:pt idx="219">
                  <c:v>3.9</c:v>
                </c:pt>
                <c:pt idx="220">
                  <c:v>4.2</c:v>
                </c:pt>
                <c:pt idx="221">
                  <c:v>3.8</c:v>
                </c:pt>
                <c:pt idx="222">
                  <c:v>4.1</c:v>
                </c:pt>
                <c:pt idx="223">
                  <c:v>4.1</c:v>
                </c:pt>
                <c:pt idx="224">
                  <c:v>4.3</c:v>
                </c:pt>
                <c:pt idx="225">
                  <c:v>3.7</c:v>
                </c:pt>
                <c:pt idx="226">
                  <c:v>4</c:v>
                </c:pt>
                <c:pt idx="227">
                  <c:v>4.2</c:v>
                </c:pt>
                <c:pt idx="228">
                  <c:v>4.1</c:v>
                </c:pt>
                <c:pt idx="229">
                  <c:v>4.3</c:v>
                </c:pt>
                <c:pt idx="230">
                  <c:v>4.4</c:v>
                </c:pt>
                <c:pt idx="231">
                  <c:v>4.3</c:v>
                </c:pt>
                <c:pt idx="232">
                  <c:v>4.3</c:v>
                </c:pt>
                <c:pt idx="233">
                  <c:v>3.5</c:v>
                </c:pt>
                <c:pt idx="234">
                  <c:v>3.9</c:v>
                </c:pt>
                <c:pt idx="235">
                  <c:v>4.5</c:v>
                </c:pt>
                <c:pt idx="236">
                  <c:v>3.4</c:v>
                </c:pt>
                <c:pt idx="237">
                  <c:v>4</c:v>
                </c:pt>
                <c:pt idx="238">
                  <c:v>4</c:v>
                </c:pt>
                <c:pt idx="239">
                  <c:v>4.4</c:v>
                </c:pt>
                <c:pt idx="240">
                  <c:v>4</c:v>
                </c:pt>
                <c:pt idx="241">
                  <c:v>4.3</c:v>
                </c:pt>
                <c:pt idx="242">
                  <c:v>4</c:v>
                </c:pt>
                <c:pt idx="243">
                  <c:v>4.2</c:v>
                </c:pt>
                <c:pt idx="244">
                  <c:v>3.8</c:v>
                </c:pt>
                <c:pt idx="245">
                  <c:v>4.4</c:v>
                </c:pt>
                <c:pt idx="246">
                  <c:v>3.9</c:v>
                </c:pt>
                <c:pt idx="247">
                  <c:v>4.2</c:v>
                </c:pt>
                <c:pt idx="248">
                  <c:v>3.9</c:v>
                </c:pt>
                <c:pt idx="249">
                  <c:v>4.7</c:v>
                </c:pt>
                <c:pt idx="250">
                  <c:v>3.6</c:v>
                </c:pt>
                <c:pt idx="251">
                  <c:v>3.7</c:v>
                </c:pt>
                <c:pt idx="252">
                  <c:v>4.2</c:v>
                </c:pt>
                <c:pt idx="253">
                  <c:v>4</c:v>
                </c:pt>
                <c:pt idx="254">
                  <c:v>3.6</c:v>
                </c:pt>
                <c:pt idx="255">
                  <c:v>4.3</c:v>
                </c:pt>
                <c:pt idx="256">
                  <c:v>4.2</c:v>
                </c:pt>
                <c:pt idx="257">
                  <c:v>4.3</c:v>
                </c:pt>
                <c:pt idx="258">
                  <c:v>4.2</c:v>
                </c:pt>
                <c:pt idx="259">
                  <c:v>4.2</c:v>
                </c:pt>
                <c:pt idx="260">
                  <c:v>4.4</c:v>
                </c:pt>
                <c:pt idx="261">
                  <c:v>4.2</c:v>
                </c:pt>
                <c:pt idx="262">
                  <c:v>4.4</c:v>
                </c:pt>
                <c:pt idx="263">
                  <c:v>3</c:v>
                </c:pt>
                <c:pt idx="264">
                  <c:v>4.5</c:v>
                </c:pt>
                <c:pt idx="265">
                  <c:v>4.3</c:v>
                </c:pt>
                <c:pt idx="266">
                  <c:v>4.2</c:v>
                </c:pt>
                <c:pt idx="267">
                  <c:v>4.4</c:v>
                </c:pt>
                <c:pt idx="268">
                  <c:v>4</c:v>
                </c:pt>
                <c:pt idx="269">
                  <c:v>3.8</c:v>
                </c:pt>
                <c:pt idx="270">
                  <c:v>4.3</c:v>
                </c:pt>
                <c:pt idx="271">
                  <c:v>4.2</c:v>
                </c:pt>
                <c:pt idx="272">
                  <c:v>4.1</c:v>
                </c:pt>
                <c:pt idx="273">
                  <c:v>4</c:v>
                </c:pt>
                <c:pt idx="274">
                  <c:v>4.2</c:v>
                </c:pt>
                <c:pt idx="275">
                  <c:v>3.3</c:v>
                </c:pt>
                <c:pt idx="276">
                  <c:v>4.3</c:v>
                </c:pt>
                <c:pt idx="277">
                  <c:v>3.8</c:v>
                </c:pt>
                <c:pt idx="278">
                  <c:v>4.2</c:v>
                </c:pt>
                <c:pt idx="279">
                  <c:v>3.7</c:v>
                </c:pt>
                <c:pt idx="280">
                  <c:v>4.3</c:v>
                </c:pt>
                <c:pt idx="281">
                  <c:v>3.9</c:v>
                </c:pt>
                <c:pt idx="282">
                  <c:v>3</c:v>
                </c:pt>
                <c:pt idx="283">
                  <c:v>4.3</c:v>
                </c:pt>
                <c:pt idx="284">
                  <c:v>3.5</c:v>
                </c:pt>
                <c:pt idx="285">
                  <c:v>3.9</c:v>
                </c:pt>
                <c:pt idx="286">
                  <c:v>4</c:v>
                </c:pt>
                <c:pt idx="287">
                  <c:v>4.3</c:v>
                </c:pt>
                <c:pt idx="288">
                  <c:v>3.8</c:v>
                </c:pt>
                <c:pt idx="289">
                  <c:v>4.3</c:v>
                </c:pt>
                <c:pt idx="290">
                  <c:v>3.3</c:v>
                </c:pt>
                <c:pt idx="291">
                  <c:v>4.5</c:v>
                </c:pt>
                <c:pt idx="292">
                  <c:v>4.1</c:v>
                </c:pt>
                <c:pt idx="293">
                  <c:v>4.2</c:v>
                </c:pt>
                <c:pt idx="294">
                  <c:v>4.1</c:v>
                </c:pt>
                <c:pt idx="295">
                  <c:v>4.4</c:v>
                </c:pt>
                <c:pt idx="296">
                  <c:v>4.2</c:v>
                </c:pt>
                <c:pt idx="297">
                  <c:v>3.9</c:v>
                </c:pt>
                <c:pt idx="298">
                  <c:v>4</c:v>
                </c:pt>
                <c:pt idx="299">
                  <c:v>4.5</c:v>
                </c:pt>
                <c:pt idx="300">
                  <c:v>3.7</c:v>
                </c:pt>
                <c:pt idx="301">
                  <c:v>4.2</c:v>
                </c:pt>
                <c:pt idx="302">
                  <c:v>4.2</c:v>
                </c:pt>
                <c:pt idx="303">
                  <c:v>4.2</c:v>
                </c:pt>
                <c:pt idx="304">
                  <c:v>4.3</c:v>
                </c:pt>
                <c:pt idx="305">
                  <c:v>4.4</c:v>
                </c:pt>
                <c:pt idx="306">
                  <c:v>4.2</c:v>
                </c:pt>
                <c:pt idx="307">
                  <c:v>4.3</c:v>
                </c:pt>
                <c:pt idx="308">
                  <c:v>3.7</c:v>
                </c:pt>
                <c:pt idx="309">
                  <c:v>4.3</c:v>
                </c:pt>
                <c:pt idx="310">
                  <c:v>4.2</c:v>
                </c:pt>
                <c:pt idx="311">
                  <c:v>4.4</c:v>
                </c:pt>
                <c:pt idx="312">
                  <c:v>3.5</c:v>
                </c:pt>
                <c:pt idx="313">
                  <c:v>4.1</c:v>
                </c:pt>
                <c:pt idx="314">
                  <c:v>4.3</c:v>
                </c:pt>
                <c:pt idx="315">
                  <c:v>4.2</c:v>
                </c:pt>
                <c:pt idx="316">
                  <c:v>4</c:v>
                </c:pt>
                <c:pt idx="317">
                  <c:v>3.9</c:v>
                </c:pt>
                <c:pt idx="318">
                  <c:v>3.3</c:v>
                </c:pt>
                <c:pt idx="319">
                  <c:v>3.8</c:v>
                </c:pt>
                <c:pt idx="320">
                  <c:v>4</c:v>
                </c:pt>
                <c:pt idx="321">
                  <c:v>4.3</c:v>
                </c:pt>
                <c:pt idx="322">
                  <c:v>3.9</c:v>
                </c:pt>
                <c:pt idx="323">
                  <c:v>4.2</c:v>
                </c:pt>
                <c:pt idx="324">
                  <c:v>5</c:v>
                </c:pt>
                <c:pt idx="325">
                  <c:v>4.1</c:v>
                </c:pt>
                <c:pt idx="326">
                  <c:v>3.9</c:v>
                </c:pt>
                <c:pt idx="327">
                  <c:v>4.2</c:v>
                </c:pt>
                <c:pt idx="328">
                  <c:v>4.3</c:v>
                </c:pt>
                <c:pt idx="329">
                  <c:v>3.8</c:v>
                </c:pt>
                <c:pt idx="330">
                  <c:v>4.3</c:v>
                </c:pt>
                <c:pt idx="331">
                  <c:v>4.4</c:v>
                </c:pt>
                <c:pt idx="332">
                  <c:v>4.3</c:v>
                </c:pt>
                <c:pt idx="333">
                  <c:v>4.3</c:v>
                </c:pt>
                <c:pt idx="334">
                  <c:v>4.2</c:v>
                </c:pt>
                <c:pt idx="335">
                  <c:v>4.3</c:v>
                </c:pt>
                <c:pt idx="336">
                  <c:v>3.8</c:v>
                </c:pt>
                <c:pt idx="337">
                  <c:v>4.3</c:v>
                </c:pt>
                <c:pt idx="338">
                  <c:v>4</c:v>
                </c:pt>
                <c:pt idx="339">
                  <c:v>4.3</c:v>
                </c:pt>
                <c:pt idx="340">
                  <c:v>4.3</c:v>
                </c:pt>
                <c:pt idx="341">
                  <c:v>4</c:v>
                </c:pt>
                <c:pt idx="342">
                  <c:v>4</c:v>
                </c:pt>
                <c:pt idx="343">
                  <c:v>4.4</c:v>
                </c:pt>
                <c:pt idx="344">
                  <c:v>4.1</c:v>
                </c:pt>
                <c:pt idx="345">
                  <c:v>4</c:v>
                </c:pt>
                <c:pt idx="346">
                  <c:v>3.9</c:v>
                </c:pt>
                <c:pt idx="347">
                  <c:v>4.1</c:v>
                </c:pt>
                <c:pt idx="348">
                  <c:v>4.2</c:v>
                </c:pt>
                <c:pt idx="349">
                  <c:v>3.9</c:v>
                </c:pt>
                <c:pt idx="350">
                  <c:v>4</c:v>
                </c:pt>
                <c:pt idx="351">
                  <c:v>4</c:v>
                </c:pt>
                <c:pt idx="352">
                  <c:v>4.1</c:v>
                </c:pt>
                <c:pt idx="353">
                  <c:v>4.4</c:v>
                </c:pt>
                <c:pt idx="354">
                  <c:v>4.2</c:v>
                </c:pt>
                <c:pt idx="355">
                  <c:v>4.3</c:v>
                </c:pt>
                <c:pt idx="356">
                  <c:v>4.3</c:v>
                </c:pt>
                <c:pt idx="357">
                  <c:v>3.9</c:v>
                </c:pt>
                <c:pt idx="358">
                  <c:v>4.4</c:v>
                </c:pt>
                <c:pt idx="359">
                  <c:v>4</c:v>
                </c:pt>
                <c:pt idx="360">
                  <c:v>4.2</c:v>
                </c:pt>
                <c:pt idx="361">
                  <c:v>4.1</c:v>
                </c:pt>
                <c:pt idx="362">
                  <c:v>4.4</c:v>
                </c:pt>
                <c:pt idx="363">
                  <c:v>4.1</c:v>
                </c:pt>
                <c:pt idx="364">
                  <c:v>4.2</c:v>
                </c:pt>
                <c:pt idx="365">
                  <c:v>4.2</c:v>
                </c:pt>
                <c:pt idx="366">
                  <c:v>4.1</c:v>
                </c:pt>
                <c:pt idx="367">
                  <c:v>4</c:v>
                </c:pt>
                <c:pt idx="368">
                  <c:v>4.2</c:v>
                </c:pt>
                <c:pt idx="369">
                  <c:v>4.1</c:v>
                </c:pt>
                <c:pt idx="370">
                  <c:v>4.1</c:v>
                </c:pt>
                <c:pt idx="371">
                  <c:v>4.2</c:v>
                </c:pt>
                <c:pt idx="372">
                  <c:v>4</c:v>
                </c:pt>
                <c:pt idx="373">
                  <c:v>4.3</c:v>
                </c:pt>
                <c:pt idx="374">
                  <c:v>4.3</c:v>
                </c:pt>
                <c:pt idx="375">
                  <c:v>4.1</c:v>
                </c:pt>
                <c:pt idx="376">
                  <c:v>4.1</c:v>
                </c:pt>
                <c:pt idx="377">
                  <c:v>4.2</c:v>
                </c:pt>
                <c:pt idx="378">
                  <c:v>4</c:v>
                </c:pt>
                <c:pt idx="379">
                  <c:v>4.4</c:v>
                </c:pt>
                <c:pt idx="380">
                  <c:v>4.2</c:v>
                </c:pt>
                <c:pt idx="381">
                  <c:v>3.8</c:v>
                </c:pt>
                <c:pt idx="382">
                  <c:v>4.3</c:v>
                </c:pt>
                <c:pt idx="383">
                  <c:v>4.2</c:v>
                </c:pt>
                <c:pt idx="384">
                  <c:v>3.9</c:v>
                </c:pt>
                <c:pt idx="385">
                  <c:v>4.4</c:v>
                </c:pt>
                <c:pt idx="386">
                  <c:v>4</c:v>
                </c:pt>
                <c:pt idx="387">
                  <c:v>4</c:v>
                </c:pt>
                <c:pt idx="388">
                  <c:v>3.8</c:v>
                </c:pt>
                <c:pt idx="389">
                  <c:v>4.4</c:v>
                </c:pt>
                <c:pt idx="390">
                  <c:v>4.2</c:v>
                </c:pt>
                <c:pt idx="391">
                  <c:v>4</c:v>
                </c:pt>
                <c:pt idx="392">
                  <c:v>4.3</c:v>
                </c:pt>
                <c:pt idx="393">
                  <c:v>4.1</c:v>
                </c:pt>
                <c:pt idx="394">
                  <c:v>4.1</c:v>
                </c:pt>
                <c:pt idx="395">
                  <c:v>4.1</c:v>
                </c:pt>
                <c:pt idx="396">
                  <c:v>4.1</c:v>
                </c:pt>
                <c:pt idx="397">
                  <c:v>4.4</c:v>
                </c:pt>
                <c:pt idx="398">
                  <c:v>4.3</c:v>
                </c:pt>
                <c:pt idx="399">
                  <c:v>4</c:v>
                </c:pt>
                <c:pt idx="400">
                  <c:v>4.3</c:v>
                </c:pt>
                <c:pt idx="401">
                  <c:v>4</c:v>
                </c:pt>
                <c:pt idx="402">
                  <c:v>3.6</c:v>
                </c:pt>
                <c:pt idx="403">
                  <c:v>4.1</c:v>
                </c:pt>
                <c:pt idx="404">
                  <c:v>4.2</c:v>
                </c:pt>
                <c:pt idx="405">
                  <c:v>4.1</c:v>
                </c:pt>
                <c:pt idx="406">
                  <c:v>4.1</c:v>
                </c:pt>
                <c:pt idx="407">
                  <c:v>4</c:v>
                </c:pt>
                <c:pt idx="408">
                  <c:v>4</c:v>
                </c:pt>
                <c:pt idx="409">
                  <c:v>3.5</c:v>
                </c:pt>
                <c:pt idx="410">
                  <c:v>4.3</c:v>
                </c:pt>
                <c:pt idx="411">
                  <c:v>4.1</c:v>
                </c:pt>
                <c:pt idx="412">
                  <c:v>4.1</c:v>
                </c:pt>
                <c:pt idx="413">
                  <c:v>4.1</c:v>
                </c:pt>
                <c:pt idx="414">
                  <c:v>3.8</c:v>
                </c:pt>
                <c:pt idx="415">
                  <c:v>4.2</c:v>
                </c:pt>
                <c:pt idx="416">
                  <c:v>4.1</c:v>
                </c:pt>
                <c:pt idx="417">
                  <c:v>4.1</c:v>
                </c:pt>
                <c:pt idx="418">
                  <c:v>4.1</c:v>
                </c:pt>
                <c:pt idx="419">
                  <c:v>3.9</c:v>
                </c:pt>
                <c:pt idx="420">
                  <c:v>4</c:v>
                </c:pt>
                <c:pt idx="421">
                  <c:v>4.5</c:v>
                </c:pt>
                <c:pt idx="422">
                  <c:v>4</c:v>
                </c:pt>
                <c:pt idx="423">
                  <c:v>4</c:v>
                </c:pt>
                <c:pt idx="424">
                  <c:v>4.1</c:v>
                </c:pt>
                <c:pt idx="425">
                  <c:v>4.1</c:v>
                </c:pt>
                <c:pt idx="426">
                  <c:v>3.9</c:v>
                </c:pt>
                <c:pt idx="427">
                  <c:v>4.1</c:v>
                </c:pt>
                <c:pt idx="428">
                  <c:v>4.1</c:v>
                </c:pt>
                <c:pt idx="429">
                  <c:v>4</c:v>
                </c:pt>
                <c:pt idx="430">
                  <c:v>4.3</c:v>
                </c:pt>
                <c:pt idx="431">
                  <c:v>4</c:v>
                </c:pt>
                <c:pt idx="432">
                  <c:v>4.1</c:v>
                </c:pt>
                <c:pt idx="433">
                  <c:v>4</c:v>
                </c:pt>
                <c:pt idx="434">
                  <c:v>4.1</c:v>
                </c:pt>
                <c:pt idx="435">
                  <c:v>4.2</c:v>
                </c:pt>
                <c:pt idx="436">
                  <c:v>4.6</c:v>
                </c:pt>
                <c:pt idx="437">
                  <c:v>4</c:v>
                </c:pt>
                <c:pt idx="438">
                  <c:v>4</c:v>
                </c:pt>
                <c:pt idx="439">
                  <c:v>4.3</c:v>
                </c:pt>
                <c:pt idx="440">
                  <c:v>4.3</c:v>
                </c:pt>
                <c:pt idx="441">
                  <c:v>4.2</c:v>
                </c:pt>
                <c:pt idx="442">
                  <c:v>4</c:v>
                </c:pt>
                <c:pt idx="443">
                  <c:v>4</c:v>
                </c:pt>
                <c:pt idx="444">
                  <c:v>3.9</c:v>
                </c:pt>
                <c:pt idx="445">
                  <c:v>3.8</c:v>
                </c:pt>
                <c:pt idx="446">
                  <c:v>4.7</c:v>
                </c:pt>
                <c:pt idx="447">
                  <c:v>4.3</c:v>
                </c:pt>
                <c:pt idx="448">
                  <c:v>4.2</c:v>
                </c:pt>
                <c:pt idx="449">
                  <c:v>4.1</c:v>
                </c:pt>
                <c:pt idx="450">
                  <c:v>3.3</c:v>
                </c:pt>
                <c:pt idx="451">
                  <c:v>4</c:v>
                </c:pt>
                <c:pt idx="452">
                  <c:v>4.2</c:v>
                </c:pt>
                <c:pt idx="453">
                  <c:v>4.6</c:v>
                </c:pt>
                <c:pt idx="454">
                  <c:v>4.2</c:v>
                </c:pt>
                <c:pt idx="455">
                  <c:v>3.7</c:v>
                </c:pt>
                <c:pt idx="456">
                  <c:v>4.1</c:v>
                </c:pt>
                <c:pt idx="457">
                  <c:v>4.2</c:v>
                </c:pt>
                <c:pt idx="458">
                  <c:v>4.2</c:v>
                </c:pt>
                <c:pt idx="459">
                  <c:v>4.5</c:v>
                </c:pt>
                <c:pt idx="460">
                  <c:v>3.8</c:v>
                </c:pt>
                <c:pt idx="461">
                  <c:v>4.1</c:v>
                </c:pt>
                <c:pt idx="462">
                  <c:v>3.8</c:v>
                </c:pt>
                <c:pt idx="463">
                  <c:v>4.1</c:v>
                </c:pt>
                <c:pt idx="464">
                  <c:v>3.8</c:v>
                </c:pt>
                <c:pt idx="465">
                  <c:v>4.2</c:v>
                </c:pt>
                <c:pt idx="466">
                  <c:v>4.2</c:v>
                </c:pt>
                <c:pt idx="467">
                  <c:v>4.2</c:v>
                </c:pt>
                <c:pt idx="468">
                  <c:v>4</c:v>
                </c:pt>
                <c:pt idx="469">
                  <c:v>3.5</c:v>
                </c:pt>
                <c:pt idx="470">
                  <c:v>4.3</c:v>
                </c:pt>
                <c:pt idx="471">
                  <c:v>4.1</c:v>
                </c:pt>
                <c:pt idx="472">
                  <c:v>3.9</c:v>
                </c:pt>
                <c:pt idx="473">
                  <c:v>3.9</c:v>
                </c:pt>
                <c:pt idx="474">
                  <c:v>3.3</c:v>
                </c:pt>
                <c:pt idx="475">
                  <c:v>4</c:v>
                </c:pt>
                <c:pt idx="476">
                  <c:v>4</c:v>
                </c:pt>
                <c:pt idx="477">
                  <c:v>4</c:v>
                </c:pt>
                <c:pt idx="478">
                  <c:v>3.9</c:v>
                </c:pt>
                <c:pt idx="479">
                  <c:v>4.3</c:v>
                </c:pt>
                <c:pt idx="480">
                  <c:v>4.1</c:v>
                </c:pt>
                <c:pt idx="481">
                  <c:v>4.1</c:v>
                </c:pt>
                <c:pt idx="482">
                  <c:v>4.3</c:v>
                </c:pt>
                <c:pt idx="483">
                  <c:v>4.1</c:v>
                </c:pt>
                <c:pt idx="484">
                  <c:v>4.1</c:v>
                </c:pt>
                <c:pt idx="485">
                  <c:v>4.2</c:v>
                </c:pt>
                <c:pt idx="486">
                  <c:v>3.3</c:v>
                </c:pt>
                <c:pt idx="487">
                  <c:v>4.4</c:v>
                </c:pt>
                <c:pt idx="488">
                  <c:v>4.3</c:v>
                </c:pt>
                <c:pt idx="489">
                  <c:v>4.1</c:v>
                </c:pt>
                <c:pt idx="490">
                  <c:v>4</c:v>
                </c:pt>
                <c:pt idx="491">
                  <c:v>4.1</c:v>
                </c:pt>
                <c:pt idx="492">
                  <c:v>4.3</c:v>
                </c:pt>
                <c:pt idx="493">
                  <c:v>3.8</c:v>
                </c:pt>
                <c:pt idx="494">
                  <c:v>3.7</c:v>
                </c:pt>
                <c:pt idx="495">
                  <c:v>4</c:v>
                </c:pt>
                <c:pt idx="496">
                  <c:v>4.2</c:v>
                </c:pt>
                <c:pt idx="497">
                  <c:v>3.9</c:v>
                </c:pt>
                <c:pt idx="498">
                  <c:v>4.5</c:v>
                </c:pt>
                <c:pt idx="499">
                  <c:v>4.2</c:v>
                </c:pt>
                <c:pt idx="500">
                  <c:v>3.9</c:v>
                </c:pt>
                <c:pt idx="501">
                  <c:v>4.2</c:v>
                </c:pt>
                <c:pt idx="502">
                  <c:v>4.1</c:v>
                </c:pt>
                <c:pt idx="503">
                  <c:v>4.1</c:v>
                </c:pt>
                <c:pt idx="504">
                  <c:v>4.3</c:v>
                </c:pt>
                <c:pt idx="505">
                  <c:v>4.1</c:v>
                </c:pt>
                <c:pt idx="506">
                  <c:v>4.3</c:v>
                </c:pt>
                <c:pt idx="507">
                  <c:v>3.6</c:v>
                </c:pt>
                <c:pt idx="508">
                  <c:v>4.1</c:v>
                </c:pt>
                <c:pt idx="509">
                  <c:v>4</c:v>
                </c:pt>
                <c:pt idx="510">
                  <c:v>4.1</c:v>
                </c:pt>
                <c:pt idx="511">
                  <c:v>4.3</c:v>
                </c:pt>
                <c:pt idx="512">
                  <c:v>3.9</c:v>
                </c:pt>
                <c:pt idx="513">
                  <c:v>4.1</c:v>
                </c:pt>
                <c:pt idx="514">
                  <c:v>4.1</c:v>
                </c:pt>
                <c:pt idx="515">
                  <c:v>4.4</c:v>
                </c:pt>
                <c:pt idx="516">
                  <c:v>3.8</c:v>
                </c:pt>
                <c:pt idx="517">
                  <c:v>4.3</c:v>
                </c:pt>
                <c:pt idx="518">
                  <c:v>3.5</c:v>
                </c:pt>
                <c:pt idx="519">
                  <c:v>4</c:v>
                </c:pt>
                <c:pt idx="520">
                  <c:v>3.9</c:v>
                </c:pt>
                <c:pt idx="521">
                  <c:v>4.3</c:v>
                </c:pt>
                <c:pt idx="522">
                  <c:v>2.8</c:v>
                </c:pt>
                <c:pt idx="523">
                  <c:v>3.8</c:v>
                </c:pt>
                <c:pt idx="524">
                  <c:v>4.5</c:v>
                </c:pt>
                <c:pt idx="525">
                  <c:v>4.3</c:v>
                </c:pt>
                <c:pt idx="526">
                  <c:v>4.1</c:v>
                </c:pt>
                <c:pt idx="527">
                  <c:v>3</c:v>
                </c:pt>
                <c:pt idx="528">
                  <c:v>4</c:v>
                </c:pt>
                <c:pt idx="529">
                  <c:v>3.9</c:v>
                </c:pt>
                <c:pt idx="530">
                  <c:v>4.1</c:v>
                </c:pt>
                <c:pt idx="531">
                  <c:v>4.1</c:v>
                </c:pt>
                <c:pt idx="532">
                  <c:v>4.3</c:v>
                </c:pt>
                <c:pt idx="533">
                  <c:v>4</c:v>
                </c:pt>
                <c:pt idx="534">
                  <c:v>4.4</c:v>
                </c:pt>
                <c:pt idx="535">
                  <c:v>4.3</c:v>
                </c:pt>
                <c:pt idx="536">
                  <c:v>4.2</c:v>
                </c:pt>
                <c:pt idx="537">
                  <c:v>3.8</c:v>
                </c:pt>
                <c:pt idx="538">
                  <c:v>4.3</c:v>
                </c:pt>
                <c:pt idx="539">
                  <c:v>4.3</c:v>
                </c:pt>
                <c:pt idx="540">
                  <c:v>3.9</c:v>
                </c:pt>
                <c:pt idx="541">
                  <c:v>4.1</c:v>
                </c:pt>
                <c:pt idx="542">
                  <c:v>3.7</c:v>
                </c:pt>
                <c:pt idx="543">
                  <c:v>4.2</c:v>
                </c:pt>
                <c:pt idx="544">
                  <c:v>4.6</c:v>
                </c:pt>
                <c:pt idx="545">
                  <c:v>3.9</c:v>
                </c:pt>
                <c:pt idx="546">
                  <c:v>4</c:v>
                </c:pt>
                <c:pt idx="547">
                  <c:v>4.3</c:v>
                </c:pt>
                <c:pt idx="548">
                  <c:v>4.4</c:v>
                </c:pt>
                <c:pt idx="549">
                  <c:v>4.1</c:v>
                </c:pt>
                <c:pt idx="550">
                  <c:v>4.1</c:v>
                </c:pt>
                <c:pt idx="551">
                  <c:v>4.1</c:v>
                </c:pt>
                <c:pt idx="552">
                  <c:v>4.4</c:v>
                </c:pt>
                <c:pt idx="553">
                  <c:v>4.5</c:v>
                </c:pt>
                <c:pt idx="554">
                  <c:v>4.1</c:v>
                </c:pt>
                <c:pt idx="555">
                  <c:v>4.2</c:v>
                </c:pt>
                <c:pt idx="556">
                  <c:v>4.5</c:v>
                </c:pt>
                <c:pt idx="557">
                  <c:v>4.1</c:v>
                </c:pt>
                <c:pt idx="558">
                  <c:v>3.9</c:v>
                </c:pt>
                <c:pt idx="559">
                  <c:v>4.3</c:v>
                </c:pt>
                <c:pt idx="560">
                  <c:v>4.4</c:v>
                </c:pt>
                <c:pt idx="561">
                  <c:v>3.8</c:v>
                </c:pt>
                <c:pt idx="562">
                  <c:v>3.8</c:v>
                </c:pt>
                <c:pt idx="563">
                  <c:v>3.5</c:v>
                </c:pt>
                <c:pt idx="564">
                  <c:v>4.1</c:v>
                </c:pt>
                <c:pt idx="565">
                  <c:v>4.3</c:v>
                </c:pt>
                <c:pt idx="566">
                  <c:v>3.5</c:v>
                </c:pt>
                <c:pt idx="567">
                  <c:v>4.1</c:v>
                </c:pt>
                <c:pt idx="568">
                  <c:v>3.9</c:v>
                </c:pt>
                <c:pt idx="569">
                  <c:v>4.1</c:v>
                </c:pt>
                <c:pt idx="570">
                  <c:v>4.2</c:v>
                </c:pt>
                <c:pt idx="571">
                  <c:v>4.3</c:v>
                </c:pt>
                <c:pt idx="572">
                  <c:v>4.1</c:v>
                </c:pt>
                <c:pt idx="573">
                  <c:v>3.9</c:v>
                </c:pt>
                <c:pt idx="574">
                  <c:v>4.3</c:v>
                </c:pt>
                <c:pt idx="575">
                  <c:v>4.5</c:v>
                </c:pt>
                <c:pt idx="576">
                  <c:v>4</c:v>
                </c:pt>
                <c:pt idx="577">
                  <c:v>4.5</c:v>
                </c:pt>
                <c:pt idx="578">
                  <c:v>4.3</c:v>
                </c:pt>
                <c:pt idx="579">
                  <c:v>3.9</c:v>
                </c:pt>
                <c:pt idx="580">
                  <c:v>4.1</c:v>
                </c:pt>
                <c:pt idx="581">
                  <c:v>4.2</c:v>
                </c:pt>
                <c:pt idx="582">
                  <c:v>4.2</c:v>
                </c:pt>
                <c:pt idx="583">
                  <c:v>4.5</c:v>
                </c:pt>
                <c:pt idx="584">
                  <c:v>3.7</c:v>
                </c:pt>
                <c:pt idx="585">
                  <c:v>3.5</c:v>
                </c:pt>
                <c:pt idx="586">
                  <c:v>3.5</c:v>
                </c:pt>
                <c:pt idx="587">
                  <c:v>4.3</c:v>
                </c:pt>
                <c:pt idx="588">
                  <c:v>3.9</c:v>
                </c:pt>
                <c:pt idx="589">
                  <c:v>4.3</c:v>
                </c:pt>
                <c:pt idx="590">
                  <c:v>4.1</c:v>
                </c:pt>
                <c:pt idx="591">
                  <c:v>4.5</c:v>
                </c:pt>
                <c:pt idx="592">
                  <c:v>4.2</c:v>
                </c:pt>
                <c:pt idx="593">
                  <c:v>4.1</c:v>
                </c:pt>
                <c:pt idx="594">
                  <c:v>3.9</c:v>
                </c:pt>
                <c:pt idx="595">
                  <c:v>4</c:v>
                </c:pt>
                <c:pt idx="596">
                  <c:v>3.5</c:v>
                </c:pt>
                <c:pt idx="597">
                  <c:v>4.3</c:v>
                </c:pt>
                <c:pt idx="598">
                  <c:v>3.8</c:v>
                </c:pt>
                <c:pt idx="599">
                  <c:v>4.4</c:v>
                </c:pt>
                <c:pt idx="600">
                  <c:v>3.7</c:v>
                </c:pt>
                <c:pt idx="601">
                  <c:v>4.4</c:v>
                </c:pt>
                <c:pt idx="602">
                  <c:v>4.4</c:v>
                </c:pt>
                <c:pt idx="603">
                  <c:v>4.4</c:v>
                </c:pt>
                <c:pt idx="604">
                  <c:v>4.2</c:v>
                </c:pt>
                <c:pt idx="605">
                  <c:v>4.5</c:v>
                </c:pt>
                <c:pt idx="606">
                  <c:v>3.8</c:v>
                </c:pt>
                <c:pt idx="607">
                  <c:v>3.8</c:v>
                </c:pt>
                <c:pt idx="608">
                  <c:v>4.4</c:v>
                </c:pt>
                <c:pt idx="609">
                  <c:v>3.8</c:v>
                </c:pt>
                <c:pt idx="610">
                  <c:v>4.2</c:v>
                </c:pt>
                <c:pt idx="611">
                  <c:v>4.1</c:v>
                </c:pt>
                <c:pt idx="612">
                  <c:v>4.4</c:v>
                </c:pt>
                <c:pt idx="613">
                  <c:v>4.1</c:v>
                </c:pt>
                <c:pt idx="614">
                  <c:v>4.1</c:v>
                </c:pt>
                <c:pt idx="615">
                  <c:v>3.5</c:v>
                </c:pt>
                <c:pt idx="616">
                  <c:v>3.6</c:v>
                </c:pt>
                <c:pt idx="617">
                  <c:v>3.8</c:v>
                </c:pt>
                <c:pt idx="618">
                  <c:v>4</c:v>
                </c:pt>
                <c:pt idx="619">
                  <c:v>3.9</c:v>
                </c:pt>
                <c:pt idx="620">
                  <c:v>4.4</c:v>
                </c:pt>
                <c:pt idx="621">
                  <c:v>4.3</c:v>
                </c:pt>
                <c:pt idx="622">
                  <c:v>4.3</c:v>
                </c:pt>
                <c:pt idx="623">
                  <c:v>4.4</c:v>
                </c:pt>
                <c:pt idx="624">
                  <c:v>4.4</c:v>
                </c:pt>
                <c:pt idx="625">
                  <c:v>3.8</c:v>
                </c:pt>
                <c:pt idx="626">
                  <c:v>3.8</c:v>
                </c:pt>
                <c:pt idx="627">
                  <c:v>4</c:v>
                </c:pt>
                <c:pt idx="628">
                  <c:v>4.4</c:v>
                </c:pt>
                <c:pt idx="629">
                  <c:v>4.5</c:v>
                </c:pt>
                <c:pt idx="630">
                  <c:v>4</c:v>
                </c:pt>
                <c:pt idx="631">
                  <c:v>4.3</c:v>
                </c:pt>
                <c:pt idx="632">
                  <c:v>3.8</c:v>
                </c:pt>
                <c:pt idx="633">
                  <c:v>4.3</c:v>
                </c:pt>
                <c:pt idx="634">
                  <c:v>4.3</c:v>
                </c:pt>
                <c:pt idx="635">
                  <c:v>4.3</c:v>
                </c:pt>
                <c:pt idx="636">
                  <c:v>4.2</c:v>
                </c:pt>
                <c:pt idx="637">
                  <c:v>4</c:v>
                </c:pt>
                <c:pt idx="638">
                  <c:v>4.4</c:v>
                </c:pt>
                <c:pt idx="639">
                  <c:v>4.2</c:v>
                </c:pt>
                <c:pt idx="640">
                  <c:v>4.1</c:v>
                </c:pt>
                <c:pt idx="641">
                  <c:v>4.5</c:v>
                </c:pt>
                <c:pt idx="642">
                  <c:v>4.3</c:v>
                </c:pt>
                <c:pt idx="643">
                  <c:v>3.9</c:v>
                </c:pt>
                <c:pt idx="644">
                  <c:v>4.5</c:v>
                </c:pt>
                <c:pt idx="645">
                  <c:v>4.1</c:v>
                </c:pt>
                <c:pt idx="646">
                  <c:v>4.2</c:v>
                </c:pt>
                <c:pt idx="647">
                  <c:v>3.8</c:v>
                </c:pt>
                <c:pt idx="648">
                  <c:v>4.3</c:v>
                </c:pt>
                <c:pt idx="649">
                  <c:v>3.9</c:v>
                </c:pt>
                <c:pt idx="650">
                  <c:v>3.9</c:v>
                </c:pt>
                <c:pt idx="651">
                  <c:v>3.7</c:v>
                </c:pt>
                <c:pt idx="652">
                  <c:v>4.2</c:v>
                </c:pt>
                <c:pt idx="653">
                  <c:v>4.3</c:v>
                </c:pt>
                <c:pt idx="654">
                  <c:v>4.2</c:v>
                </c:pt>
                <c:pt idx="655">
                  <c:v>3.9</c:v>
                </c:pt>
                <c:pt idx="656">
                  <c:v>4.3</c:v>
                </c:pt>
                <c:pt idx="657">
                  <c:v>4.3</c:v>
                </c:pt>
                <c:pt idx="658">
                  <c:v>3.9</c:v>
                </c:pt>
                <c:pt idx="659">
                  <c:v>4.4</c:v>
                </c:pt>
                <c:pt idx="660">
                  <c:v>4.5</c:v>
                </c:pt>
                <c:pt idx="661">
                  <c:v>3.9</c:v>
                </c:pt>
                <c:pt idx="662">
                  <c:v>4.3</c:v>
                </c:pt>
                <c:pt idx="663">
                  <c:v>4.1</c:v>
                </c:pt>
                <c:pt idx="664">
                  <c:v>4.2</c:v>
                </c:pt>
                <c:pt idx="665">
                  <c:v>4.5</c:v>
                </c:pt>
                <c:pt idx="666">
                  <c:v>4.2</c:v>
                </c:pt>
                <c:pt idx="667">
                  <c:v>4.3</c:v>
                </c:pt>
                <c:pt idx="668">
                  <c:v>4</c:v>
                </c:pt>
                <c:pt idx="669">
                  <c:v>4.5</c:v>
                </c:pt>
                <c:pt idx="670">
                  <c:v>3.9</c:v>
                </c:pt>
                <c:pt idx="671">
                  <c:v>4</c:v>
                </c:pt>
                <c:pt idx="672">
                  <c:v>4.1</c:v>
                </c:pt>
                <c:pt idx="673">
                  <c:v>3.4</c:v>
                </c:pt>
                <c:pt idx="674">
                  <c:v>4</c:v>
                </c:pt>
                <c:pt idx="675">
                  <c:v>3.4</c:v>
                </c:pt>
                <c:pt idx="676">
                  <c:v>4.3</c:v>
                </c:pt>
                <c:pt idx="677">
                  <c:v>3.9</c:v>
                </c:pt>
                <c:pt idx="678">
                  <c:v>4.1</c:v>
                </c:pt>
                <c:pt idx="679">
                  <c:v>4.3</c:v>
                </c:pt>
                <c:pt idx="680">
                  <c:v>4.5</c:v>
                </c:pt>
                <c:pt idx="681">
                  <c:v>4.2</c:v>
                </c:pt>
                <c:pt idx="682">
                  <c:v>4.1</c:v>
                </c:pt>
                <c:pt idx="683">
                  <c:v>4.4</c:v>
                </c:pt>
                <c:pt idx="684">
                  <c:v>4.3</c:v>
                </c:pt>
                <c:pt idx="685">
                  <c:v>4.3</c:v>
                </c:pt>
                <c:pt idx="686">
                  <c:v>4.3</c:v>
                </c:pt>
                <c:pt idx="687">
                  <c:v>4.2</c:v>
                </c:pt>
                <c:pt idx="688">
                  <c:v>4.1</c:v>
                </c:pt>
                <c:pt idx="689">
                  <c:v>4.1</c:v>
                </c:pt>
                <c:pt idx="690">
                  <c:v>4.5</c:v>
                </c:pt>
                <c:pt idx="691">
                  <c:v>4.4</c:v>
                </c:pt>
                <c:pt idx="692">
                  <c:v>4.3</c:v>
                </c:pt>
                <c:pt idx="693">
                  <c:v>4.3</c:v>
                </c:pt>
                <c:pt idx="694">
                  <c:v>4.3</c:v>
                </c:pt>
                <c:pt idx="695">
                  <c:v>4.3</c:v>
                </c:pt>
                <c:pt idx="696">
                  <c:v>4.4</c:v>
                </c:pt>
                <c:pt idx="697">
                  <c:v>4</c:v>
                </c:pt>
                <c:pt idx="698">
                  <c:v>3.3</c:v>
                </c:pt>
                <c:pt idx="699">
                  <c:v>3.7</c:v>
                </c:pt>
                <c:pt idx="700">
                  <c:v>4.1</c:v>
                </c:pt>
                <c:pt idx="701">
                  <c:v>5</c:v>
                </c:pt>
                <c:pt idx="702">
                  <c:v>4.5</c:v>
                </c:pt>
                <c:pt idx="703">
                  <c:v>3.9</c:v>
                </c:pt>
                <c:pt idx="704">
                  <c:v>4.4</c:v>
                </c:pt>
                <c:pt idx="705">
                  <c:v>4.1</c:v>
                </c:pt>
                <c:pt idx="706">
                  <c:v>3.6</c:v>
                </c:pt>
                <c:pt idx="707">
                  <c:v>3.8</c:v>
                </c:pt>
                <c:pt idx="708">
                  <c:v>3.6</c:v>
                </c:pt>
                <c:pt idx="709">
                  <c:v>4.2</c:v>
                </c:pt>
                <c:pt idx="710">
                  <c:v>3.8</c:v>
                </c:pt>
                <c:pt idx="711">
                  <c:v>4.2</c:v>
                </c:pt>
                <c:pt idx="712">
                  <c:v>4.3</c:v>
                </c:pt>
                <c:pt idx="713">
                  <c:v>4.4</c:v>
                </c:pt>
                <c:pt idx="714">
                  <c:v>4.1</c:v>
                </c:pt>
                <c:pt idx="715">
                  <c:v>4.4</c:v>
                </c:pt>
                <c:pt idx="716">
                  <c:v>4.4</c:v>
                </c:pt>
                <c:pt idx="717">
                  <c:v>4.4</c:v>
                </c:pt>
                <c:pt idx="718">
                  <c:v>4.4</c:v>
                </c:pt>
                <c:pt idx="719">
                  <c:v>4.3</c:v>
                </c:pt>
                <c:pt idx="720">
                  <c:v>4.3</c:v>
                </c:pt>
                <c:pt idx="721">
                  <c:v>4.3</c:v>
                </c:pt>
                <c:pt idx="722">
                  <c:v>4.2</c:v>
                </c:pt>
                <c:pt idx="723">
                  <c:v>4.3</c:v>
                </c:pt>
                <c:pt idx="724">
                  <c:v>4.2</c:v>
                </c:pt>
                <c:pt idx="725">
                  <c:v>3.8</c:v>
                </c:pt>
                <c:pt idx="726">
                  <c:v>4.3</c:v>
                </c:pt>
                <c:pt idx="727">
                  <c:v>4.1</c:v>
                </c:pt>
                <c:pt idx="728">
                  <c:v>4.2</c:v>
                </c:pt>
                <c:pt idx="729">
                  <c:v>4</c:v>
                </c:pt>
                <c:pt idx="730">
                  <c:v>4.1</c:v>
                </c:pt>
                <c:pt idx="731">
                  <c:v>4.1</c:v>
                </c:pt>
                <c:pt idx="732">
                  <c:v>4.3</c:v>
                </c:pt>
                <c:pt idx="733">
                  <c:v>4.5</c:v>
                </c:pt>
                <c:pt idx="734">
                  <c:v>4.5</c:v>
                </c:pt>
                <c:pt idx="735">
                  <c:v>4.1</c:v>
                </c:pt>
                <c:pt idx="736">
                  <c:v>4.3</c:v>
                </c:pt>
                <c:pt idx="737">
                  <c:v>3.6</c:v>
                </c:pt>
                <c:pt idx="738">
                  <c:v>4.4</c:v>
                </c:pt>
                <c:pt idx="739">
                  <c:v>4.5</c:v>
                </c:pt>
                <c:pt idx="740">
                  <c:v>3.9</c:v>
                </c:pt>
                <c:pt idx="741">
                  <c:v>4</c:v>
                </c:pt>
                <c:pt idx="742">
                  <c:v>4.4</c:v>
                </c:pt>
                <c:pt idx="743">
                  <c:v>4.6</c:v>
                </c:pt>
                <c:pt idx="744">
                  <c:v>4.4</c:v>
                </c:pt>
                <c:pt idx="745">
                  <c:v>4.4</c:v>
                </c:pt>
                <c:pt idx="746">
                  <c:v>4.3</c:v>
                </c:pt>
                <c:pt idx="747">
                  <c:v>4.4</c:v>
                </c:pt>
                <c:pt idx="748">
                  <c:v>4</c:v>
                </c:pt>
                <c:pt idx="749">
                  <c:v>4.2</c:v>
                </c:pt>
                <c:pt idx="750">
                  <c:v>3.8</c:v>
                </c:pt>
                <c:pt idx="751">
                  <c:v>4.1</c:v>
                </c:pt>
                <c:pt idx="752">
                  <c:v>4.2</c:v>
                </c:pt>
                <c:pt idx="753">
                  <c:v>4.2</c:v>
                </c:pt>
                <c:pt idx="754">
                  <c:v>4.4</c:v>
                </c:pt>
                <c:pt idx="755">
                  <c:v>4.1</c:v>
                </c:pt>
                <c:pt idx="756">
                  <c:v>4.4</c:v>
                </c:pt>
                <c:pt idx="757">
                  <c:v>3.9</c:v>
                </c:pt>
                <c:pt idx="758">
                  <c:v>3.6</c:v>
                </c:pt>
                <c:pt idx="759">
                  <c:v>3.5</c:v>
                </c:pt>
                <c:pt idx="760">
                  <c:v>4.1</c:v>
                </c:pt>
                <c:pt idx="761">
                  <c:v>4.1</c:v>
                </c:pt>
                <c:pt idx="762">
                  <c:v>4</c:v>
                </c:pt>
                <c:pt idx="763">
                  <c:v>4.1</c:v>
                </c:pt>
                <c:pt idx="764">
                  <c:v>4</c:v>
                </c:pt>
                <c:pt idx="765">
                  <c:v>3.8</c:v>
                </c:pt>
                <c:pt idx="766">
                  <c:v>4.3</c:v>
                </c:pt>
                <c:pt idx="767">
                  <c:v>4.2</c:v>
                </c:pt>
                <c:pt idx="768">
                  <c:v>4.1</c:v>
                </c:pt>
                <c:pt idx="769">
                  <c:v>4.6</c:v>
                </c:pt>
                <c:pt idx="770">
                  <c:v>4.3</c:v>
                </c:pt>
                <c:pt idx="771">
                  <c:v>4</c:v>
                </c:pt>
                <c:pt idx="772">
                  <c:v>4.2</c:v>
                </c:pt>
                <c:pt idx="773">
                  <c:v>4.3</c:v>
                </c:pt>
                <c:pt idx="774">
                  <c:v>3.7</c:v>
                </c:pt>
                <c:pt idx="775">
                  <c:v>3.9</c:v>
                </c:pt>
                <c:pt idx="776">
                  <c:v>4.3</c:v>
                </c:pt>
                <c:pt idx="777">
                  <c:v>4.1</c:v>
                </c:pt>
                <c:pt idx="778">
                  <c:v>4.2</c:v>
                </c:pt>
                <c:pt idx="779">
                  <c:v>4.5</c:v>
                </c:pt>
                <c:pt idx="780">
                  <c:v>4</c:v>
                </c:pt>
                <c:pt idx="781">
                  <c:v>4.5</c:v>
                </c:pt>
                <c:pt idx="782">
                  <c:v>3.5</c:v>
                </c:pt>
                <c:pt idx="783">
                  <c:v>4.5</c:v>
                </c:pt>
                <c:pt idx="784">
                  <c:v>3.3</c:v>
                </c:pt>
                <c:pt idx="785">
                  <c:v>4.1</c:v>
                </c:pt>
                <c:pt idx="786">
                  <c:v>3.8</c:v>
                </c:pt>
                <c:pt idx="787">
                  <c:v>3.5</c:v>
                </c:pt>
                <c:pt idx="788">
                  <c:v>4.1</c:v>
                </c:pt>
                <c:pt idx="789">
                  <c:v>4.5</c:v>
                </c:pt>
                <c:pt idx="790">
                  <c:v>4.4</c:v>
                </c:pt>
                <c:pt idx="791">
                  <c:v>4.1</c:v>
                </c:pt>
                <c:pt idx="792">
                  <c:v>4.3</c:v>
                </c:pt>
                <c:pt idx="793">
                  <c:v>3.6</c:v>
                </c:pt>
                <c:pt idx="794">
                  <c:v>4</c:v>
                </c:pt>
                <c:pt idx="795">
                  <c:v>4.5</c:v>
                </c:pt>
                <c:pt idx="796">
                  <c:v>4.2</c:v>
                </c:pt>
                <c:pt idx="797">
                  <c:v>4.3</c:v>
                </c:pt>
                <c:pt idx="798">
                  <c:v>4.6</c:v>
                </c:pt>
                <c:pt idx="799">
                  <c:v>4.5</c:v>
                </c:pt>
                <c:pt idx="800">
                  <c:v>4.1</c:v>
                </c:pt>
                <c:pt idx="801">
                  <c:v>4.5</c:v>
                </c:pt>
                <c:pt idx="802">
                  <c:v>3.5</c:v>
                </c:pt>
                <c:pt idx="803">
                  <c:v>4.4</c:v>
                </c:pt>
                <c:pt idx="804">
                  <c:v>4.2</c:v>
                </c:pt>
                <c:pt idx="805">
                  <c:v>4.4</c:v>
                </c:pt>
                <c:pt idx="806">
                  <c:v>4.2</c:v>
                </c:pt>
                <c:pt idx="807">
                  <c:v>4.5</c:v>
                </c:pt>
                <c:pt idx="808">
                  <c:v>3.8</c:v>
                </c:pt>
                <c:pt idx="809">
                  <c:v>3.9</c:v>
                </c:pt>
                <c:pt idx="810">
                  <c:v>4</c:v>
                </c:pt>
                <c:pt idx="811">
                  <c:v>4.1</c:v>
                </c:pt>
                <c:pt idx="812">
                  <c:v>4.4</c:v>
                </c:pt>
                <c:pt idx="813">
                  <c:v>4.4</c:v>
                </c:pt>
                <c:pt idx="814">
                  <c:v>4.4</c:v>
                </c:pt>
                <c:pt idx="815">
                  <c:v>3.5</c:v>
                </c:pt>
                <c:pt idx="816">
                  <c:v>4.5</c:v>
                </c:pt>
                <c:pt idx="817">
                  <c:v>4.4</c:v>
                </c:pt>
                <c:pt idx="818">
                  <c:v>4.1</c:v>
                </c:pt>
                <c:pt idx="819">
                  <c:v>4.2</c:v>
                </c:pt>
                <c:pt idx="820">
                  <c:v>4.2</c:v>
                </c:pt>
                <c:pt idx="821">
                  <c:v>4.3</c:v>
                </c:pt>
                <c:pt idx="822">
                  <c:v>4.3</c:v>
                </c:pt>
                <c:pt idx="823">
                  <c:v>3.7</c:v>
                </c:pt>
                <c:pt idx="824">
                  <c:v>3.9</c:v>
                </c:pt>
                <c:pt idx="825">
                  <c:v>4.5</c:v>
                </c:pt>
                <c:pt idx="826">
                  <c:v>4</c:v>
                </c:pt>
                <c:pt idx="827">
                  <c:v>3.8</c:v>
                </c:pt>
                <c:pt idx="828">
                  <c:v>3.4</c:v>
                </c:pt>
                <c:pt idx="829">
                  <c:v>4.3</c:v>
                </c:pt>
                <c:pt idx="830">
                  <c:v>4.3</c:v>
                </c:pt>
                <c:pt idx="831">
                  <c:v>4.3</c:v>
                </c:pt>
                <c:pt idx="832">
                  <c:v>4.1</c:v>
                </c:pt>
                <c:pt idx="833">
                  <c:v>4</c:v>
                </c:pt>
                <c:pt idx="834">
                  <c:v>4</c:v>
                </c:pt>
                <c:pt idx="835">
                  <c:v>4.1</c:v>
                </c:pt>
                <c:pt idx="836">
                  <c:v>4</c:v>
                </c:pt>
                <c:pt idx="837">
                  <c:v>3.8</c:v>
                </c:pt>
                <c:pt idx="838">
                  <c:v>4.2</c:v>
                </c:pt>
                <c:pt idx="839">
                  <c:v>4.3</c:v>
                </c:pt>
                <c:pt idx="840">
                  <c:v>4.4</c:v>
                </c:pt>
                <c:pt idx="841">
                  <c:v>4.1</c:v>
                </c:pt>
                <c:pt idx="842">
                  <c:v>4.5</c:v>
                </c:pt>
                <c:pt idx="843">
                  <c:v>4.2</c:v>
                </c:pt>
                <c:pt idx="844">
                  <c:v>3.9</c:v>
                </c:pt>
                <c:pt idx="845">
                  <c:v>4.3</c:v>
                </c:pt>
                <c:pt idx="846">
                  <c:v>4</c:v>
                </c:pt>
                <c:pt idx="847">
                  <c:v>4.3</c:v>
                </c:pt>
                <c:pt idx="848">
                  <c:v>4.2</c:v>
                </c:pt>
                <c:pt idx="849">
                  <c:v>4.2</c:v>
                </c:pt>
                <c:pt idx="850">
                  <c:v>4.1</c:v>
                </c:pt>
                <c:pt idx="851">
                  <c:v>4.3</c:v>
                </c:pt>
                <c:pt idx="852">
                  <c:v>4.3</c:v>
                </c:pt>
                <c:pt idx="853">
                  <c:v>4.2</c:v>
                </c:pt>
                <c:pt idx="854">
                  <c:v>4.5</c:v>
                </c:pt>
                <c:pt idx="855">
                  <c:v>4.4</c:v>
                </c:pt>
                <c:pt idx="856">
                  <c:v>4.1</c:v>
                </c:pt>
                <c:pt idx="857">
                  <c:v>4.3</c:v>
                </c:pt>
                <c:pt idx="858">
                  <c:v>4.4</c:v>
                </c:pt>
                <c:pt idx="859">
                  <c:v>3.6</c:v>
                </c:pt>
                <c:pt idx="860">
                  <c:v>4</c:v>
                </c:pt>
                <c:pt idx="861">
                  <c:v>4.4</c:v>
                </c:pt>
                <c:pt idx="862">
                  <c:v>4.3</c:v>
                </c:pt>
                <c:pt idx="863">
                  <c:v>4.6</c:v>
                </c:pt>
                <c:pt idx="864">
                  <c:v>4.4</c:v>
                </c:pt>
                <c:pt idx="865">
                  <c:v>4.5</c:v>
                </c:pt>
                <c:pt idx="866">
                  <c:v>3.9</c:v>
                </c:pt>
                <c:pt idx="867">
                  <c:v>4.3</c:v>
                </c:pt>
                <c:pt idx="868">
                  <c:v>4.5</c:v>
                </c:pt>
                <c:pt idx="869">
                  <c:v>4.5</c:v>
                </c:pt>
                <c:pt idx="870">
                  <c:v>3.6</c:v>
                </c:pt>
                <c:pt idx="871">
                  <c:v>4.1</c:v>
                </c:pt>
                <c:pt idx="872">
                  <c:v>3.8</c:v>
                </c:pt>
                <c:pt idx="873">
                  <c:v>4.6</c:v>
                </c:pt>
                <c:pt idx="874">
                  <c:v>4.1</c:v>
                </c:pt>
                <c:pt idx="875">
                  <c:v>4</c:v>
                </c:pt>
                <c:pt idx="876">
                  <c:v>4.3</c:v>
                </c:pt>
                <c:pt idx="877">
                  <c:v>4</c:v>
                </c:pt>
                <c:pt idx="878">
                  <c:v>4.5</c:v>
                </c:pt>
                <c:pt idx="879">
                  <c:v>4.5</c:v>
                </c:pt>
                <c:pt idx="880">
                  <c:v>4.3</c:v>
                </c:pt>
                <c:pt idx="881">
                  <c:v>4.1</c:v>
                </c:pt>
                <c:pt idx="882">
                  <c:v>4</c:v>
                </c:pt>
                <c:pt idx="883">
                  <c:v>4.1</c:v>
                </c:pt>
                <c:pt idx="884">
                  <c:v>4.4</c:v>
                </c:pt>
                <c:pt idx="885">
                  <c:v>4.1</c:v>
                </c:pt>
                <c:pt idx="886">
                  <c:v>4.4</c:v>
                </c:pt>
                <c:pt idx="887">
                  <c:v>4.3</c:v>
                </c:pt>
                <c:pt idx="888">
                  <c:v>4.2</c:v>
                </c:pt>
                <c:pt idx="889">
                  <c:v>3.6</c:v>
                </c:pt>
                <c:pt idx="890">
                  <c:v>4.2</c:v>
                </c:pt>
                <c:pt idx="891">
                  <c:v>4.2</c:v>
                </c:pt>
                <c:pt idx="892">
                  <c:v>4.2</c:v>
                </c:pt>
                <c:pt idx="893">
                  <c:v>4.5</c:v>
                </c:pt>
                <c:pt idx="894">
                  <c:v>4.3</c:v>
                </c:pt>
                <c:pt idx="895">
                  <c:v>4.2</c:v>
                </c:pt>
                <c:pt idx="896">
                  <c:v>4.1</c:v>
                </c:pt>
                <c:pt idx="897">
                  <c:v>4.1</c:v>
                </c:pt>
                <c:pt idx="898">
                  <c:v>3.8</c:v>
                </c:pt>
                <c:pt idx="899">
                  <c:v>4.3</c:v>
                </c:pt>
                <c:pt idx="900">
                  <c:v>4.2</c:v>
                </c:pt>
                <c:pt idx="901">
                  <c:v>4.4</c:v>
                </c:pt>
                <c:pt idx="902">
                  <c:v>3.9</c:v>
                </c:pt>
                <c:pt idx="903">
                  <c:v>4</c:v>
                </c:pt>
                <c:pt idx="904">
                  <c:v>4.2</c:v>
                </c:pt>
                <c:pt idx="905">
                  <c:v>3.7</c:v>
                </c:pt>
                <c:pt idx="906">
                  <c:v>4.3</c:v>
                </c:pt>
                <c:pt idx="907">
                  <c:v>4.1</c:v>
                </c:pt>
                <c:pt idx="908">
                  <c:v>3.9</c:v>
                </c:pt>
                <c:pt idx="909">
                  <c:v>3.6</c:v>
                </c:pt>
                <c:pt idx="910">
                  <c:v>4</c:v>
                </c:pt>
                <c:pt idx="911">
                  <c:v>4.1</c:v>
                </c:pt>
                <c:pt idx="912">
                  <c:v>3.7</c:v>
                </c:pt>
                <c:pt idx="913">
                  <c:v>3.9</c:v>
                </c:pt>
                <c:pt idx="914">
                  <c:v>4.1</c:v>
                </c:pt>
                <c:pt idx="915">
                  <c:v>3.9</c:v>
                </c:pt>
                <c:pt idx="916">
                  <c:v>3.9</c:v>
                </c:pt>
                <c:pt idx="917">
                  <c:v>3.9</c:v>
                </c:pt>
                <c:pt idx="918">
                  <c:v>3.8</c:v>
                </c:pt>
                <c:pt idx="919">
                  <c:v>3.8</c:v>
                </c:pt>
                <c:pt idx="920">
                  <c:v>4.1</c:v>
                </c:pt>
                <c:pt idx="921">
                  <c:v>4.1</c:v>
                </c:pt>
                <c:pt idx="922">
                  <c:v>3.3</c:v>
                </c:pt>
                <c:pt idx="923">
                  <c:v>4.2</c:v>
                </c:pt>
                <c:pt idx="924">
                  <c:v>4</c:v>
                </c:pt>
                <c:pt idx="925">
                  <c:v>4.3</c:v>
                </c:pt>
                <c:pt idx="926">
                  <c:v>4</c:v>
                </c:pt>
                <c:pt idx="927">
                  <c:v>4.5</c:v>
                </c:pt>
                <c:pt idx="928">
                  <c:v>4.1</c:v>
                </c:pt>
                <c:pt idx="929">
                  <c:v>4</c:v>
                </c:pt>
                <c:pt idx="930">
                  <c:v>4.2</c:v>
                </c:pt>
                <c:pt idx="931">
                  <c:v>3.8</c:v>
                </c:pt>
                <c:pt idx="932">
                  <c:v>4.2</c:v>
                </c:pt>
                <c:pt idx="933">
                  <c:v>4.2</c:v>
                </c:pt>
                <c:pt idx="934">
                  <c:v>3.6</c:v>
                </c:pt>
                <c:pt idx="935">
                  <c:v>3.8</c:v>
                </c:pt>
                <c:pt idx="936">
                  <c:v>4.1</c:v>
                </c:pt>
                <c:pt idx="937">
                  <c:v>4.1</c:v>
                </c:pt>
                <c:pt idx="938">
                  <c:v>4.1</c:v>
                </c:pt>
                <c:pt idx="939">
                  <c:v>4.1</c:v>
                </c:pt>
                <c:pt idx="940">
                  <c:v>4.2</c:v>
                </c:pt>
                <c:pt idx="941">
                  <c:v>4</c:v>
                </c:pt>
                <c:pt idx="942">
                  <c:v>4.3</c:v>
                </c:pt>
                <c:pt idx="943">
                  <c:v>4.2</c:v>
                </c:pt>
                <c:pt idx="944">
                  <c:v>4.2</c:v>
                </c:pt>
                <c:pt idx="945">
                  <c:v>3.7</c:v>
                </c:pt>
                <c:pt idx="946">
                  <c:v>4.1</c:v>
                </c:pt>
                <c:pt idx="947">
                  <c:v>4.4</c:v>
                </c:pt>
                <c:pt idx="948">
                  <c:v>3.8</c:v>
                </c:pt>
                <c:pt idx="949">
                  <c:v>4</c:v>
                </c:pt>
                <c:pt idx="950">
                  <c:v>4.2</c:v>
                </c:pt>
                <c:pt idx="951">
                  <c:v>3.8</c:v>
                </c:pt>
                <c:pt idx="952">
                  <c:v>4.2</c:v>
                </c:pt>
                <c:pt idx="953">
                  <c:v>4</c:v>
                </c:pt>
                <c:pt idx="954">
                  <c:v>3.9</c:v>
                </c:pt>
                <c:pt idx="955">
                  <c:v>4.3</c:v>
                </c:pt>
                <c:pt idx="956">
                  <c:v>3.8</c:v>
                </c:pt>
                <c:pt idx="957">
                  <c:v>4</c:v>
                </c:pt>
                <c:pt idx="958">
                  <c:v>4.2</c:v>
                </c:pt>
                <c:pt idx="959">
                  <c:v>4.2</c:v>
                </c:pt>
                <c:pt idx="960">
                  <c:v>3.6</c:v>
                </c:pt>
                <c:pt idx="961">
                  <c:v>4.3</c:v>
                </c:pt>
                <c:pt idx="962">
                  <c:v>4</c:v>
                </c:pt>
                <c:pt idx="963">
                  <c:v>4.2</c:v>
                </c:pt>
                <c:pt idx="964">
                  <c:v>4.1</c:v>
                </c:pt>
                <c:pt idx="965">
                  <c:v>4</c:v>
                </c:pt>
                <c:pt idx="966">
                  <c:v>4.3</c:v>
                </c:pt>
                <c:pt idx="967">
                  <c:v>4</c:v>
                </c:pt>
                <c:pt idx="968">
                  <c:v>3.9</c:v>
                </c:pt>
                <c:pt idx="969">
                  <c:v>4.2</c:v>
                </c:pt>
                <c:pt idx="970">
                  <c:v>4.1</c:v>
                </c:pt>
                <c:pt idx="971">
                  <c:v>4.4</c:v>
                </c:pt>
                <c:pt idx="972">
                  <c:v>4</c:v>
                </c:pt>
                <c:pt idx="973">
                  <c:v>3.8</c:v>
                </c:pt>
                <c:pt idx="974">
                  <c:v>4</c:v>
                </c:pt>
                <c:pt idx="975">
                  <c:v>3.1</c:v>
                </c:pt>
                <c:pt idx="976">
                  <c:v>4.3</c:v>
                </c:pt>
                <c:pt idx="977">
                  <c:v>4.2</c:v>
                </c:pt>
                <c:pt idx="978">
                  <c:v>4.4</c:v>
                </c:pt>
                <c:pt idx="979">
                  <c:v>4.1</c:v>
                </c:pt>
                <c:pt idx="980">
                  <c:v>4.2</c:v>
                </c:pt>
                <c:pt idx="981">
                  <c:v>4.1</c:v>
                </c:pt>
                <c:pt idx="982">
                  <c:v>4.1</c:v>
                </c:pt>
                <c:pt idx="983">
                  <c:v>4.1</c:v>
                </c:pt>
                <c:pt idx="984">
                  <c:v>3.9</c:v>
                </c:pt>
                <c:pt idx="985">
                  <c:v>3.9</c:v>
                </c:pt>
                <c:pt idx="986">
                  <c:v>3.8</c:v>
                </c:pt>
                <c:pt idx="987">
                  <c:v>4</c:v>
                </c:pt>
                <c:pt idx="988">
                  <c:v>4.2</c:v>
                </c:pt>
                <c:pt idx="989">
                  <c:v>4.1</c:v>
                </c:pt>
                <c:pt idx="990">
                  <c:v>4.3</c:v>
                </c:pt>
                <c:pt idx="991">
                  <c:v>3.7</c:v>
                </c:pt>
                <c:pt idx="992">
                  <c:v>4.2</c:v>
                </c:pt>
                <c:pt idx="993">
                  <c:v>4.3</c:v>
                </c:pt>
                <c:pt idx="994">
                  <c:v>4.3</c:v>
                </c:pt>
                <c:pt idx="995">
                  <c:v>4.4</c:v>
                </c:pt>
                <c:pt idx="996">
                  <c:v>3.8</c:v>
                </c:pt>
                <c:pt idx="997">
                  <c:v>4.5</c:v>
                </c:pt>
                <c:pt idx="998">
                  <c:v>3.8</c:v>
                </c:pt>
                <c:pt idx="999">
                  <c:v>3.8</c:v>
                </c:pt>
                <c:pt idx="1000">
                  <c:v>4.1</c:v>
                </c:pt>
                <c:pt idx="1001">
                  <c:v>4.1</c:v>
                </c:pt>
                <c:pt idx="1002">
                  <c:v>3.8</c:v>
                </c:pt>
                <c:pt idx="1003">
                  <c:v>3.3</c:v>
                </c:pt>
                <c:pt idx="1004">
                  <c:v>4</c:v>
                </c:pt>
                <c:pt idx="1005">
                  <c:v>4.6</c:v>
                </c:pt>
                <c:pt idx="1006">
                  <c:v>3.9</c:v>
                </c:pt>
                <c:pt idx="1007">
                  <c:v>3.7</c:v>
                </c:pt>
                <c:pt idx="1008">
                  <c:v>4.2</c:v>
                </c:pt>
                <c:pt idx="1009">
                  <c:v>4.1</c:v>
                </c:pt>
                <c:pt idx="1010">
                  <c:v>4.1</c:v>
                </c:pt>
                <c:pt idx="1011">
                  <c:v>3.8</c:v>
                </c:pt>
                <c:pt idx="1012">
                  <c:v>4.1</c:v>
                </c:pt>
                <c:pt idx="1013">
                  <c:v>4.6</c:v>
                </c:pt>
                <c:pt idx="1014">
                  <c:v>4.1</c:v>
                </c:pt>
                <c:pt idx="1015">
                  <c:v>4.2</c:v>
                </c:pt>
                <c:pt idx="1016">
                  <c:v>3.9</c:v>
                </c:pt>
                <c:pt idx="1017">
                  <c:v>4.1</c:v>
                </c:pt>
                <c:pt idx="1018">
                  <c:v>4.1</c:v>
                </c:pt>
                <c:pt idx="1019">
                  <c:v>4</c:v>
                </c:pt>
                <c:pt idx="1020">
                  <c:v>3.7</c:v>
                </c:pt>
                <c:pt idx="1021">
                  <c:v>4.1</c:v>
                </c:pt>
                <c:pt idx="1022">
                  <c:v>4.1</c:v>
                </c:pt>
                <c:pt idx="1023">
                  <c:v>4.1</c:v>
                </c:pt>
                <c:pt idx="1024">
                  <c:v>3.3</c:v>
                </c:pt>
                <c:pt idx="1025">
                  <c:v>4.1</c:v>
                </c:pt>
                <c:pt idx="1026">
                  <c:v>4.1</c:v>
                </c:pt>
                <c:pt idx="1027">
                  <c:v>4.4</c:v>
                </c:pt>
                <c:pt idx="1028">
                  <c:v>4.3</c:v>
                </c:pt>
                <c:pt idx="1029">
                  <c:v>4.1</c:v>
                </c:pt>
                <c:pt idx="1030">
                  <c:v>3.7</c:v>
                </c:pt>
                <c:pt idx="1031">
                  <c:v>4.8</c:v>
                </c:pt>
                <c:pt idx="1032">
                  <c:v>4.5</c:v>
                </c:pt>
                <c:pt idx="1033">
                  <c:v>4</c:v>
                </c:pt>
                <c:pt idx="1034">
                  <c:v>4.1</c:v>
                </c:pt>
                <c:pt idx="1035">
                  <c:v>3.9</c:v>
                </c:pt>
                <c:pt idx="1036">
                  <c:v>4.1</c:v>
                </c:pt>
                <c:pt idx="1037">
                  <c:v>4.2</c:v>
                </c:pt>
                <c:pt idx="1038">
                  <c:v>4.1</c:v>
                </c:pt>
                <c:pt idx="1039">
                  <c:v>3.5</c:v>
                </c:pt>
                <c:pt idx="1040">
                  <c:v>4.3</c:v>
                </c:pt>
                <c:pt idx="1041">
                  <c:v>3.9</c:v>
                </c:pt>
                <c:pt idx="1042">
                  <c:v>4.2</c:v>
                </c:pt>
                <c:pt idx="1043">
                  <c:v>3.8</c:v>
                </c:pt>
                <c:pt idx="1044">
                  <c:v>4.5</c:v>
                </c:pt>
                <c:pt idx="1045">
                  <c:v>3.8</c:v>
                </c:pt>
                <c:pt idx="1046">
                  <c:v>4.1</c:v>
                </c:pt>
                <c:pt idx="1047">
                  <c:v>4.2</c:v>
                </c:pt>
                <c:pt idx="1048">
                  <c:v>4.1</c:v>
                </c:pt>
                <c:pt idx="1049">
                  <c:v>4.2</c:v>
                </c:pt>
                <c:pt idx="1050">
                  <c:v>4.5</c:v>
                </c:pt>
                <c:pt idx="1051">
                  <c:v>4</c:v>
                </c:pt>
                <c:pt idx="1052">
                  <c:v>4.4</c:v>
                </c:pt>
                <c:pt idx="1053">
                  <c:v>4</c:v>
                </c:pt>
                <c:pt idx="1054">
                  <c:v>4</c:v>
                </c:pt>
                <c:pt idx="1055">
                  <c:v>3.9</c:v>
                </c:pt>
                <c:pt idx="1056">
                  <c:v>4</c:v>
                </c:pt>
                <c:pt idx="1057">
                  <c:v>3.8</c:v>
                </c:pt>
                <c:pt idx="1058">
                  <c:v>4.2</c:v>
                </c:pt>
                <c:pt idx="1059">
                  <c:v>4.3</c:v>
                </c:pt>
                <c:pt idx="1060">
                  <c:v>4.2</c:v>
                </c:pt>
                <c:pt idx="1061">
                  <c:v>4.3</c:v>
                </c:pt>
                <c:pt idx="1062">
                  <c:v>4.2</c:v>
                </c:pt>
                <c:pt idx="1063">
                  <c:v>4.4</c:v>
                </c:pt>
                <c:pt idx="1064">
                  <c:v>3.8</c:v>
                </c:pt>
                <c:pt idx="1065">
                  <c:v>4.1</c:v>
                </c:pt>
                <c:pt idx="1066">
                  <c:v>3.9</c:v>
                </c:pt>
                <c:pt idx="1067">
                  <c:v>4.3</c:v>
                </c:pt>
                <c:pt idx="1068">
                  <c:v>4.4</c:v>
                </c:pt>
                <c:pt idx="1069">
                  <c:v>3.6</c:v>
                </c:pt>
                <c:pt idx="1070">
                  <c:v>3.8</c:v>
                </c:pt>
                <c:pt idx="1071">
                  <c:v>4</c:v>
                </c:pt>
                <c:pt idx="1072">
                  <c:v>4.1</c:v>
                </c:pt>
                <c:pt idx="1073">
                  <c:v>4.3</c:v>
                </c:pt>
                <c:pt idx="1074">
                  <c:v>4</c:v>
                </c:pt>
                <c:pt idx="1075">
                  <c:v>3.9</c:v>
                </c:pt>
                <c:pt idx="1076">
                  <c:v>4.4</c:v>
                </c:pt>
                <c:pt idx="1077">
                  <c:v>3.7</c:v>
                </c:pt>
                <c:pt idx="1078">
                  <c:v>3.6</c:v>
                </c:pt>
                <c:pt idx="1079">
                  <c:v>3.7</c:v>
                </c:pt>
                <c:pt idx="1080">
                  <c:v>4</c:v>
                </c:pt>
                <c:pt idx="1081">
                  <c:v>4.2</c:v>
                </c:pt>
                <c:pt idx="1082">
                  <c:v>3.8</c:v>
                </c:pt>
                <c:pt idx="1083">
                  <c:v>4.2</c:v>
                </c:pt>
                <c:pt idx="1084">
                  <c:v>3.9</c:v>
                </c:pt>
                <c:pt idx="1085">
                  <c:v>4</c:v>
                </c:pt>
                <c:pt idx="1086">
                  <c:v>4.1</c:v>
                </c:pt>
                <c:pt idx="1087">
                  <c:v>4.8</c:v>
                </c:pt>
                <c:pt idx="1088">
                  <c:v>4.2</c:v>
                </c:pt>
                <c:pt idx="1089">
                  <c:v>4.1</c:v>
                </c:pt>
                <c:pt idx="1090">
                  <c:v>4</c:v>
                </c:pt>
                <c:pt idx="1091">
                  <c:v>3.9</c:v>
                </c:pt>
                <c:pt idx="1092">
                  <c:v>4.1</c:v>
                </c:pt>
                <c:pt idx="1093">
                  <c:v>4.3</c:v>
                </c:pt>
                <c:pt idx="1094">
                  <c:v>4.1</c:v>
                </c:pt>
                <c:pt idx="1095">
                  <c:v>4.2</c:v>
                </c:pt>
                <c:pt idx="1096">
                  <c:v>3.9</c:v>
                </c:pt>
                <c:pt idx="1097">
                  <c:v>3.7</c:v>
                </c:pt>
                <c:pt idx="1098">
                  <c:v>4.1</c:v>
                </c:pt>
                <c:pt idx="1099">
                  <c:v>4</c:v>
                </c:pt>
                <c:pt idx="1100">
                  <c:v>3.8</c:v>
                </c:pt>
                <c:pt idx="1101">
                  <c:v>4.2</c:v>
                </c:pt>
                <c:pt idx="1102">
                  <c:v>4.6</c:v>
                </c:pt>
                <c:pt idx="1103">
                  <c:v>4.1</c:v>
                </c:pt>
                <c:pt idx="1104">
                  <c:v>3.3</c:v>
                </c:pt>
                <c:pt idx="1105">
                  <c:v>4.2</c:v>
                </c:pt>
                <c:pt idx="1106">
                  <c:v>4.3</c:v>
                </c:pt>
                <c:pt idx="1107">
                  <c:v>4.3</c:v>
                </c:pt>
                <c:pt idx="1108">
                  <c:v>4.3</c:v>
                </c:pt>
                <c:pt idx="1109">
                  <c:v>4.7</c:v>
                </c:pt>
                <c:pt idx="1110">
                  <c:v>4.4</c:v>
                </c:pt>
                <c:pt idx="1111">
                  <c:v>3.9</c:v>
                </c:pt>
                <c:pt idx="1112">
                  <c:v>4.7</c:v>
                </c:pt>
                <c:pt idx="1113">
                  <c:v>4.1</c:v>
                </c:pt>
                <c:pt idx="1114">
                  <c:v>3.8</c:v>
                </c:pt>
                <c:pt idx="1115">
                  <c:v>4.4</c:v>
                </c:pt>
                <c:pt idx="1116">
                  <c:v>4.3</c:v>
                </c:pt>
                <c:pt idx="1117">
                  <c:v>3.4</c:v>
                </c:pt>
                <c:pt idx="1118">
                  <c:v>4.2</c:v>
                </c:pt>
                <c:pt idx="1119">
                  <c:v>3.7</c:v>
                </c:pt>
                <c:pt idx="1120">
                  <c:v>4.3</c:v>
                </c:pt>
                <c:pt idx="1121">
                  <c:v>4.3</c:v>
                </c:pt>
                <c:pt idx="1122">
                  <c:v>4.4</c:v>
                </c:pt>
                <c:pt idx="1123">
                  <c:v>4.1</c:v>
                </c:pt>
                <c:pt idx="1124">
                  <c:v>4</c:v>
                </c:pt>
                <c:pt idx="1125">
                  <c:v>4.4</c:v>
                </c:pt>
                <c:pt idx="1126">
                  <c:v>3.8</c:v>
                </c:pt>
                <c:pt idx="1127">
                  <c:v>4.3</c:v>
                </c:pt>
                <c:pt idx="1128">
                  <c:v>3.8</c:v>
                </c:pt>
                <c:pt idx="1129">
                  <c:v>2.3</c:v>
                </c:pt>
                <c:pt idx="1130">
                  <c:v>4.5</c:v>
                </c:pt>
                <c:pt idx="1131">
                  <c:v>4</c:v>
                </c:pt>
                <c:pt idx="1132">
                  <c:v>3.7</c:v>
                </c:pt>
                <c:pt idx="1133">
                  <c:v>4</c:v>
                </c:pt>
                <c:pt idx="1134">
                  <c:v>4.4</c:v>
                </c:pt>
                <c:pt idx="1135">
                  <c:v>4.1</c:v>
                </c:pt>
                <c:pt idx="1136">
                  <c:v>4.4</c:v>
                </c:pt>
                <c:pt idx="1137">
                  <c:v>3.1</c:v>
                </c:pt>
                <c:pt idx="1138">
                  <c:v>4.3</c:v>
                </c:pt>
                <c:pt idx="1139">
                  <c:v>4.4</c:v>
                </c:pt>
                <c:pt idx="1140">
                  <c:v>4.4</c:v>
                </c:pt>
                <c:pt idx="1141">
                  <c:v>4.1</c:v>
                </c:pt>
                <c:pt idx="1142">
                  <c:v>4.1</c:v>
                </c:pt>
                <c:pt idx="1143">
                  <c:v>4</c:v>
                </c:pt>
                <c:pt idx="1144">
                  <c:v>3.6</c:v>
                </c:pt>
                <c:pt idx="1145">
                  <c:v>3.9</c:v>
                </c:pt>
                <c:pt idx="1146">
                  <c:v>3.9</c:v>
                </c:pt>
                <c:pt idx="1147">
                  <c:v>3.8</c:v>
                </c:pt>
                <c:pt idx="1148">
                  <c:v>4.1</c:v>
                </c:pt>
                <c:pt idx="1149">
                  <c:v>4.1</c:v>
                </c:pt>
                <c:pt idx="1150">
                  <c:v>4.1</c:v>
                </c:pt>
                <c:pt idx="1151">
                  <c:v>3.8</c:v>
                </c:pt>
                <c:pt idx="1152">
                  <c:v>4.3</c:v>
                </c:pt>
                <c:pt idx="1153">
                  <c:v>4.5</c:v>
                </c:pt>
                <c:pt idx="1154">
                  <c:v>4.2</c:v>
                </c:pt>
                <c:pt idx="1155">
                  <c:v>3.9</c:v>
                </c:pt>
                <c:pt idx="1156">
                  <c:v>3.5</c:v>
                </c:pt>
                <c:pt idx="1157">
                  <c:v>4.3</c:v>
                </c:pt>
                <c:pt idx="1158">
                  <c:v>3.9</c:v>
                </c:pt>
                <c:pt idx="1159">
                  <c:v>3.9</c:v>
                </c:pt>
                <c:pt idx="1160">
                  <c:v>4</c:v>
                </c:pt>
                <c:pt idx="1161">
                  <c:v>4.7</c:v>
                </c:pt>
                <c:pt idx="1162">
                  <c:v>4.1</c:v>
                </c:pt>
                <c:pt idx="1163">
                  <c:v>3.8</c:v>
                </c:pt>
                <c:pt idx="1164">
                  <c:v>4.1</c:v>
                </c:pt>
                <c:pt idx="1165">
                  <c:v>0</c:v>
                </c:pt>
                <c:pt idx="1166">
                  <c:v>4.1</c:v>
                </c:pt>
                <c:pt idx="1167">
                  <c:v>3.9</c:v>
                </c:pt>
                <c:pt idx="1168">
                  <c:v>3.8</c:v>
                </c:pt>
                <c:pt idx="1169">
                  <c:v>4.1</c:v>
                </c:pt>
                <c:pt idx="1170">
                  <c:v>4.3</c:v>
                </c:pt>
                <c:pt idx="1171">
                  <c:v>3.9</c:v>
                </c:pt>
                <c:pt idx="1172">
                  <c:v>2.8</c:v>
                </c:pt>
                <c:pt idx="1173">
                  <c:v>4</c:v>
                </c:pt>
                <c:pt idx="1174">
                  <c:v>4.5</c:v>
                </c:pt>
                <c:pt idx="1175">
                  <c:v>4.6</c:v>
                </c:pt>
                <c:pt idx="1176">
                  <c:v>4.1</c:v>
                </c:pt>
                <c:pt idx="1177">
                  <c:v>4.1</c:v>
                </c:pt>
                <c:pt idx="1178">
                  <c:v>3.4</c:v>
                </c:pt>
                <c:pt idx="1179">
                  <c:v>4.6</c:v>
                </c:pt>
                <c:pt idx="1180">
                  <c:v>4.2</c:v>
                </c:pt>
                <c:pt idx="1181">
                  <c:v>3.9</c:v>
                </c:pt>
                <c:pt idx="1182">
                  <c:v>4.2</c:v>
                </c:pt>
                <c:pt idx="1183">
                  <c:v>4.2</c:v>
                </c:pt>
                <c:pt idx="1184">
                  <c:v>4.1</c:v>
                </c:pt>
                <c:pt idx="1185">
                  <c:v>4.8</c:v>
                </c:pt>
                <c:pt idx="1186">
                  <c:v>4.4</c:v>
                </c:pt>
                <c:pt idx="1187">
                  <c:v>4.3</c:v>
                </c:pt>
                <c:pt idx="1188">
                  <c:v>4.3</c:v>
                </c:pt>
                <c:pt idx="1189">
                  <c:v>4</c:v>
                </c:pt>
                <c:pt idx="1190">
                  <c:v>4.3</c:v>
                </c:pt>
                <c:pt idx="1191">
                  <c:v>4</c:v>
                </c:pt>
                <c:pt idx="1192">
                  <c:v>4.4</c:v>
                </c:pt>
                <c:pt idx="1193">
                  <c:v>4.1</c:v>
                </c:pt>
                <c:pt idx="1194">
                  <c:v>3.6</c:v>
                </c:pt>
                <c:pt idx="1195">
                  <c:v>2</c:v>
                </c:pt>
                <c:pt idx="1196">
                  <c:v>4</c:v>
                </c:pt>
                <c:pt idx="1197">
                  <c:v>3.7</c:v>
                </c:pt>
                <c:pt idx="1198">
                  <c:v>3.8</c:v>
                </c:pt>
                <c:pt idx="1199">
                  <c:v>3.9</c:v>
                </c:pt>
                <c:pt idx="1200">
                  <c:v>3.1</c:v>
                </c:pt>
                <c:pt idx="1201">
                  <c:v>3</c:v>
                </c:pt>
                <c:pt idx="1202">
                  <c:v>4</c:v>
                </c:pt>
                <c:pt idx="1203">
                  <c:v>4.4</c:v>
                </c:pt>
                <c:pt idx="1204">
                  <c:v>4.1</c:v>
                </c:pt>
                <c:pt idx="1205">
                  <c:v>3.6</c:v>
                </c:pt>
                <c:pt idx="1206">
                  <c:v>4.4</c:v>
                </c:pt>
                <c:pt idx="1207">
                  <c:v>4.2</c:v>
                </c:pt>
                <c:pt idx="1208">
                  <c:v>4.3</c:v>
                </c:pt>
                <c:pt idx="1209">
                  <c:v>3.8</c:v>
                </c:pt>
                <c:pt idx="1210">
                  <c:v>4.1</c:v>
                </c:pt>
                <c:pt idx="1211">
                  <c:v>4</c:v>
                </c:pt>
                <c:pt idx="1212">
                  <c:v>4.2</c:v>
                </c:pt>
                <c:pt idx="1213">
                  <c:v>3.6</c:v>
                </c:pt>
                <c:pt idx="1214">
                  <c:v>4.2</c:v>
                </c:pt>
                <c:pt idx="1215">
                  <c:v>4.1</c:v>
                </c:pt>
                <c:pt idx="1216">
                  <c:v>4.2</c:v>
                </c:pt>
                <c:pt idx="1217">
                  <c:v>3.9</c:v>
                </c:pt>
                <c:pt idx="1218">
                  <c:v>4</c:v>
                </c:pt>
                <c:pt idx="1219">
                  <c:v>4.2</c:v>
                </c:pt>
                <c:pt idx="1220">
                  <c:v>4.2</c:v>
                </c:pt>
                <c:pt idx="1221">
                  <c:v>4.1</c:v>
                </c:pt>
                <c:pt idx="1222">
                  <c:v>4.4</c:v>
                </c:pt>
                <c:pt idx="1223">
                  <c:v>4.1</c:v>
                </c:pt>
                <c:pt idx="1224">
                  <c:v>4.2</c:v>
                </c:pt>
                <c:pt idx="1225">
                  <c:v>4.1</c:v>
                </c:pt>
                <c:pt idx="1226">
                  <c:v>3.9</c:v>
                </c:pt>
                <c:pt idx="1227">
                  <c:v>3.9</c:v>
                </c:pt>
                <c:pt idx="1228">
                  <c:v>4.2</c:v>
                </c:pt>
                <c:pt idx="1229">
                  <c:v>4.2</c:v>
                </c:pt>
                <c:pt idx="1230">
                  <c:v>3.7</c:v>
                </c:pt>
                <c:pt idx="1231">
                  <c:v>3.7</c:v>
                </c:pt>
                <c:pt idx="1232">
                  <c:v>3.4</c:v>
                </c:pt>
                <c:pt idx="1233">
                  <c:v>4.2</c:v>
                </c:pt>
                <c:pt idx="1234">
                  <c:v>4</c:v>
                </c:pt>
                <c:pt idx="1235">
                  <c:v>4.1</c:v>
                </c:pt>
                <c:pt idx="1236">
                  <c:v>3.9</c:v>
                </c:pt>
                <c:pt idx="1237">
                  <c:v>4</c:v>
                </c:pt>
                <c:pt idx="1238">
                  <c:v>3.9</c:v>
                </c:pt>
                <c:pt idx="1239">
                  <c:v>4.2</c:v>
                </c:pt>
                <c:pt idx="1240">
                  <c:v>4.3</c:v>
                </c:pt>
                <c:pt idx="1241">
                  <c:v>4</c:v>
                </c:pt>
                <c:pt idx="1242">
                  <c:v>2.6</c:v>
                </c:pt>
                <c:pt idx="1243">
                  <c:v>3.8</c:v>
                </c:pt>
                <c:pt idx="1244">
                  <c:v>4.5</c:v>
                </c:pt>
                <c:pt idx="1245">
                  <c:v>3.5</c:v>
                </c:pt>
                <c:pt idx="1246">
                  <c:v>3.9</c:v>
                </c:pt>
                <c:pt idx="1247">
                  <c:v>4</c:v>
                </c:pt>
                <c:pt idx="1248">
                  <c:v>4</c:v>
                </c:pt>
                <c:pt idx="1249">
                  <c:v>3.5</c:v>
                </c:pt>
                <c:pt idx="1250">
                  <c:v>4</c:v>
                </c:pt>
                <c:pt idx="1251">
                  <c:v>3.4</c:v>
                </c:pt>
                <c:pt idx="1252">
                  <c:v>4.2</c:v>
                </c:pt>
                <c:pt idx="1253">
                  <c:v>3.8</c:v>
                </c:pt>
                <c:pt idx="1254">
                  <c:v>4.1</c:v>
                </c:pt>
                <c:pt idx="1255">
                  <c:v>4.2</c:v>
                </c:pt>
                <c:pt idx="1256">
                  <c:v>4.3</c:v>
                </c:pt>
                <c:pt idx="1257">
                  <c:v>4.2</c:v>
                </c:pt>
                <c:pt idx="1258">
                  <c:v>4.1</c:v>
                </c:pt>
                <c:pt idx="1259">
                  <c:v>3.9</c:v>
                </c:pt>
                <c:pt idx="1260">
                  <c:v>3.3</c:v>
                </c:pt>
                <c:pt idx="1261">
                  <c:v>4.3</c:v>
                </c:pt>
                <c:pt idx="1262">
                  <c:v>3.9</c:v>
                </c:pt>
                <c:pt idx="1263">
                  <c:v>4.3</c:v>
                </c:pt>
                <c:pt idx="1264">
                  <c:v>3.6</c:v>
                </c:pt>
                <c:pt idx="1265">
                  <c:v>3.8</c:v>
                </c:pt>
                <c:pt idx="1266">
                  <c:v>3.9</c:v>
                </c:pt>
                <c:pt idx="1267">
                  <c:v>4.6</c:v>
                </c:pt>
                <c:pt idx="1268">
                  <c:v>3.8</c:v>
                </c:pt>
                <c:pt idx="1269">
                  <c:v>3.9</c:v>
                </c:pt>
                <c:pt idx="1270">
                  <c:v>4.1</c:v>
                </c:pt>
                <c:pt idx="1271">
                  <c:v>3.6</c:v>
                </c:pt>
                <c:pt idx="1272">
                  <c:v>4.4</c:v>
                </c:pt>
                <c:pt idx="1273">
                  <c:v>4.3</c:v>
                </c:pt>
                <c:pt idx="1274">
                  <c:v>4.7</c:v>
                </c:pt>
                <c:pt idx="1275">
                  <c:v>4.3</c:v>
                </c:pt>
                <c:pt idx="1276">
                  <c:v>3.9</c:v>
                </c:pt>
                <c:pt idx="1277">
                  <c:v>3.9</c:v>
                </c:pt>
                <c:pt idx="1278">
                  <c:v>3.7</c:v>
                </c:pt>
                <c:pt idx="1279">
                  <c:v>3.5</c:v>
                </c:pt>
                <c:pt idx="1280">
                  <c:v>4</c:v>
                </c:pt>
                <c:pt idx="1281">
                  <c:v>4.1</c:v>
                </c:pt>
                <c:pt idx="1282">
                  <c:v>3.9</c:v>
                </c:pt>
                <c:pt idx="1283">
                  <c:v>4.4</c:v>
                </c:pt>
                <c:pt idx="1284">
                  <c:v>4.3</c:v>
                </c:pt>
                <c:pt idx="1285">
                  <c:v>4.5</c:v>
                </c:pt>
                <c:pt idx="1286">
                  <c:v>4</c:v>
                </c:pt>
                <c:pt idx="1287">
                  <c:v>3.9</c:v>
                </c:pt>
                <c:pt idx="1288">
                  <c:v>4.2</c:v>
                </c:pt>
                <c:pt idx="1289">
                  <c:v>4.1</c:v>
                </c:pt>
                <c:pt idx="1290">
                  <c:v>3.7</c:v>
                </c:pt>
                <c:pt idx="1291">
                  <c:v>4.1</c:v>
                </c:pt>
                <c:pt idx="1292">
                  <c:v>4.2</c:v>
                </c:pt>
                <c:pt idx="1293">
                  <c:v>4.3</c:v>
                </c:pt>
                <c:pt idx="1294">
                  <c:v>3.6</c:v>
                </c:pt>
                <c:pt idx="1295">
                  <c:v>4.1</c:v>
                </c:pt>
                <c:pt idx="1296">
                  <c:v>4.5</c:v>
                </c:pt>
                <c:pt idx="1297">
                  <c:v>4.2</c:v>
                </c:pt>
                <c:pt idx="1298">
                  <c:v>4.3</c:v>
                </c:pt>
                <c:pt idx="1299">
                  <c:v>4</c:v>
                </c:pt>
                <c:pt idx="1300">
                  <c:v>4.2</c:v>
                </c:pt>
                <c:pt idx="1301">
                  <c:v>4.2</c:v>
                </c:pt>
                <c:pt idx="1302">
                  <c:v>4.5</c:v>
                </c:pt>
                <c:pt idx="1303">
                  <c:v>3.8</c:v>
                </c:pt>
                <c:pt idx="1304">
                  <c:v>4.4</c:v>
                </c:pt>
                <c:pt idx="1305">
                  <c:v>4.1</c:v>
                </c:pt>
                <c:pt idx="1306">
                  <c:v>4.2</c:v>
                </c:pt>
                <c:pt idx="1307">
                  <c:v>4.3</c:v>
                </c:pt>
                <c:pt idx="1308">
                  <c:v>4.1</c:v>
                </c:pt>
                <c:pt idx="1309">
                  <c:v>4.2</c:v>
                </c:pt>
                <c:pt idx="1310">
                  <c:v>4.1</c:v>
                </c:pt>
                <c:pt idx="1311">
                  <c:v>3.9</c:v>
                </c:pt>
                <c:pt idx="1312">
                  <c:v>3.9</c:v>
                </c:pt>
                <c:pt idx="1313">
                  <c:v>3.8</c:v>
                </c:pt>
                <c:pt idx="1314">
                  <c:v>4.6</c:v>
                </c:pt>
                <c:pt idx="1315">
                  <c:v>3.6</c:v>
                </c:pt>
                <c:pt idx="1316">
                  <c:v>4.1</c:v>
                </c:pt>
                <c:pt idx="1317">
                  <c:v>4.2</c:v>
                </c:pt>
                <c:pt idx="1318">
                  <c:v>4.3</c:v>
                </c:pt>
                <c:pt idx="1319">
                  <c:v>3.9</c:v>
                </c:pt>
                <c:pt idx="1320">
                  <c:v>3.9</c:v>
                </c:pt>
                <c:pt idx="1321">
                  <c:v>4</c:v>
                </c:pt>
                <c:pt idx="1322">
                  <c:v>4.4</c:v>
                </c:pt>
                <c:pt idx="1323">
                  <c:v>4.2</c:v>
                </c:pt>
                <c:pt idx="1324">
                  <c:v>4.5</c:v>
                </c:pt>
                <c:pt idx="1325">
                  <c:v>4.1</c:v>
                </c:pt>
                <c:pt idx="1326">
                  <c:v>4.1</c:v>
                </c:pt>
                <c:pt idx="1327">
                  <c:v>4.2</c:v>
                </c:pt>
                <c:pt idx="1328">
                  <c:v>4.2</c:v>
                </c:pt>
                <c:pt idx="1329">
                  <c:v>4</c:v>
                </c:pt>
                <c:pt idx="1330">
                  <c:v>4.3</c:v>
                </c:pt>
                <c:pt idx="1331">
                  <c:v>3.6</c:v>
                </c:pt>
                <c:pt idx="1332">
                  <c:v>3.5</c:v>
                </c:pt>
                <c:pt idx="1333">
                  <c:v>4.3</c:v>
                </c:pt>
                <c:pt idx="1334">
                  <c:v>3.6</c:v>
                </c:pt>
                <c:pt idx="1335">
                  <c:v>2.9</c:v>
                </c:pt>
                <c:pt idx="1336">
                  <c:v>4.2</c:v>
                </c:pt>
                <c:pt idx="1337">
                  <c:v>4.4</c:v>
                </c:pt>
                <c:pt idx="1338">
                  <c:v>4.1</c:v>
                </c:pt>
                <c:pt idx="1339">
                  <c:v>3.8</c:v>
                </c:pt>
                <c:pt idx="1340">
                  <c:v>3.5</c:v>
                </c:pt>
                <c:pt idx="1341">
                  <c:v>4.1</c:v>
                </c:pt>
                <c:pt idx="1342">
                  <c:v>3.2</c:v>
                </c:pt>
                <c:pt idx="1343">
                  <c:v>4.4</c:v>
                </c:pt>
                <c:pt idx="1344">
                  <c:v>3.6</c:v>
                </c:pt>
                <c:pt idx="1345">
                  <c:v>3.1</c:v>
                </c:pt>
                <c:pt idx="1346">
                  <c:v>4</c:v>
                </c:pt>
                <c:pt idx="1347">
                  <c:v>4.1</c:v>
                </c:pt>
                <c:pt idx="1348">
                  <c:v>3.6</c:v>
                </c:pt>
                <c:pt idx="1349">
                  <c:v>4</c:v>
                </c:pt>
                <c:pt idx="1350">
                  <c:v>4.3</c:v>
                </c:pt>
              </c:numCache>
            </c:numRef>
          </c:yVal>
          <c:smooth val="0"/>
        </c:ser>
        <c:dLbls>
          <c:showLegendKey val="0"/>
          <c:showVal val="0"/>
          <c:showCatName val="0"/>
          <c:showSerName val="0"/>
          <c:showPercent val="0"/>
          <c:showBubbleSize val="0"/>
        </c:dLbls>
        <c:axId val="1211062792"/>
        <c:axId val="1211073544"/>
      </c:scatterChart>
      <c:valAx>
        <c:axId val="1211062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211073544"/>
        <c:crosses val="autoZero"/>
        <c:crossBetween val="midCat"/>
      </c:valAx>
      <c:valAx>
        <c:axId val="1211073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211062792"/>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66675</xdr:colOff>
      <xdr:row>9</xdr:row>
      <xdr:rowOff>0</xdr:rowOff>
    </xdr:from>
    <xdr:to>
      <xdr:col>9</xdr:col>
      <xdr:colOff>133350</xdr:colOff>
      <xdr:row>34</xdr:row>
      <xdr:rowOff>76200</xdr:rowOff>
    </xdr:to>
    <xdr:graphicFrame>
      <xdr:nvGraphicFramePr>
        <xdr:cNvPr id="2" name="Chart 1"/>
        <xdr:cNvGraphicFramePr/>
      </xdr:nvGraphicFramePr>
      <xdr:xfrm>
        <a:off x="66675" y="1495425"/>
        <a:ext cx="6238875" cy="3886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28575</xdr:colOff>
      <xdr:row>9</xdr:row>
      <xdr:rowOff>0</xdr:rowOff>
    </xdr:from>
    <xdr:to>
      <xdr:col>18</xdr:col>
      <xdr:colOff>304800</xdr:colOff>
      <xdr:row>34</xdr:row>
      <xdr:rowOff>104775</xdr:rowOff>
    </xdr:to>
    <xdr:graphicFrame>
      <xdr:nvGraphicFramePr>
        <xdr:cNvPr id="3" name="Chart 2"/>
        <xdr:cNvGraphicFramePr/>
      </xdr:nvGraphicFramePr>
      <xdr:xfrm>
        <a:off x="6886575" y="1495425"/>
        <a:ext cx="5762625" cy="391477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542925</xdr:colOff>
      <xdr:row>9</xdr:row>
      <xdr:rowOff>0</xdr:rowOff>
    </xdr:from>
    <xdr:to>
      <xdr:col>27</xdr:col>
      <xdr:colOff>304800</xdr:colOff>
      <xdr:row>34</xdr:row>
      <xdr:rowOff>66675</xdr:rowOff>
    </xdr:to>
    <xdr:graphicFrame>
      <xdr:nvGraphicFramePr>
        <xdr:cNvPr id="4" name="Chart 3"/>
        <xdr:cNvGraphicFramePr/>
      </xdr:nvGraphicFramePr>
      <xdr:xfrm>
        <a:off x="12887325" y="1495425"/>
        <a:ext cx="5934075" cy="387667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0</xdr:rowOff>
    </xdr:from>
    <xdr:to>
      <xdr:col>0</xdr:col>
      <xdr:colOff>0</xdr:colOff>
      <xdr:row>0</xdr:row>
      <xdr:rowOff>0</xdr:rowOff>
    </xdr:to>
    <xdr:sp>
      <xdr:nvSpPr>
        <xdr:cNvPr id="5" name="Chart 4"/>
        <xdr:cNvSpPr/>
      </xdr:nvSpPr>
      <xdr:spPr>
        <a:xfrm>
          <a:off x="0" y="0"/>
          <a:ext cx="0" cy="0"/>
        </a:xfrm>
      </xdr:spPr>
    </xdr:sp>
    <xdr:clientData/>
  </xdr:twoCellAnchor>
  <xdr:twoCellAnchor>
    <xdr:from>
      <xdr:col>0</xdr:col>
      <xdr:colOff>47625</xdr:colOff>
      <xdr:row>36</xdr:row>
      <xdr:rowOff>28575</xdr:rowOff>
    </xdr:from>
    <xdr:to>
      <xdr:col>9</xdr:col>
      <xdr:colOff>200025</xdr:colOff>
      <xdr:row>53</xdr:row>
      <xdr:rowOff>19050</xdr:rowOff>
    </xdr:to>
    <xdr:sp>
      <xdr:nvSpPr>
        <xdr:cNvPr id="6" name="Rectangle 5"/>
        <xdr:cNvSpPr>
          <a:spLocks noTextEdit="1"/>
        </xdr:cNvSpPr>
      </xdr:nvSpPr>
      <xdr:spPr>
        <a:xfrm>
          <a:off x="47625" y="5638800"/>
          <a:ext cx="6324600" cy="258127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endParaRPr sz="1100"/>
        </a:p>
      </xdr:txBody>
    </xdr:sp>
    <xdr:clientData/>
  </xdr:twoCellAnchor>
  <xdr:twoCellAnchor>
    <xdr:from>
      <xdr:col>9</xdr:col>
      <xdr:colOff>504825</xdr:colOff>
      <xdr:row>36</xdr:row>
      <xdr:rowOff>28575</xdr:rowOff>
    </xdr:from>
    <xdr:to>
      <xdr:col>18</xdr:col>
      <xdr:colOff>323850</xdr:colOff>
      <xdr:row>53</xdr:row>
      <xdr:rowOff>19050</xdr:rowOff>
    </xdr:to>
    <xdr:graphicFrame>
      <xdr:nvGraphicFramePr>
        <xdr:cNvPr id="7" name="Chart 6"/>
        <xdr:cNvGraphicFramePr/>
      </xdr:nvGraphicFramePr>
      <xdr:xfrm>
        <a:off x="6677025" y="5638800"/>
        <a:ext cx="5991225" cy="25812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57150</xdr:colOff>
      <xdr:row>54</xdr:row>
      <xdr:rowOff>123825</xdr:rowOff>
    </xdr:from>
    <xdr:to>
      <xdr:col>13</xdr:col>
      <xdr:colOff>457200</xdr:colOff>
      <xdr:row>61</xdr:row>
      <xdr:rowOff>152400</xdr:rowOff>
    </xdr:to>
    <xdr:sp>
      <xdr:nvSpPr>
        <xdr:cNvPr id="8" name="TextBox 6"/>
        <xdr:cNvSpPr txBox="1"/>
      </xdr:nvSpPr>
      <xdr:spPr>
        <a:xfrm>
          <a:off x="3486150" y="8477250"/>
          <a:ext cx="5886450" cy="1095375"/>
        </a:xfrm>
        <a:prstGeom prst="rect">
          <a:avLst/>
        </a:prstGeom>
        <a:solidFill>
          <a:schemeClr val="accen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400">
              <a:latin typeface="+mn-lt"/>
              <a:ea typeface="+mn-lt"/>
              <a:cs typeface="+mn-lt"/>
            </a:rPr>
            <a:t>KEY INSIGHTS</a:t>
          </a:r>
          <a:endParaRPr lang="en-US" sz="1400">
            <a:latin typeface="+mn-lt"/>
            <a:ea typeface="+mn-lt"/>
            <a:cs typeface="+mn-lt"/>
          </a:endParaRPr>
        </a:p>
        <a:p>
          <a:pPr marL="0" indent="0" algn="l"/>
          <a:r>
            <a:rPr lang="en-US" sz="1400">
              <a:latin typeface="+mn-lt"/>
              <a:ea typeface="+mn-lt"/>
              <a:cs typeface="+mn-lt"/>
            </a:rPr>
            <a:t>- Electronics avg price Rs.6,226 highest category</a:t>
          </a:r>
          <a:endParaRPr lang="en-US" sz="1400">
            <a:latin typeface="+mn-lt"/>
            <a:ea typeface="+mn-lt"/>
            <a:cs typeface="+mn-lt"/>
          </a:endParaRPr>
        </a:p>
        <a:p>
          <a:pPr marL="0" indent="0" algn="l"/>
          <a:r>
            <a:rPr lang="en-US" sz="1400">
              <a:latin typeface="+mn-lt"/>
              <a:ea typeface="+mn-lt"/>
              <a:cs typeface="+mn-lt"/>
            </a:rPr>
            <a:t>- Office Products highest rated at 4.31 despite lowest discounts</a:t>
          </a:r>
          <a:endParaRPr lang="en-US" sz="1400">
            <a:latin typeface="+mn-lt"/>
            <a:ea typeface="+mn-lt"/>
            <a:cs typeface="+mn-lt"/>
          </a:endParaRPr>
        </a:p>
        <a:p>
          <a:pPr marL="0" indent="0" algn="l"/>
          <a:r>
            <a:rPr lang="en-US" sz="1400">
              <a:latin typeface="+mn-lt"/>
              <a:ea typeface="+mn-lt"/>
              <a:cs typeface="+mn-lt"/>
            </a:rPr>
            <a:t>- High discounts (&gt;50%) linked to lower ratings (p = 0.000011)</a:t>
          </a:r>
          <a:endParaRPr lang="en-US" sz="1400">
            <a:latin typeface="+mn-lt"/>
            <a:ea typeface="+mn-lt"/>
            <a:cs typeface="+mn-l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8" refreshedVersion="8" minRefreshableVersion="3" refreshedDate="46223.9031252315" refreshedBy="Excel Services" recordCount="1351">
  <cacheSource type="worksheet">
    <worksheetSource ref="A1:N1352" sheet="Unique Products"/>
  </cacheSource>
  <cacheFields count="14">
    <cacheField name="product_id" numFmtId="0"/>
    <cacheField name="product_name" numFmtId="0"/>
    <cacheField name="category" numFmtId="0"/>
    <cacheField name="discounted_price" numFmtId="0"/>
    <cacheField name="actual_price" numFmtId="0"/>
    <cacheField name="discount_percentage" numFmtId="49"/>
    <cacheField name="rating" numFmtId="0"/>
    <cacheField name="rating_count" numFmtId="0"/>
    <cacheField name="Main Category" numFmtId="0">
      <sharedItems count="9">
        <s v="Computers&amp;Accessories"/>
        <s v="Electronics"/>
        <s v="MusicalInstruments"/>
        <s v="OfficeProducts"/>
        <s v="Home&amp;Kitchen"/>
        <s v="HomeImprovement"/>
        <s v="Toys&amp;Games"/>
        <s v="Car&amp;Motorbike"/>
        <s v="Health&amp;PersonalCare"/>
      </sharedItems>
    </cacheField>
    <cacheField name="clean_discounted_price" numFmtId="0"/>
    <cacheField name="clean_actual_price" numFmtId="0"/>
    <cacheField name="clean_discount_pct" numFmtId="0"/>
    <cacheField name="clean_rating_count" numFmtId="0"/>
    <cacheField name="clean_rating" numFmtId="0"/>
  </cacheFields>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1">
  <r>
    <s v="B07JW9H4J1"/>
    <s v="Wayona Nylon Braided USB to Lightning Fast Charging and Data Sync Cable Compatible for iPhone 13, 12,11, X, 8, 7, 6, 5, iPad Air, Pro, Mini (3 FT Pack of 1, Grey)"/>
    <s v="Computers&amp;Accessories|Accessories&amp;Peripherals|Cables&amp;Accessories|Cables|USBCables"/>
    <s v="₹399"/>
    <s v="₹1,099"/>
    <s v="64%"/>
    <n v="4.2"/>
    <s v="24,269"/>
    <x v="0"/>
    <n v="399"/>
    <n v="1099"/>
    <n v="64"/>
    <n v="24269"/>
    <n v="4.2"/>
  </r>
  <r>
    <s v="B098NS6PVG"/>
    <s v="Ambrane Unbreakable 60W / 3A Fast Charging 1.5m Braided Type C Cable for Smartphones, Tablets, Laptops &amp; other Type C devices, PD Technology, 480Mbps Data Sync, Quick Charge 3.0 (RCT15A, Black)"/>
    <s v="Computers&amp;Accessories|Accessories&amp;Peripherals|Cables&amp;Accessories|Cables|USBCables"/>
    <s v="₹199"/>
    <s v="₹349"/>
    <s v="43%"/>
    <n v="4"/>
    <s v="43,994"/>
    <x v="0"/>
    <n v="199"/>
    <n v="349"/>
    <n v="43"/>
    <n v="43994"/>
    <n v="4"/>
  </r>
  <r>
    <s v="B096MSW6CT"/>
    <s v="Sounce Fast Phone Charging Cable &amp; Data Sync USB Cable Compatible for iPhone 13, 12,11, X, 8, 7, 6, 5, iPad Air, Pro, Mini &amp; iOS Devices"/>
    <s v="Computers&amp;Accessories|Accessories&amp;Peripherals|Cables&amp;Accessories|Cables|USBCables"/>
    <s v="₹199"/>
    <s v="₹1,899"/>
    <s v="90%"/>
    <n v="3.9"/>
    <s v="7,928"/>
    <x v="0"/>
    <n v="199"/>
    <n v="1899"/>
    <n v="90"/>
    <n v="7928"/>
    <n v="3.9"/>
  </r>
  <r>
    <s v="B08HDJ86NZ"/>
    <s v="boAt Deuce USB 300 2 in 1 Type-C &amp; Micro USB Stress Resistant, Tangle-Free, Sturdy Cable with 3A Fast Charging &amp; 480mbps Data Transmission, 10000+ Bends Lifespan and Extended 1.5m Length(Martian Red)"/>
    <s v="Computers&amp;Accessories|Accessories&amp;Peripherals|Cables&amp;Accessories|Cables|USBCables"/>
    <s v="₹329"/>
    <s v="₹699"/>
    <s v="53%"/>
    <n v="4.2"/>
    <s v="94,363"/>
    <x v="0"/>
    <n v="329"/>
    <n v="699"/>
    <n v="53"/>
    <n v="94363"/>
    <n v="4.2"/>
  </r>
  <r>
    <s v="B08CF3B7N1"/>
    <s v="Portronics Konnect L 1.2M Fast Charging 3A 8 Pin USB Cable with Charge &amp; Sync Function for iPhone, iPad (Grey)"/>
    <s v="Computers&amp;Accessories|Accessories&amp;Peripherals|Cables&amp;Accessories|Cables|USBCables"/>
    <s v="₹154"/>
    <s v="₹399"/>
    <s v="61%"/>
    <n v="4.2"/>
    <s v="16,905"/>
    <x v="0"/>
    <n v="154"/>
    <n v="399"/>
    <n v="61"/>
    <n v="16905"/>
    <n v="4.2"/>
  </r>
  <r>
    <s v="B08Y1TFSP6"/>
    <s v="pTron Solero TB301 3A Type-C Data and Fast Charging Cable, Made in India, 480Mbps Data Sync, Strong and Durable 1.5-Meter Nylon Braided USB Cable for Type-C Devices for Charging Adapter (Black)"/>
    <s v="Computers&amp;Accessories|Accessories&amp;Peripherals|Cables&amp;Accessories|Cables|USBCables"/>
    <s v="₹149"/>
    <s v="₹1,000"/>
    <s v="85%"/>
    <n v="3.9"/>
    <s v="24,871"/>
    <x v="0"/>
    <n v="149"/>
    <n v="1000"/>
    <n v="85"/>
    <n v="24871"/>
    <n v="3.9"/>
  </r>
  <r>
    <s v="B08WRWPM22"/>
    <s v="boAt Micro USB 55 Tangle-free, Sturdy Micro USB Cable with 3A Fast Charging &amp; 480mbps Data Transmission (Black)"/>
    <s v="Computers&amp;Accessories|Accessories&amp;Peripherals|Cables&amp;Accessories|Cables|USBCables"/>
    <s v="₹176.63"/>
    <s v="₹499"/>
    <s v="65%"/>
    <n v="4.0999999999999996"/>
    <s v="15,188"/>
    <x v="0"/>
    <n v="176.63"/>
    <n v="499"/>
    <n v="65"/>
    <n v="15188"/>
    <n v="4.0999999999999996"/>
  </r>
  <r>
    <s v="B08DDRGWTJ"/>
    <s v="MI Usb Type-C Cable Smartphone (Black)"/>
    <s v="Computers&amp;Accessories|Accessories&amp;Peripherals|Cables&amp;Accessories|Cables|USBCables"/>
    <s v="₹229"/>
    <s v="₹299"/>
    <s v="23%"/>
    <n v="4.3"/>
    <s v="30,411"/>
    <x v="0"/>
    <n v="229"/>
    <n v="299"/>
    <n v="23"/>
    <n v="30411"/>
    <n v="4.3"/>
  </r>
  <r>
    <s v="B008IFXQFU"/>
    <s v="TP-Link USB WiFi Adapter for PC(TL-WN725N), N150 Wireless Network Adapter for Desktop - Nano Size WiFi Dongle Compatible with Windows 11/10/7/8/8.1/XP/ Mac OS 10.9-10.15 Linux Kernel 2.6.18-4.4.3"/>
    <s v="Computers&amp;Accessories|NetworkingDevices|NetworkAdapters|WirelessUSBAdapters"/>
    <s v="₹499"/>
    <s v="₹999"/>
    <s v="50%"/>
    <n v="4.2"/>
    <s v="1,79,691"/>
    <x v="0"/>
    <n v="499"/>
    <n v="999"/>
    <n v="50"/>
    <n v="179691"/>
    <n v="4.2"/>
  </r>
  <r>
    <s v="B082LZGK39"/>
    <s v="Ambrane Unbreakable 60W / 3A Fast Charging 1.5m Braided Micro USB Cable for Smartphones, Tablets, Laptops &amp; Other Micro USB Devices, 480Mbps Data Sync, Quick Charge 3.0 (RCM15, Black)"/>
    <s v="Computers&amp;Accessories|Accessories&amp;Peripherals|Cables&amp;Accessories|Cables|USBCables"/>
    <s v="₹199"/>
    <s v="₹299"/>
    <s v="33%"/>
    <n v="4"/>
    <s v="43,994"/>
    <x v="0"/>
    <n v="199"/>
    <n v="299"/>
    <n v="33"/>
    <n v="43994"/>
    <n v="4"/>
  </r>
  <r>
    <s v="B08CF3D7QR"/>
    <s v="Portronics Konnect L POR-1081 Fast Charging 3A Type-C Cable 1.2Meter with Charge &amp; Sync Function for All Type-C Devices (Grey)"/>
    <s v="Computers&amp;Accessories|Accessories&amp;Peripherals|Cables&amp;Accessories|Cables|USBCables"/>
    <s v="₹154"/>
    <s v="₹339"/>
    <s v="55%"/>
    <n v="4.3"/>
    <s v="13,391"/>
    <x v="0"/>
    <n v="154"/>
    <n v="339"/>
    <n v="55"/>
    <n v="13391"/>
    <n v="4.3"/>
  </r>
  <r>
    <s v="B0789LZTCJ"/>
    <s v="boAt Rugged v3 Extra Tough Unbreakable Braided Micro USB Cable 1.5 Meter (Black)"/>
    <s v="Computers&amp;Accessories|Accessories&amp;Peripherals|Cables&amp;Accessories|Cables|USBCables"/>
    <s v="₹299"/>
    <s v="₹799"/>
    <s v="63%"/>
    <n v="4.2"/>
    <s v="94,363"/>
    <x v="0"/>
    <n v="299"/>
    <n v="799"/>
    <n v="63"/>
    <n v="94363"/>
    <n v="4.2"/>
  </r>
  <r>
    <s v="B07KSMBL2H"/>
    <s v="AmazonBasics Flexible Premium HDMI Cable (Black, 4K@60Hz, 18Gbps), 3-Foot"/>
    <s v="Electronics|HomeTheater,TV&amp;Video|Accessories|Cables|HDMICables"/>
    <s v="₹219"/>
    <s v="₹700"/>
    <s v="69%"/>
    <n v="4.4000000000000004"/>
    <s v="4,26,973"/>
    <x v="1"/>
    <n v="219"/>
    <n v="700"/>
    <n v="69"/>
    <n v="426973"/>
    <n v="4.4000000000000004"/>
  </r>
  <r>
    <s v="B085DTN6R2"/>
    <s v="Portronics Konnect CL 20W POR-1067 Type-C to 8 Pin USB 1.2M Cable with Power Delivery &amp; 3A Quick Charge Support, Nylon Braided for All Type-C and 8 Pin Devices, Green"/>
    <s v="Computers&amp;Accessories|Accessories&amp;Peripherals|Cables&amp;Accessories|Cables|USBCables"/>
    <s v="₹350"/>
    <s v="₹899"/>
    <s v="61%"/>
    <n v="4.2"/>
    <s v="2,262"/>
    <x v="0"/>
    <n v="350"/>
    <n v="899"/>
    <n v="61"/>
    <n v="2262"/>
    <n v="4.2"/>
  </r>
  <r>
    <s v="B09KLVMZ3B"/>
    <s v="Portronics Konnect L 1.2M POR-1401 Fast Charging 3A 8 Pin USB Cable with Charge &amp; Sync Function (White)"/>
    <s v="Computers&amp;Accessories|Accessories&amp;Peripherals|Cables&amp;Accessories|Cables|USBCables"/>
    <s v="₹159"/>
    <s v="₹399"/>
    <s v="60%"/>
    <n v="4.0999999999999996"/>
    <s v="4,768"/>
    <x v="0"/>
    <n v="159"/>
    <n v="399"/>
    <n v="60"/>
    <n v="4768"/>
    <n v="4.0999999999999996"/>
  </r>
  <r>
    <s v="B083342NKJ"/>
    <s v="MI Braided USB Type-C Cable for Charging Adapter (Red)"/>
    <s v="Computers&amp;Accessories|Accessories&amp;Peripherals|Cables&amp;Accessories|Cables|USBCables"/>
    <s v="₹349"/>
    <s v="₹399"/>
    <s v="13%"/>
    <n v="4.4000000000000004"/>
    <s v="18,757"/>
    <x v="0"/>
    <n v="349"/>
    <n v="399"/>
    <n v="13"/>
    <n v="18757"/>
    <n v="4.4000000000000004"/>
  </r>
  <r>
    <s v="B0B6F7LX4C"/>
    <s v="MI 80 cm (32 inches) 5A Series HD Ready Smart Android LED TV L32M7-5AIN (Black)"/>
    <s v="Electronics|HomeTheater,TV&amp;Video|Televisions|SmartTelevisions"/>
    <s v="₹13,999"/>
    <s v="₹24,999"/>
    <s v="44%"/>
    <n v="4.2"/>
    <s v="32,840"/>
    <x v="1"/>
    <n v="13999"/>
    <n v="24999"/>
    <n v="44"/>
    <n v="32840"/>
    <n v="4.2"/>
  </r>
  <r>
    <s v="B082LSVT4B"/>
    <s v="Ambrane Unbreakable 60W / 3A Fast Charging 1.5m Braided Type C to Type C Cable for Smartphones, Tablets, Laptops &amp; Other Type C Devices, PD Technology, 480Mbps Data Sync (RCTT15, Black)"/>
    <s v="Computers&amp;Accessories|Accessories&amp;Peripherals|Cables&amp;Accessories|Cables|USBCables"/>
    <s v="₹249"/>
    <s v="₹399"/>
    <s v="38%"/>
    <n v="4"/>
    <s v="43,994"/>
    <x v="0"/>
    <n v="249"/>
    <n v="399"/>
    <n v="38"/>
    <n v="43994"/>
    <n v="4"/>
  </r>
  <r>
    <s v="B08WRBG3XW"/>
    <s v="boAt Type C A325 Tangle-free, Sturdy Type C Cable with 3A Rapid Charging &amp; 480mbps Data Transmission(Black)"/>
    <s v="Computers&amp;Accessories|Accessories&amp;Peripherals|Cables&amp;Accessories|Cables|USBCables"/>
    <s v="₹199"/>
    <s v="₹499"/>
    <s v="60%"/>
    <n v="4.0999999999999996"/>
    <s v="13,045"/>
    <x v="0"/>
    <n v="199"/>
    <n v="499"/>
    <n v="60"/>
    <n v="13045"/>
    <n v="4.0999999999999996"/>
  </r>
  <r>
    <s v="B08DPLCM6T"/>
    <s v="LG 80 cm (32 inches) HD Ready Smart LED TV 32LM563BPTC (Dark Iron Gray)"/>
    <s v="Electronics|HomeTheater,TV&amp;Video|Televisions|SmartTelevisions"/>
    <s v="₹13,490"/>
    <s v="₹21,990"/>
    <s v="39%"/>
    <n v="4.3"/>
    <s v="11,976"/>
    <x v="1"/>
    <n v="13490"/>
    <n v="21990"/>
    <n v="39"/>
    <n v="11976"/>
    <n v="4.3"/>
  </r>
  <r>
    <s v="B09C6HXFC1"/>
    <s v="Duracell USB Lightning Apple Certified (Mfi) Braided Sync &amp; Charge Cable For Iphone, Ipad And Ipod. Fast Charging Lightning Cable, 3.9 Feet (1.2M) - Black"/>
    <s v="Computers&amp;Accessories|Accessories&amp;Peripherals|Cables&amp;Accessories|Cables|USBCables"/>
    <s v="₹970"/>
    <s v="₹1,799"/>
    <s v="46%"/>
    <n v="4.5"/>
    <n v="815"/>
    <x v="0"/>
    <n v="970"/>
    <n v="1799"/>
    <n v="46"/>
    <n v="815"/>
    <n v="4.5"/>
  </r>
  <r>
    <s v="B085194JFL"/>
    <s v="tizum HDMI to VGA Adapter Cable 1080P for Projector, Computer, Laptop, TV, Projectors &amp; TV"/>
    <s v="Electronics|HomeTheater,TV&amp;Video|Accessories|Cables|HDMICables"/>
    <s v="₹279"/>
    <s v="₹499"/>
    <s v="44%"/>
    <n v="3.7"/>
    <s v="10,962"/>
    <x v="1"/>
    <n v="279"/>
    <n v="499"/>
    <n v="44"/>
    <n v="10962"/>
    <n v="3.7"/>
  </r>
  <r>
    <s v="B09F6S8BT6"/>
    <s v="Samsung 80 cm (32 Inches) Wondertainment Series HD Ready LED Smart TV UA32T4340BKXXL (Glossy Black)"/>
    <s v="Electronics|HomeTheater,TV&amp;Video|Televisions|SmartTelevisions"/>
    <s v="₹13,490"/>
    <s v="₹22,900"/>
    <s v="41%"/>
    <n v="4.3"/>
    <s v="16,299"/>
    <x v="1"/>
    <n v="13490"/>
    <n v="22900"/>
    <n v="41"/>
    <n v="16299"/>
    <n v="4.3"/>
  </r>
  <r>
    <s v="B09NHVCHS9"/>
    <s v="Flix Micro Usb Cable For Smartphone (Black)"/>
    <s v="Computers&amp;Accessories|Accessories&amp;Peripherals|Cables&amp;Accessories|Cables|USBCables"/>
    <s v="₹59"/>
    <s v="₹199"/>
    <s v="70%"/>
    <n v="4"/>
    <s v="9,378"/>
    <x v="0"/>
    <n v="59"/>
    <n v="199"/>
    <n v="70"/>
    <n v="9378"/>
    <n v="4"/>
  </r>
  <r>
    <s v="B0B1YVCJ2Y"/>
    <s v="Acer 80 cm (32 inches) I Series HD Ready Android Smart LED TV AR32AR2841HDFL (Black)"/>
    <s v="Electronics|HomeTheater,TV&amp;Video|Televisions|SmartTelevisions"/>
    <s v="₹11,499"/>
    <s v="₹19,990"/>
    <s v="42%"/>
    <n v="4.3"/>
    <s v="4,703"/>
    <x v="1"/>
    <n v="11499"/>
    <n v="19990"/>
    <n v="42"/>
    <n v="4703"/>
    <n v="4.3"/>
  </r>
  <r>
    <s v="B01M4GGIVU"/>
    <s v="Tizum High Speed HDMI Cable with Ethernet | Supports 3D 4K | for All HDMI Devices Laptop Computer Gaming Console TV Set Top Box (1.5 Meter/ 5 Feet)"/>
    <s v="Electronics|HomeTheater,TV&amp;Video|Accessories|Cables|HDMICables"/>
    <s v="₹199"/>
    <s v="₹699"/>
    <s v="72%"/>
    <n v="4.2"/>
    <s v="12,153"/>
    <x v="1"/>
    <n v="199"/>
    <n v="699"/>
    <n v="72"/>
    <n v="12153"/>
    <n v="4.2"/>
  </r>
  <r>
    <s v="B08B42LWKN"/>
    <s v="OnePlus 80 cm (32 inches) Y Series HD Ready LED Smart Android TV 32Y1 (Black)"/>
    <s v="Electronics|HomeTheater,TV&amp;Video|Televisions|SmartTelevisions"/>
    <s v="₹14,999"/>
    <s v="₹19,999"/>
    <s v="25%"/>
    <n v="4.2"/>
    <s v="34,899"/>
    <x v="1"/>
    <n v="14999"/>
    <n v="19999"/>
    <n v="25"/>
    <n v="34899"/>
    <n v="4.2"/>
  </r>
  <r>
    <s v="B094JNXNPV"/>
    <s v="Ambrane Unbreakable 3 in 1 Fast Charging Braided Multipurpose Cable for Speaker with 2.1 A Speed - 1.25 meter, Black"/>
    <s v="Computers&amp;Accessories|Accessories&amp;Peripherals|Cables&amp;Accessories|Cables|USBCables"/>
    <s v="₹299"/>
    <s v="₹399"/>
    <s v="25%"/>
    <n v="4"/>
    <s v="2,766"/>
    <x v="0"/>
    <n v="299"/>
    <n v="399"/>
    <n v="25"/>
    <n v="2766"/>
    <n v="4"/>
  </r>
  <r>
    <s v="B09W5XR9RT"/>
    <s v="Duracell USB C To Lightning Apple Certified (Mfi) Braided Sync &amp; Charge Cable For Iphone, Ipad And Ipod. Fast Charging Lightning Cable, 3.9 Feet (1.2M) - Black"/>
    <s v="Computers&amp;Accessories|Accessories&amp;Peripherals|Cables&amp;Accessories|Cables|USBCables"/>
    <s v="₹970"/>
    <s v="₹1,999"/>
    <s v="51%"/>
    <n v="4.4000000000000004"/>
    <n v="184"/>
    <x v="0"/>
    <n v="970"/>
    <n v="1999"/>
    <n v="51"/>
    <n v="184"/>
    <n v="4.4000000000000004"/>
  </r>
  <r>
    <s v="B077Z65HSD"/>
    <s v="boAt A400 USB Type-C to USB-A 2.0 Male Data Cable, 2 Meter (Black)"/>
    <s v="Computers&amp;Accessories|Accessories&amp;Peripherals|Cables&amp;Accessories|Cables|USBCables"/>
    <s v="₹299"/>
    <s v="₹999"/>
    <s v="70%"/>
    <n v="4.3"/>
    <s v="20,850"/>
    <x v="0"/>
    <n v="299"/>
    <n v="999"/>
    <n v="70"/>
    <n v="20850"/>
    <n v="4.3"/>
  </r>
  <r>
    <s v="B00NH11PEY"/>
    <s v="AmazonBasics USB 2.0 - A-Male to A-Female Extension Cable for Personal Computer, Printer (Black, 9.8 Feet/3 Meters)"/>
    <s v="Computers&amp;Accessories|Accessories&amp;Peripherals|Cables&amp;Accessories|Cables|USBCables"/>
    <s v="₹199"/>
    <s v="₹750"/>
    <s v="73%"/>
    <n v="4.5"/>
    <s v="74,976"/>
    <x v="0"/>
    <n v="199"/>
    <n v="750"/>
    <n v="73"/>
    <n v="74976"/>
    <n v="4.5"/>
  </r>
  <r>
    <s v="B09CMM3VGK"/>
    <s v="Ambrane 60W / 3A Type C Fast Charging Unbreakable 1.5m L Shaped Braided Cable, PD Technology, 480Mbps Data Transfer for Smartphones, Tablet, Laptops &amp; other type c devices (ABLC10, Black)"/>
    <s v="Computers&amp;Accessories|Accessories&amp;Peripherals|Cables&amp;Accessories|Cables|USBCables"/>
    <s v="₹179"/>
    <s v="₹499"/>
    <s v="64%"/>
    <n v="4"/>
    <s v="1,934"/>
    <x v="0"/>
    <n v="179"/>
    <n v="499"/>
    <n v="64"/>
    <n v="1934"/>
    <n v="4"/>
  </r>
  <r>
    <s v="B08QSC1XY8"/>
    <s v="Zoul USB C 60W Fast Charging 3A 6ft/2M Long Type C Nylon Braided Data Cable Quick Charger Cable QC 3.0 for Samsung Galaxy M31S M30 S10 S9 S20 Plus, Note 10 9 8, A20e A40 A50 A70 (2M, Grey)"/>
    <s v="Computers&amp;Accessories|Accessories&amp;Peripherals|Cables&amp;Accessories|Cables|USBCables"/>
    <s v="₹389"/>
    <s v="₹1,099"/>
    <s v="65%"/>
    <n v="4.3"/>
    <n v="974"/>
    <x v="0"/>
    <n v="389"/>
    <n v="1099"/>
    <n v="65"/>
    <n v="974"/>
    <n v="4.3"/>
  </r>
  <r>
    <s v="B008FWZGSG"/>
    <s v="Samsung Original Type C to C Cable - 3.28 Feet (1 Meter), White"/>
    <s v="Computers&amp;Accessories|Accessories&amp;Peripherals|Cables&amp;Accessories|Cables|USBCables"/>
    <s v="₹599"/>
    <s v="₹599"/>
    <s v="0%"/>
    <n v="4.3"/>
    <n v="355"/>
    <x v="0"/>
    <n v="599"/>
    <n v="599"/>
    <n v="0"/>
    <n v="355"/>
    <n v="4.3"/>
  </r>
  <r>
    <s v="B0B4HJNPV4"/>
    <s v="pTron Solero T351 3.5Amps Fast Charging Type-C to Type-C PD Data &amp; Charging USB Cable, Made in India, 480Mbps Data Sync, Durable 1 Meter Long Cable for Type-C Smartphones, Tablets &amp; Laptops (Black)"/>
    <s v="Computers&amp;Accessories|Accessories&amp;Peripherals|Cables&amp;Accessories|Cables|USBCables"/>
    <s v="₹199"/>
    <s v="₹999"/>
    <s v="80%"/>
    <n v="3.9"/>
    <s v="1,075"/>
    <x v="0"/>
    <n v="199"/>
    <n v="999"/>
    <n v="80"/>
    <n v="1075"/>
    <n v="3.9"/>
  </r>
  <r>
    <s v="B08Y1SJVV5"/>
    <s v="pTron Solero MB301 3A Micro USB Data &amp; Charging Cable, Made in India, 480Mbps Data Sync, Strong &amp; Durable 1.5-Meter Nylon Braided USB Cable for Micro USB Devices - (Black)"/>
    <s v="Computers&amp;Accessories|Accessories&amp;Peripherals|Cables&amp;Accessories|Cables|USBCables"/>
    <s v="₹99"/>
    <s v="₹666.66"/>
    <s v="85%"/>
    <n v="3.9"/>
    <s v="24,871"/>
    <x v="0"/>
    <n v="99"/>
    <n v="666.66"/>
    <n v="85"/>
    <n v="24871"/>
    <n v="3.9"/>
  </r>
  <r>
    <s v="B07XLCFSSN"/>
    <s v="Amazonbasics Nylon Braided Usb-C To Lightning Cable, Fast Charging Mfi Certified Smartphone, Iphone Charger (6-Foot, Dark Grey)"/>
    <s v="Computers&amp;Accessories|Accessories&amp;Peripherals|Cables&amp;Accessories|Cables|USBCables"/>
    <s v="₹899"/>
    <s v="₹1,900"/>
    <s v="53%"/>
    <n v="4.4000000000000004"/>
    <s v="13,552"/>
    <x v="0"/>
    <n v="899"/>
    <n v="1900"/>
    <n v="53"/>
    <n v="13552"/>
    <n v="4.4000000000000004"/>
  </r>
  <r>
    <s v="B09RZS1NQT"/>
    <s v="Sounce 65W OnePlus Dash Warp Charge Cable, 6.5A Type-C to USB C PD Data Sync Fast Charging Cable Compatible with One Plus 8T/ 9/ 9R/ 9 pro/ 9RT/ 10R/ Nord &amp; for All Type C Devices – Red, 1 Meter"/>
    <s v="Computers&amp;Accessories|Accessories&amp;Peripherals|Cables&amp;Accessories|Cables|USBCables"/>
    <s v="₹199"/>
    <s v="₹999"/>
    <s v="80%"/>
    <n v="4"/>
    <n v="576"/>
    <x v="0"/>
    <n v="199"/>
    <n v="999"/>
    <n v="80"/>
    <n v="576"/>
    <n v="4"/>
  </r>
  <r>
    <s v="B0B3MMYHYW"/>
    <s v="OnePlus 126 cm (50 inches) Y Series 4K Ultra HD Smart Android LED TV 50Y1S Pro (Black)"/>
    <s v="Electronics|HomeTheater,TV&amp;Video|Televisions|SmartTelevisions"/>
    <s v="₹32,999"/>
    <s v="₹45,999"/>
    <s v="28%"/>
    <n v="4.2"/>
    <s v="7,298"/>
    <x v="1"/>
    <n v="32999"/>
    <n v="45999"/>
    <n v="28"/>
    <n v="7298"/>
    <n v="4.2"/>
  </r>
  <r>
    <s v="B09C6HWG18"/>
    <s v="Duracell Type C To Type C 5A (100W) Braided Sync &amp; Fast Charging Cable, 3.9 Feet (1.2M). USB C to C Cable, Supports PD &amp; QC 3.0 Charging, 5 GBPS Data Transmission – Black"/>
    <s v="Computers&amp;Accessories|Accessories&amp;Peripherals|Cables&amp;Accessories|Cables|USBCables"/>
    <s v="₹970"/>
    <s v="₹1,999"/>
    <s v="51%"/>
    <n v="4.2"/>
    <n v="462"/>
    <x v="0"/>
    <n v="970"/>
    <n v="1999"/>
    <n v="51"/>
    <n v="462"/>
    <n v="4.2"/>
  </r>
  <r>
    <s v="B00NH11KIK"/>
    <s v="AmazonBasics USB 2.0 Cable - A-Male to B-Male - for Personal Computer, Printer- 6 Feet (1.8 Meters), Black"/>
    <s v="Computers&amp;Accessories|Accessories&amp;Peripherals|Cables&amp;Accessories|Cables|USBCables"/>
    <s v="₹209"/>
    <s v="₹695"/>
    <s v="70%"/>
    <n v="4.5"/>
    <s v="1,07,687"/>
    <x v="0"/>
    <n v="209"/>
    <n v="695"/>
    <n v="70"/>
    <n v="107687"/>
    <n v="4.5"/>
  </r>
  <r>
    <s v="B09JPC82QC"/>
    <s v="Mi 108 cm (43 inches) Full HD Android LED TV 4C | L43M6-INC (Black)"/>
    <s v="Electronics|HomeTheater,TV&amp;Video|Televisions|SmartTelevisions"/>
    <s v="₹19,999"/>
    <s v="₹34,999"/>
    <s v="43%"/>
    <n v="4.3"/>
    <s v="27,151"/>
    <x v="1"/>
    <n v="19999"/>
    <n v="34999"/>
    <n v="43"/>
    <n v="27151"/>
    <n v="4.3"/>
  </r>
  <r>
    <s v="B07JW1Y6XV"/>
    <s v="Wayona Nylon Braided 3A Lightning to USB A Syncing and Fast Charging Data Cable for iPhone, Ipad (3 FT Pack of 1, Black)"/>
    <s v="Computers&amp;Accessories|Accessories&amp;Peripherals|Cables&amp;Accessories|Cables|USBCables"/>
    <s v="₹399"/>
    <s v="₹1,099"/>
    <s v="64%"/>
    <n v="4.2"/>
    <s v="24,269"/>
    <x v="0"/>
    <n v="399"/>
    <n v="1099"/>
    <n v="64"/>
    <n v="24269"/>
    <n v="4.2"/>
  </r>
  <r>
    <s v="B07KRCW6LZ"/>
    <s v="TP-Link Nano AC600 USB Wi-Fi Adapter(Archer T2U Nano)- 2.4G/5G Dual Band Wireless Network Adapter for PC Desktop Laptop, Mini Travel Size, Supports Windows 11,10, 8.1, 8, 7, XP/Mac OS 10.9-10.15"/>
    <s v="Computers&amp;Accessories|NetworkingDevices|NetworkAdapters|WirelessUSBAdapters"/>
    <s v="₹999"/>
    <s v="₹1,599"/>
    <s v="38%"/>
    <n v="4.3"/>
    <s v="12,093"/>
    <x v="0"/>
    <n v="999"/>
    <n v="1599"/>
    <n v="38"/>
    <n v="12093"/>
    <n v="4.3"/>
  </r>
  <r>
    <s v="B09NJN8L25"/>
    <s v="FLiX (Beetel USB to Micro USB PVC Data Sync &amp; 2A Fast Charging Cable, Made in India, 480Mbps Data Sync, Solid Cable, 1 Meter Long USB Cable for Micro USB Devices (White)(XCD-M11)"/>
    <s v="Computers&amp;Accessories|Accessories&amp;Peripherals|Cables&amp;Accessories|Cables|USBCables"/>
    <s v="₹59"/>
    <s v="₹199"/>
    <s v="70%"/>
    <n v="4"/>
    <s v="9,378"/>
    <x v="0"/>
    <n v="59"/>
    <n v="199"/>
    <n v="70"/>
    <n v="9378"/>
    <n v="4"/>
  </r>
  <r>
    <s v="B07XJYYH7L"/>
    <s v="Wecool Nylon Braided Multifunction Fast Charging Cable For Android Smartphone, Ios And Type C Usb Devices, 3 In 1 Charging Cable, 3A, (3 Feet) (Black)"/>
    <s v="Computers&amp;Accessories|Accessories&amp;Peripherals|Cables&amp;Accessories|Cables|USBCables"/>
    <s v="₹333"/>
    <s v="₹999"/>
    <s v="67%"/>
    <n v="3.3"/>
    <s v="9,792"/>
    <x v="0"/>
    <n v="333"/>
    <n v="999"/>
    <n v="67"/>
    <n v="9792"/>
    <n v="3.3"/>
  </r>
  <r>
    <s v="B002PD61Y4"/>
    <s v="D-Link DWA-131 300 Mbps Wireless Nano USB Adapter (Black)"/>
    <s v="Computers&amp;Accessories|NetworkingDevices|NetworkAdapters|WirelessUSBAdapters"/>
    <s v="₹507"/>
    <s v="₹1,208"/>
    <s v="58%"/>
    <n v="4.0999999999999996"/>
    <s v="8,131"/>
    <x v="0"/>
    <n v="507"/>
    <n v="1208"/>
    <n v="58"/>
    <n v="8131"/>
    <n v="4.0999999999999996"/>
  </r>
  <r>
    <s v="B014I8SSD0"/>
    <s v="Amazon Basics High-Speed HDMI Cable, 6 Feet - Supports Ethernet, 3D, 4K video,Black"/>
    <s v="Electronics|HomeTheater,TV&amp;Video|Accessories|Cables|HDMICables"/>
    <s v="₹309"/>
    <s v="₹475"/>
    <s v="35%"/>
    <n v="4.4000000000000004"/>
    <s v="4,26,973"/>
    <x v="1"/>
    <n v="309"/>
    <n v="475"/>
    <n v="35"/>
    <n v="426973"/>
    <n v="4.4000000000000004"/>
  </r>
  <r>
    <s v="B09L8DSSFH"/>
    <s v="7SEVEN® Compatible for Samsung Smart 4K Ultra HD TV Monitor Remote Control Replacement of Original Samsung TV Remote for LED OLED UHD QLED and Suitable for 6 7 8 Series Samsung TV with Hot Keys BN59-01259E"/>
    <s v="Electronics|HomeTheater,TV&amp;Video|Accessories|RemoteControls"/>
    <s v="₹399"/>
    <s v="₹999"/>
    <s v="60%"/>
    <n v="3.6"/>
    <n v="493"/>
    <x v="1"/>
    <n v="399"/>
    <n v="999"/>
    <n v="60"/>
    <n v="493"/>
    <n v="3.6"/>
  </r>
  <r>
    <s v="B07232M876"/>
    <s v="Amazonbasics Micro Usb Fast Charging Cable For Android Smartphone,Personal Computer,Printer With Gold Plated Connectors (6 Feet, Black)"/>
    <s v="Computers&amp;Accessories|Accessories&amp;Peripherals|Cables&amp;Accessories|Cables|USBCables"/>
    <s v="₹199"/>
    <s v="₹395"/>
    <s v="50%"/>
    <n v="4.2"/>
    <s v="92,595"/>
    <x v="0"/>
    <n v="199"/>
    <n v="395"/>
    <n v="50"/>
    <n v="92595"/>
    <n v="4.2"/>
  </r>
  <r>
    <s v="B07P681N66"/>
    <s v="TP-Link AC600 600 Mbps WiFi Wireless Network USB Adapter for Desktop PC with 2.4GHz/5GHz High Gain Dual Band 5dBi Antenna Wi-Fi, Supports Windows 11/10/8.1/8/7/XP, Mac OS 10.15 and earlier (Archer T2U Plus)"/>
    <s v="Computers&amp;Accessories|NetworkingDevices|NetworkAdapters|WirelessUSBAdapters"/>
    <s v="₹1,199"/>
    <s v="₹2,199"/>
    <s v="45%"/>
    <n v="4.4000000000000004"/>
    <s v="24,780"/>
    <x v="0"/>
    <n v="1199"/>
    <n v="2199"/>
    <n v="45"/>
    <n v="24780"/>
    <n v="4.4000000000000004"/>
  </r>
  <r>
    <s v="B0711PVX6Z"/>
    <s v="AmazonBasics Micro USB Fast Charging Cable for Android Phones with Gold Plated Connectors (3 Feet, Black)"/>
    <s v="Computers&amp;Accessories|Accessories&amp;Peripherals|Cables&amp;Accessories|Cables|USBCables"/>
    <s v="₹179"/>
    <s v="₹500"/>
    <s v="64%"/>
    <n v="4.2"/>
    <s v="92,595"/>
    <x v="0"/>
    <n v="179"/>
    <n v="500"/>
    <n v="64"/>
    <n v="92595"/>
    <n v="4.2"/>
  </r>
  <r>
    <s v="B082T6V3DT"/>
    <s v="AmazonBasics New Release Nylon USB-A to Lightning Cable Cord, Fast Charging MFi Certified Charger for Apple iPhone, iPad (6-Ft, Rose Gold)"/>
    <s v="Computers&amp;Accessories|Accessories&amp;Peripherals|Cables&amp;Accessories|Cables|USBCables"/>
    <s v="₹799"/>
    <s v="₹2,100"/>
    <s v="62%"/>
    <n v="4.3"/>
    <s v="8,188"/>
    <x v="0"/>
    <n v="799"/>
    <n v="2100"/>
    <n v="62"/>
    <n v="8188"/>
    <n v="4.3"/>
  </r>
  <r>
    <s v="B07MKFNHKG"/>
    <s v="VW 80 cm (32 inches) Frameless Series HD Ready LED TV VW32A (Black)"/>
    <s v="Electronics|HomeTheater,TV&amp;Video|Televisions|StandardTelevisions"/>
    <s v="₹6,999"/>
    <s v="₹12,999"/>
    <s v="46%"/>
    <n v="4.2"/>
    <s v="4,003"/>
    <x v="1"/>
    <n v="6999"/>
    <n v="12999"/>
    <n v="46"/>
    <n v="4003"/>
    <n v="4.2"/>
  </r>
  <r>
    <s v="B0BFWGBX61"/>
    <s v="Ambrane Unbreakable 3A Fast Charging Braided Type C Cable    1.5 Meter (RCT15, Blue) Supports QC 2.0/3.0 Charging"/>
    <s v="Computers&amp;Accessories|Accessories&amp;Peripherals|Cables&amp;Accessories|Cables|USBCables"/>
    <s v="₹199"/>
    <s v="₹349"/>
    <s v="43%"/>
    <n v="4.0999999999999996"/>
    <n v="314"/>
    <x v="0"/>
    <n v="199"/>
    <n v="349"/>
    <n v="43"/>
    <n v="314"/>
    <n v="4.0999999999999996"/>
  </r>
  <r>
    <s v="B01N90RZ4M"/>
    <s v="Tata Sky Universal Remote"/>
    <s v="Electronics|HomeTheater,TV&amp;Video|Accessories|RemoteControls"/>
    <s v="₹230"/>
    <s v="₹499"/>
    <s v="54%"/>
    <n v="3.7"/>
    <s v="2,960"/>
    <x v="1"/>
    <n v="230"/>
    <n v="499"/>
    <n v="54"/>
    <n v="2960"/>
    <n v="3.7"/>
  </r>
  <r>
    <s v="B0088TKTY2"/>
    <s v="TP-LINK WiFi Dongle 300 Mbps Mini Wireless Network USB Wi-Fi Adapter for PC Desktop Laptop(Supports Windows 11/10/8.1/8/7/XP, Mac OS 10.9-10.15 and Linux, WPS, Soft AP Mode, USB 2.0) (TL-WN823N),Black"/>
    <s v="Computers&amp;Accessories|NetworkingDevices|NetworkAdapters|WirelessUSBAdapters"/>
    <s v="₹649"/>
    <s v="₹1,399"/>
    <s v="54%"/>
    <n v="4.2"/>
    <s v="1,79,691"/>
    <x v="0"/>
    <n v="649"/>
    <n v="1399"/>
    <n v="54"/>
    <n v="179691"/>
    <n v="4.2"/>
  </r>
  <r>
    <s v="B09Q5SWVBJ"/>
    <s v="OnePlus 80 cm (32 inches) Y Series HD Ready Smart Android LED TV 32 Y1S (Black)"/>
    <s v="Electronics|HomeTheater,TV&amp;Video|Televisions|SmartTelevisions"/>
    <s v="₹15,999"/>
    <s v="₹21,999"/>
    <s v="27%"/>
    <n v="4.2"/>
    <s v="34,899"/>
    <x v="1"/>
    <n v="15999"/>
    <n v="21999"/>
    <n v="27"/>
    <n v="34899"/>
    <n v="4.2"/>
  </r>
  <r>
    <s v="B0B4DT8MKT"/>
    <s v="Wecool Unbreakable 3 in 1 Charging Cable with 3A Speed, Fast Charging Multi Purpose Cable 1.25 Mtr Long, Type C cable, Micro Usb Cable and Cable for iPhone, White"/>
    <s v="Computers&amp;Accessories|Accessories&amp;Peripherals|Cables&amp;Accessories|Cables|USBCables"/>
    <s v="₹348"/>
    <s v="₹1,499"/>
    <s v="77%"/>
    <n v="4.2"/>
    <n v="656"/>
    <x v="0"/>
    <n v="348"/>
    <n v="1499"/>
    <n v="77"/>
    <n v="656"/>
    <n v="4.2"/>
  </r>
  <r>
    <s v="B08CDKQ8T6"/>
    <s v="Portronics Konnect L 1.2Mtr, Fast Charging 3A Micro USB Cable with Charge &amp; Sync Function (Grey)"/>
    <s v="Computers&amp;Accessories|Accessories&amp;Peripherals|Cables&amp;Accessories|Cables|USBCables"/>
    <s v="₹154"/>
    <s v="₹349"/>
    <s v="56%"/>
    <n v="4.3"/>
    <s v="7,064"/>
    <x v="0"/>
    <n v="154"/>
    <n v="349"/>
    <n v="56"/>
    <n v="7064"/>
    <n v="4.3"/>
  </r>
  <r>
    <s v="B07B275VN9"/>
    <s v="Airtel DigitalTV DTH Television, Setup Box Remote Compatible for SD and HD Recording (Black)"/>
    <s v="Electronics|HomeTheater,TV&amp;Video|Accessories|RemoteControls"/>
    <s v="₹179"/>
    <s v="₹799"/>
    <s v="78%"/>
    <n v="3.7"/>
    <s v="2,201"/>
    <x v="1"/>
    <n v="179"/>
    <n v="799"/>
    <n v="78"/>
    <n v="2201"/>
    <n v="3.7"/>
  </r>
  <r>
    <s v="B0B15CPR37"/>
    <s v="Samsung 108 cm (43 inches) Crystal 4K Neo Series Ultra HD Smart LED TV UA43AUE65AKXXL (Black)"/>
    <s v="Electronics|HomeTheater,TV&amp;Video|Televisions|SmartTelevisions"/>
    <s v="₹32,990"/>
    <s v="₹47,900"/>
    <s v="31%"/>
    <n v="4.3"/>
    <s v="7,109"/>
    <x v="1"/>
    <n v="32990"/>
    <n v="47900"/>
    <n v="31"/>
    <n v="7109"/>
    <n v="4.3"/>
  </r>
  <r>
    <s v="B0994GFWBH"/>
    <s v="Lapster 1.5 mtr USB 2.0 Type A Male to USB A Male Cable for computer and laptop"/>
    <s v="Computers&amp;Accessories|Accessories&amp;Peripherals|Cables&amp;Accessories|Cables|USBCables"/>
    <s v="₹139"/>
    <s v="₹999"/>
    <s v="86%"/>
    <n v="4"/>
    <s v="1,313"/>
    <x v="0"/>
    <n v="139"/>
    <n v="999"/>
    <n v="86"/>
    <n v="1313"/>
    <n v="4"/>
  </r>
  <r>
    <s v="B01GGKZ0V6"/>
    <s v="AmazonBasics USB Type-C to USB Type-C 2.0 Cable - 3 Feet Laptop (0.9 Meters) - White"/>
    <s v="Computers&amp;Accessories|Accessories&amp;Peripherals|Cables&amp;Accessories|Cables|USBCables"/>
    <s v="₹329"/>
    <s v="₹845"/>
    <s v="61%"/>
    <n v="4.2"/>
    <s v="29,746"/>
    <x v="0"/>
    <n v="329"/>
    <n v="845"/>
    <n v="61"/>
    <n v="29746"/>
    <n v="4.2"/>
  </r>
  <r>
    <s v="B09F9YQQ7B"/>
    <s v="Redmi 80 cm (32 inches) Android 11 Series HD Ready Smart LED TV | L32M6-RA/L32M7-RA (Black)"/>
    <s v="Electronics|HomeTheater,TV&amp;Video|Televisions|SmartTelevisions"/>
    <s v="₹13,999"/>
    <s v="₹24,999"/>
    <s v="44%"/>
    <n v="4.2"/>
    <s v="45,238"/>
    <x v="1"/>
    <n v="13999"/>
    <n v="24999"/>
    <n v="44"/>
    <n v="45238"/>
    <n v="4.2"/>
  </r>
  <r>
    <s v="B014I8SX4Y"/>
    <s v="Amazon Basics High-Speed HDMI Cable, 6 Feet (2-Pack),Black"/>
    <s v="Electronics|HomeTheater,TV&amp;Video|Accessories|Cables|HDMICables"/>
    <s v="₹309"/>
    <s v="₹1,400"/>
    <s v="78%"/>
    <n v="4.4000000000000004"/>
    <s v="4,26,973"/>
    <x v="1"/>
    <n v="309"/>
    <n v="1400"/>
    <n v="78"/>
    <n v="426973"/>
    <n v="4.4000000000000004"/>
  </r>
  <r>
    <s v="B09Q8HMKZX"/>
    <s v="Portronics Konnect L 20W PD Quick Charge Type-C to 8-Pin USB Mobile Charging Cable, 1.2M, Tangle Resistant, Fast Data Sync(Grey)"/>
    <s v="Computers&amp;Accessories|Accessories&amp;Peripherals|Cables&amp;Accessories|Cables|USBCables"/>
    <s v="₹263"/>
    <s v="₹699"/>
    <s v="62%"/>
    <n v="4.0999999999999996"/>
    <n v="450"/>
    <x v="0"/>
    <n v="263"/>
    <n v="699"/>
    <n v="62"/>
    <n v="450"/>
    <n v="4.0999999999999996"/>
  </r>
  <r>
    <s v="B0B9XN9S3W"/>
    <s v="Acer 80 cm (32 inches) N Series HD Ready TV AR32NSV53HD (Black)"/>
    <s v="Electronics|HomeTheater,TV&amp;Video|Televisions|StandardTelevisions"/>
    <s v="₹7,999"/>
    <s v="₹14,990"/>
    <s v="47%"/>
    <n v="4.3"/>
    <n v="457"/>
    <x v="1"/>
    <n v="7999"/>
    <n v="14990"/>
    <n v="47"/>
    <n v="457"/>
    <n v="4.3"/>
  </r>
  <r>
    <s v="B07966M8XH"/>
    <s v="Model-P4 6 Way Swivel Tilt Wall Mount 32-55-inch Full Motion Cantilever for LED,LCD and Plasma TV's"/>
    <s v="Electronics|HomeTheater,TV&amp;Video|Accessories|TVMounts,Stands&amp;Turntables|TVWall&amp;CeilingMounts"/>
    <s v="₹1,599"/>
    <s v="₹2,999"/>
    <s v="47%"/>
    <n v="4.2"/>
    <s v="2,727"/>
    <x v="1"/>
    <n v="1599"/>
    <n v="2999"/>
    <n v="47"/>
    <n v="2727"/>
    <n v="4.2"/>
  </r>
  <r>
    <s v="B01GGKYKQM"/>
    <s v="Amazon Basics USB Type-C to USB-A 2.0 Male Fast Charging Cable for Laptop - 3 Feet (0.9 Meters), Black"/>
    <s v="Computers&amp;Accessories|Accessories&amp;Peripherals|Cables&amp;Accessories|Cables|USBCables"/>
    <s v="₹219"/>
    <s v="₹700"/>
    <s v="69%"/>
    <n v="4.3"/>
    <s v="20,053"/>
    <x v="0"/>
    <n v="219"/>
    <n v="700"/>
    <n v="69"/>
    <n v="20053"/>
    <n v="4.3"/>
  </r>
  <r>
    <s v="B0B86CDHL1"/>
    <s v="oraimo 65W Type C to C Fast Charging Cable USB C to USB C Cable High Speed Syncing, Nylon Braided 1M length with LED Indicator Compatible For Laptop, Macbook, Samsung Galaxy S22 S20 S10 S20Fe S21 S21 Ultra A70 A51 A71 A50S M31 M51 M31S M53 5G"/>
    <s v="Computers&amp;Accessories|Accessories&amp;Peripherals|Cables&amp;Accessories|Cables|USBCables"/>
    <s v="₹349"/>
    <s v="₹899"/>
    <s v="61%"/>
    <n v="4.5"/>
    <n v="149"/>
    <x v="0"/>
    <n v="349"/>
    <n v="899"/>
    <n v="61"/>
    <n v="149"/>
    <n v="4.5"/>
  </r>
  <r>
    <s v="B0B5ZF3NRK"/>
    <s v="CEDO 65W OnePlus Dash Warp Charge Cable, USB A to Type C Data Sync Fast Charging Cable Compatible with One Plus 3 /3T /5 /5T /6 /6T /7 /7T /7 pro &amp; for All Type C Devices - 1 Meter, Red"/>
    <s v="Computers&amp;Accessories|Accessories&amp;Peripherals|Cables&amp;Accessories|Cables|USBCables"/>
    <s v="₹349"/>
    <s v="₹599"/>
    <s v="42%"/>
    <n v="4.0999999999999996"/>
    <n v="210"/>
    <x v="0"/>
    <n v="349"/>
    <n v="599"/>
    <n v="42"/>
    <n v="210"/>
    <n v="4.0999999999999996"/>
  </r>
  <r>
    <s v="B09RFC46VP"/>
    <s v="Redmi 108 cm (43 inches) 4K Ultra HD Android Smart LED TV X43 | L43R7-7AIN (Black)"/>
    <s v="Electronics|HomeTheater,TV&amp;Video|Televisions|SmartTelevisions"/>
    <s v="₹26,999"/>
    <s v="₹42,999"/>
    <s v="37%"/>
    <n v="4.2"/>
    <s v="45,238"/>
    <x v="1"/>
    <n v="26999"/>
    <n v="42999"/>
    <n v="37"/>
    <n v="45238"/>
    <n v="4.2"/>
  </r>
  <r>
    <s v="B08R69VDHT"/>
    <s v="Pinnaclz Original Combo of 2 Micro USB Fast Charging Cable, USB Charging Cable for Data Transfer Perfect for Android Smart Phones White 1.2 Meter Made in India (Pack of 2)"/>
    <s v="Computers&amp;Accessories|Accessories&amp;Peripherals|Cables&amp;Accessories|Cables|USBCables"/>
    <s v="₹115"/>
    <s v="₹499"/>
    <s v="77%"/>
    <n v="4"/>
    <s v="7,732"/>
    <x v="0"/>
    <n v="115"/>
    <n v="499"/>
    <n v="77"/>
    <n v="7732"/>
    <n v="4"/>
  </r>
  <r>
    <s v="B09RWZRCP1"/>
    <s v="boAt Type C A750 Stress Resistant, Tangle-free, Sturdy Flat Cable with 6.5A Fast Charging &amp; 480Mbps Data Transmission, 10000+ Bends Lifespan and Extended 1.5m Length(Rebellious Black)"/>
    <s v="Computers&amp;Accessories|Accessories&amp;Peripherals|Cables&amp;Accessories|Cables|USBCables"/>
    <s v="₹399"/>
    <s v="₹999"/>
    <s v="60%"/>
    <n v="4.0999999999999996"/>
    <s v="1,780"/>
    <x v="0"/>
    <n v="399"/>
    <n v="999"/>
    <n v="60"/>
    <n v="1780"/>
    <n v="4.0999999999999996"/>
  </r>
  <r>
    <s v="B09CMP1SC8"/>
    <s v="Ambrane 2 in 1 Type-C &amp; Micro USB Cable with 60W / 3A Fast Charging, 480 mbps High Data, PD Technology &amp; Quick Charge 3.0, Compatible with All Type-C &amp; Micro USB Devices (ABDC-10, Black)"/>
    <s v="Computers&amp;Accessories|Accessories&amp;Peripherals|Cables&amp;Accessories|Cables|USBCables"/>
    <s v="₹199"/>
    <s v="₹499"/>
    <s v="60%"/>
    <n v="4.0999999999999996"/>
    <n v="602"/>
    <x v="0"/>
    <n v="199"/>
    <n v="499"/>
    <n v="60"/>
    <n v="602"/>
    <n v="4.0999999999999996"/>
  </r>
  <r>
    <s v="B09YLXYP7Y"/>
    <s v="Ambrane 60W / 3A Fast Charging Output Cable with Type-C to USB for Mobile, Neckband, True Wireless Earphone Charging, 480mbps Data Sync Speed, 1m Length (ACT - AZ10, Black)"/>
    <s v="Computers&amp;Accessories|Accessories&amp;Peripherals|Cables&amp;Accessories|Cables|USBCables"/>
    <s v="₹179"/>
    <s v="₹399"/>
    <s v="55%"/>
    <n v="4"/>
    <s v="1,423"/>
    <x v="0"/>
    <n v="179"/>
    <n v="399"/>
    <n v="55"/>
    <n v="1423"/>
    <n v="4"/>
  </r>
  <r>
    <s v="B09ZPM4C2C"/>
    <s v="TCL 80 cm (32 inches) HD Ready Certified Android Smart LED TV 32S5205 (Black)"/>
    <s v="Electronics|HomeTheater,TV&amp;Video|Televisions|SmartTelevisions"/>
    <s v="₹10,901"/>
    <s v="₹30,990"/>
    <s v="65%"/>
    <n v="4.0999999999999996"/>
    <n v="398"/>
    <x v="1"/>
    <n v="10901"/>
    <n v="30990"/>
    <n v="65"/>
    <n v="398"/>
    <n v="4.0999999999999996"/>
  </r>
  <r>
    <s v="B0B2DJDCPX"/>
    <s v="SWAPKART Fast Charging Cable and Data Sync USB Cable Compatible for iPhone 6/6S/7/7+/8/8+/10/11, 12, 13 Pro max iPad Air/Mini, iPod and iOS Devices (White)"/>
    <s v="Computers&amp;Accessories|Accessories&amp;Peripherals|Cables&amp;Accessories|Cables|USBCables"/>
    <s v="₹209"/>
    <s v="₹499"/>
    <s v="58%"/>
    <n v="3.9"/>
    <n v="536"/>
    <x v="0"/>
    <n v="209"/>
    <n v="499"/>
    <n v="58"/>
    <n v="536"/>
    <n v="3.9"/>
  </r>
  <r>
    <s v="B0BCZCQTJX"/>
    <s v="Firestick Remote"/>
    <s v="Electronics|HomeTheater,TV&amp;Video|Accessories|RemoteControls"/>
    <s v="₹1,434"/>
    <s v="₹3,999"/>
    <s v="64%"/>
    <n v="4"/>
    <n v="32"/>
    <x v="1"/>
    <n v="1434"/>
    <n v="3999"/>
    <n v="64"/>
    <n v="32"/>
    <n v="4"/>
  </r>
  <r>
    <s v="B07LGT55SJ"/>
    <s v="Wayona Usb Nylon Braided Data Sync And Charging Cable For Iphone, Ipad Tablet (Red, Black)"/>
    <s v="Computers&amp;Accessories|Accessories&amp;Peripherals|Cables&amp;Accessories|Cables|USBCables"/>
    <s v="₹399"/>
    <s v="₹1,099"/>
    <s v="64%"/>
    <n v="4.2"/>
    <s v="24,269"/>
    <x v="0"/>
    <n v="399"/>
    <n v="1099"/>
    <n v="64"/>
    <n v="24269"/>
    <n v="4.2"/>
  </r>
  <r>
    <s v="B09NKZXMWJ"/>
    <s v="Flix (Beetel) Usb To Type C Pvc Data Sync And 2A 480Mbps Data Sync, Tough Fast Charging Long Cable For Usb Type C Devices, Charging Adapter (White, 1 Meter) - Xcd-C12"/>
    <s v="Computers&amp;Accessories|Accessories&amp;Peripherals|Cables&amp;Accessories|Cables|USBCables"/>
    <s v="₹139"/>
    <s v="₹249"/>
    <s v="44%"/>
    <n v="4"/>
    <s v="9,378"/>
    <x v="0"/>
    <n v="139"/>
    <n v="249"/>
    <n v="44"/>
    <n v="9378"/>
    <n v="4"/>
  </r>
  <r>
    <s v="B08QX1CC14"/>
    <s v="SKYWALL 81.28 cm (32 inches) HD Ready Smart LED TV 32SWELS-PRO (Black)"/>
    <s v="Electronics|HomeTheater,TV&amp;Video|Televisions|SmartTelevisions"/>
    <s v="₹7,299"/>
    <s v="₹19,125"/>
    <s v="62%"/>
    <n v="3.4"/>
    <n v="902"/>
    <x v="1"/>
    <n v="7299"/>
    <n v="19125"/>
    <n v="62"/>
    <n v="902"/>
    <n v="3.4"/>
  </r>
  <r>
    <s v="B0974H97TJ"/>
    <s v="boAt A 350 Type C Cable for Smartphone, Charging Adapter (1.5m, Carbon Black)"/>
    <s v="Computers&amp;Accessories|Accessories&amp;Peripherals|Cables&amp;Accessories|Cables|USBCables"/>
    <s v="₹299"/>
    <s v="₹799"/>
    <s v="63%"/>
    <n v="4.4000000000000004"/>
    <s v="28,791"/>
    <x v="0"/>
    <n v="299"/>
    <n v="799"/>
    <n v="63"/>
    <n v="28791"/>
    <n v="4.4000000000000004"/>
  </r>
  <r>
    <s v="B07GVGTSLN"/>
    <s v="Wayona Usb Type C Fast Charger Cable Fast Charging Usb C Cable/Cord Compatible For Samsung Galaxy S10E S10 S9 S8 Plus S10+,Note 10 Note 9 Note 8,S20,M31S,M40,Realme X3,Pixel 2 Xl (3 Ft Pack Of 1,Grey)"/>
    <s v="Computers&amp;Accessories|Accessories&amp;Peripherals|Cables&amp;Accessories|Cables|USBCables"/>
    <s v="₹325"/>
    <s v="₹1,299"/>
    <s v="75%"/>
    <n v="4.2"/>
    <s v="10,576"/>
    <x v="0"/>
    <n v="325"/>
    <n v="1299"/>
    <n v="75"/>
    <n v="10576"/>
    <n v="4.2"/>
  </r>
  <r>
    <s v="B09VCHLSJF"/>
    <s v="OnePlus 108 cm (43 inches) Y Series 4K Ultra HD Smart Android LED TV 43Y1S Pro (Black)"/>
    <s v="Electronics|HomeTheater,TV&amp;Video|Televisions|SmartTelevisions"/>
    <s v="₹29,999"/>
    <s v="₹39,999"/>
    <s v="25%"/>
    <n v="4.2"/>
    <s v="7,298"/>
    <x v="1"/>
    <n v="29999"/>
    <n v="39999"/>
    <n v="25"/>
    <n v="7298"/>
    <n v="4.2"/>
  </r>
  <r>
    <s v="B0B1YZX72F"/>
    <s v="Acer 127 cm (50 inches) I Series 4K Ultra HD Android Smart LED TV AR50AR2851UDFL (Black)"/>
    <s v="Electronics|HomeTheater,TV&amp;Video|Televisions|SmartTelevisions"/>
    <s v="₹27,999"/>
    <s v="₹40,990"/>
    <s v="32%"/>
    <n v="4.3"/>
    <s v="4,703"/>
    <x v="1"/>
    <n v="27999"/>
    <n v="40990"/>
    <n v="32"/>
    <n v="4703"/>
    <n v="4.3"/>
  </r>
  <r>
    <s v="B092BJMT8Q"/>
    <s v="Samsung 108 cm (43 inches) Crystal 4K Series Ultra HD Smart LED TV UA43AUE60AKLXL (Black)"/>
    <s v="Electronics|HomeTheater,TV&amp;Video|Televisions|SmartTelevisions"/>
    <s v="₹30,990"/>
    <s v="₹52,900"/>
    <s v="41%"/>
    <n v="4.3"/>
    <s v="7,109"/>
    <x v="1"/>
    <n v="30990"/>
    <n v="52900"/>
    <n v="41"/>
    <n v="7109"/>
    <n v="4.3"/>
  </r>
  <r>
    <s v="B0BMXMLSMM"/>
    <s v="Lapster 65W compatible for OnePlus Dash Warp Charge Cable , type c to c cable fast charging Data Sync Cable Compatible with One Plus 10R / 9RT/ 9 pro/ 9R/ 8T/ 9/ Nord &amp; for All Type C Devices – Red, 1 Meter"/>
    <s v="Computers&amp;Accessories|Accessories&amp;Peripherals|Cables&amp;Accessories|Cables|USBCables"/>
    <s v="₹199"/>
    <s v="₹999"/>
    <s v="80%"/>
    <n v="4.5"/>
    <n v="127"/>
    <x v="0"/>
    <n v="199"/>
    <n v="999"/>
    <n v="80"/>
    <n v="127"/>
    <n v="4.5"/>
  </r>
  <r>
    <s v="B07JH1C41D"/>
    <s v="Wayona Nylon Braided (2 Pack) Lightning Fast Usb Data Cable Fast Charger Cord For Iphone, Ipad Tablet (3 Ft Pack Of 2, Grey)"/>
    <s v="Computers&amp;Accessories|Accessories&amp;Peripherals|Cables&amp;Accessories|Cables|USBCables"/>
    <s v="₹649"/>
    <s v="₹1,999"/>
    <s v="68%"/>
    <n v="4.2"/>
    <s v="24,269"/>
    <x v="0"/>
    <n v="649"/>
    <n v="1999"/>
    <n v="68"/>
    <n v="24269"/>
    <n v="4.2"/>
  </r>
  <r>
    <s v="B0141EZMAI"/>
    <s v="Gizga Essentials USB WiFi Adapter for PC, 150 Mbps Wireless Network Adapter for Desktop - Nano Size WiFi Dongle Compatible with Windows, Mac OS &amp; Linux Kernel | WPA/WPA2 Encryption Standards| Black"/>
    <s v="Computers&amp;Accessories|NetworkingDevices|NetworkAdapters|WirelessUSBAdapters"/>
    <s v="₹269"/>
    <s v="₹800"/>
    <s v="66%"/>
    <n v="3.6"/>
    <s v="10,134"/>
    <x v="0"/>
    <n v="269"/>
    <n v="800"/>
    <n v="66"/>
    <n v="10134"/>
    <n v="3.6"/>
  </r>
  <r>
    <s v="B09Q5P2MT3"/>
    <s v="OnePlus 108 cm (43 inches) Y Series Full HD Smart Android LED TV 43 Y1S (Black)"/>
    <s v="Electronics|HomeTheater,TV&amp;Video|Televisions|SmartTelevisions"/>
    <s v="₹24,999"/>
    <s v="₹31,999"/>
    <s v="22%"/>
    <n v="4.2"/>
    <s v="34,899"/>
    <x v="1"/>
    <n v="24999"/>
    <n v="31999"/>
    <n v="22"/>
    <n v="34899"/>
    <n v="4.2"/>
  </r>
  <r>
    <s v="B08HDH26JX"/>
    <s v="boAt Deuce USB 300 2 in 1 Type-C &amp; Micro USB Stress Resistant, Sturdy Cable with 3A Fast Charging &amp; 480mbps Data Transmission, 10000+ Bends Lifespan and Extended 1.5m Length(Mercurial Black)"/>
    <s v="Computers&amp;Accessories|Accessories&amp;Peripherals|Cables&amp;Accessories|Cables|USBCables"/>
    <s v="₹299"/>
    <s v="₹699"/>
    <s v="57%"/>
    <n v="4.2"/>
    <s v="94,363"/>
    <x v="0"/>
    <n v="299"/>
    <n v="699"/>
    <n v="57"/>
    <n v="94363"/>
    <n v="4.2"/>
  </r>
  <r>
    <s v="B09VT6JKRP"/>
    <s v="Lapster USB 3.0 A to Micro B SuperSpeed for hard disk cable - short cable"/>
    <s v="Computers&amp;Accessories|Accessories&amp;Peripherals|Cables&amp;Accessories|Cables|USBCables"/>
    <s v="₹199"/>
    <s v="₹999"/>
    <s v="80%"/>
    <n v="4.0999999999999996"/>
    <n v="425"/>
    <x v="0"/>
    <n v="199"/>
    <n v="999"/>
    <n v="80"/>
    <n v="425"/>
    <n v="4.0999999999999996"/>
  </r>
  <r>
    <s v="B09T3KB6JZ"/>
    <s v="TCL 100 cm (40 inches) Full HD Certified Android R Smart LED TV 40S6505 (Black)"/>
    <s v="Electronics|HomeTheater,TV&amp;Video|Televisions|SmartTelevisions"/>
    <s v="₹18,990"/>
    <s v="₹40,990"/>
    <s v="54%"/>
    <n v="4.2"/>
    <s v="6,659"/>
    <x v="1"/>
    <n v="18990"/>
    <n v="40990"/>
    <n v="54"/>
    <n v="6659"/>
    <n v="4.2"/>
  </r>
  <r>
    <s v="B093QCY6YJ"/>
    <s v="ZEBRONICS ZEB-USB150WF1 WiFi USB Mini Adapter Supports 150 Mbps Wireless Data, Comes with Advanced Security WPA/WPA2 encryption Standards"/>
    <s v="Computers&amp;Accessories|NetworkingDevices|NetworkAdapters|WirelessUSBAdapters"/>
    <s v="₹290"/>
    <s v="₹349"/>
    <s v="17%"/>
    <n v="3.7"/>
    <s v="1,977"/>
    <x v="0"/>
    <n v="290"/>
    <n v="349"/>
    <n v="17"/>
    <n v="1977"/>
    <n v="3.7"/>
  </r>
  <r>
    <s v="B093ZNQZ2Y"/>
    <s v="LOHAYA Remote Compatible for Mi Smart LED TV 4A Remote Control (32&quot;/43&quot;) [ Compatible for Mi Tv Remote Control ] [ Compatible for Mi Smart LED Tv Remote Control ]"/>
    <s v="Electronics|HomeTheater,TV&amp;Video|Accessories|RemoteControls"/>
    <s v="₹249"/>
    <s v="₹799"/>
    <s v="69%"/>
    <n v="3.8"/>
    <s v="1,079"/>
    <x v="1"/>
    <n v="249"/>
    <n v="799"/>
    <n v="69"/>
    <n v="1079"/>
    <n v="3.8"/>
  </r>
  <r>
    <s v="B08LKS3LSP"/>
    <s v="Gilary Multi Charging Cable, 3 in 1 Nylon Braided Fast Charging Cable for iPhone Micro USB Type C Mobile Phone | Colour May Vary |"/>
    <s v="Computers&amp;Accessories|Accessories&amp;Peripherals|Cables&amp;Accessories|Cables|USBCables"/>
    <s v="₹345"/>
    <s v="₹999"/>
    <s v="65%"/>
    <n v="3.7"/>
    <s v="1,097"/>
    <x v="0"/>
    <n v="345"/>
    <n v="999"/>
    <n v="65"/>
    <n v="1097"/>
    <n v="3.7"/>
  </r>
  <r>
    <s v="B00V4BGDKU"/>
    <s v="TP-Link UE300 USB 3.0 to RJ45 Gigabit Ethernet Network Adapter - Plug and Play"/>
    <s v="Computers&amp;Accessories|NetworkingDevices|NetworkAdapters|WirelessUSBAdapters"/>
    <s v="₹1,099"/>
    <s v="₹1,899"/>
    <s v="42%"/>
    <n v="4.5"/>
    <s v="22,420"/>
    <x v="0"/>
    <n v="1099"/>
    <n v="1899"/>
    <n v="42"/>
    <n v="22420"/>
    <n v="4.5"/>
  </r>
  <r>
    <s v="B08CHKQ8D4"/>
    <s v="Wayona Type C to Lightning MFI Certified 20W Fast charging Nylon Braided USB C Cable for iPhone 14, 14 Pro, 14 Pro Max, 14 Plus, 13, 13 Pro, 13 Pro Max, 13 Mini, 12, 12 Pro, 11, 11 Pro Max iPhone 12 Mini, X, 8 (2M, Grey)"/>
    <s v="Computers&amp;Accessories|Accessories&amp;Peripherals|Cables&amp;Accessories|Cables|USBCables"/>
    <s v="₹719"/>
    <s v="₹1,499"/>
    <s v="52%"/>
    <n v="4.0999999999999996"/>
    <s v="1,045"/>
    <x v="0"/>
    <n v="719"/>
    <n v="1499"/>
    <n v="52"/>
    <n v="1045"/>
    <n v="4.0999999999999996"/>
  </r>
  <r>
    <s v="B09BW334ML"/>
    <s v="Dealfreez Case Compatible with Fire TV Stick 3rd Gen 2021 Full Wrap Silicone Remote Cover Anti-Lost with Loop (D-Black)"/>
    <s v="Electronics|HomeTheater,TV&amp;Video|Accessories|RemoteControls"/>
    <s v="₹349"/>
    <s v="₹1,499"/>
    <s v="77%"/>
    <n v="4.3"/>
    <s v="4,145"/>
    <x v="1"/>
    <n v="349"/>
    <n v="1499"/>
    <n v="77"/>
    <n v="4145"/>
    <n v="4.3"/>
  </r>
  <r>
    <s v="B082T6GVLJ"/>
    <s v="Amazon Basics New Release Nylon USB-A to Lightning Cable Cord, Fast Charging MFi Certified Charger for Apple iPhone, iPad (3-Ft, Rose Gold)"/>
    <s v="Computers&amp;Accessories|Accessories&amp;Peripherals|Cables&amp;Accessories|Cables|USBCables"/>
    <s v="₹849"/>
    <s v="₹1,809"/>
    <s v="53%"/>
    <n v="4.3"/>
    <s v="6,547"/>
    <x v="0"/>
    <n v="849"/>
    <n v="1809"/>
    <n v="53"/>
    <n v="6547"/>
    <n v="4.3"/>
  </r>
  <r>
    <s v="B07DL1KC3H"/>
    <s v="Isoelite Remote Compatible for Samsung LED/LCD Remote Control Works with All Samsung LED/LCD TV Model No :- BN59-607A (Please Match The Image with Your Old Remote)"/>
    <s v="Electronics|HomeTheater,TV&amp;Video|Accessories|RemoteControls"/>
    <s v="₹299"/>
    <s v="₹899"/>
    <s v="67%"/>
    <n v="4"/>
    <s v="1,588"/>
    <x v="1"/>
    <n v="299"/>
    <n v="899"/>
    <n v="67"/>
    <n v="1588"/>
    <n v="4"/>
  </r>
  <r>
    <s v="B0B6F98KJJ"/>
    <s v="MI 100 cm (40 inches) 5A Series Full HD Smart Android LED TV with 24W Dolby Audio &amp; Metal Bezel-Less Frame (Black) (2022 Model)"/>
    <s v="Electronics|HomeTheater,TV&amp;Video|Televisions|SmartTelevisions"/>
    <s v="₹21,999"/>
    <s v="₹29,999"/>
    <s v="27%"/>
    <n v="4.2"/>
    <s v="32,840"/>
    <x v="1"/>
    <n v="21999"/>
    <n v="29999"/>
    <n v="27"/>
    <n v="32840"/>
    <n v="4.2"/>
  </r>
  <r>
    <s v="B07JNVF678"/>
    <s v="Wayona Nylon Braided USB Data Sync and Fast Charging 3A Short Power Bank Cable For iPhones, iPad Air, iPad mini, iPod Nano and iPod Touch (Grey)"/>
    <s v="Computers&amp;Accessories|Accessories&amp;Peripherals|Cables&amp;Accessories|Cables|USBCables"/>
    <s v="₹349"/>
    <s v="₹999"/>
    <s v="65%"/>
    <n v="4.2"/>
    <s v="13,120"/>
    <x v="0"/>
    <n v="349"/>
    <n v="999"/>
    <n v="65"/>
    <n v="13120"/>
    <n v="4.2"/>
  </r>
  <r>
    <s v="B09QGZFBPM"/>
    <s v="Wayona Type C To Type C Long Fast Charging Cable Type C Charger Cord Compatible With Samsung S22 S20 S20 Fe 2022 S22 Ultra S21 Ultra A70 A51 A53 A33 A73 M51 M31 M33 M53 (Grey, 2M, 65W, 6Ft)"/>
    <s v="Computers&amp;Accessories|Accessories&amp;Peripherals|Cables&amp;Accessories|Cables|USBCables"/>
    <s v="₹399"/>
    <s v="₹999"/>
    <s v="60%"/>
    <n v="4.3"/>
    <s v="2,806"/>
    <x v="0"/>
    <n v="399"/>
    <n v="999"/>
    <n v="60"/>
    <n v="2806"/>
    <n v="4.3"/>
  </r>
  <r>
    <s v="B07JGDB5M1"/>
    <s v="Wayona Nylon Braided 2M / 6Ft Fast Charge Usb To Lightning Data Sync And Charging Cable For Iphone, Ipad Tablet (6 Ft Pack Of 1, Grey)"/>
    <s v="Computers&amp;Accessories|Accessories&amp;Peripherals|Cables&amp;Accessories|Cables|USBCables"/>
    <s v="₹449"/>
    <s v="₹1,299"/>
    <s v="65%"/>
    <n v="4.2"/>
    <s v="24,269"/>
    <x v="0"/>
    <n v="449"/>
    <n v="1299"/>
    <n v="65"/>
    <n v="24269"/>
    <n v="4.2"/>
  </r>
  <r>
    <s v="B0981XSZJ7"/>
    <s v="CROSSVOLT Compatible Dash/Warp Data Sync Fast Charging Cable Supported for All C Type Devices (Cable)"/>
    <s v="Computers&amp;Accessories|Accessories&amp;Peripherals|Cables&amp;Accessories|Cables|USBCables"/>
    <s v="₹299"/>
    <s v="₹999"/>
    <s v="70%"/>
    <n v="4.3"/>
    <n v="766"/>
    <x v="0"/>
    <n v="299"/>
    <n v="999"/>
    <n v="70"/>
    <n v="766"/>
    <n v="4.3"/>
  </r>
  <r>
    <s v="B0B9XLX8VR"/>
    <s v="VU 139 cm (55 inches) The GloLED Series 4K Smart LED Google TV 55GloLED (Grey)"/>
    <s v="Electronics|HomeTheater,TV&amp;Video|Televisions|SmartTelevisions"/>
    <s v="₹37,999"/>
    <s v="₹65,000"/>
    <s v="42%"/>
    <n v="4.3"/>
    <s v="3,587"/>
    <x v="1"/>
    <n v="37999"/>
    <n v="65000"/>
    <n v="42"/>
    <n v="3587"/>
    <n v="4.3"/>
  </r>
  <r>
    <s v="B08Y5KXR6Z"/>
    <s v="PTron Solero T241 2.4A Type-C Data &amp; Charging USB Cable, Made in India, 480Mbps Data Sync, Durable 1-Meter Long USB Cable for Type-C USB Devices for Charging Adapter (Black)"/>
    <s v="Computers&amp;Accessories|Accessories&amp;Peripherals|Cables&amp;Accessories|Cables|USBCables"/>
    <s v="₹99"/>
    <s v="₹800"/>
    <s v="88%"/>
    <n v="3.9"/>
    <s v="24,871"/>
    <x v="0"/>
    <n v="99"/>
    <n v="800"/>
    <n v="88"/>
    <n v="24871"/>
    <n v="3.9"/>
  </r>
  <r>
    <s v="B09F6VHQXB"/>
    <s v="Croma 80 cm (32 Inches) HD Ready LED TV (CREL7369, Black) (2021 Model)"/>
    <s v="Electronics|HomeTheater,TV&amp;Video|Televisions|StandardTelevisions"/>
    <s v="₹7,390"/>
    <s v="₹20,000"/>
    <s v="63%"/>
    <n v="4.0999999999999996"/>
    <s v="2,581"/>
    <x v="1"/>
    <n v="7390"/>
    <n v="20000"/>
    <n v="63"/>
    <n v="2581"/>
    <n v="4.0999999999999996"/>
  </r>
  <r>
    <s v="B0974G5Q2Y"/>
    <s v="boAt Laptop, Smartphone Type-c A400 Male Data Cable (Carbon Black)"/>
    <s v="Computers&amp;Accessories|Accessories&amp;Peripherals|Cables&amp;Accessories|Cables|USBCables"/>
    <s v="₹273.10"/>
    <s v="₹999"/>
    <s v="73%"/>
    <n v="4.3"/>
    <s v="20,850"/>
    <x v="0"/>
    <n v="273.10000000000002"/>
    <n v="999"/>
    <n v="73"/>
    <n v="20850"/>
    <n v="4.3"/>
  </r>
  <r>
    <s v="B09YL9SN9B"/>
    <s v="LG 80 cm (32 inches) HD Ready Smart LED TV 32LQ576BPSA (Ceramic Black)"/>
    <s v="Electronics|HomeTheater,TV&amp;Video|Televisions|SmartTelevisions"/>
    <s v="₹15,990"/>
    <s v="₹23,990"/>
    <s v="33%"/>
    <n v="4.3"/>
    <s v="1,035"/>
    <x v="1"/>
    <n v="15990"/>
    <n v="23990"/>
    <n v="33"/>
    <n v="1035"/>
    <n v="4.3"/>
  </r>
  <r>
    <s v="B09RX1FK54"/>
    <s v="boAt Type C A750 Stress Resistant, Tangle-free, Sturdy Flat Cable with 6.5A Fast Charging &amp; 480Mbps Data Transmission, 10000+ Bends Lifespan and Extended 1.5m Length(Radiant Red)"/>
    <s v="Computers&amp;Accessories|Accessories&amp;Peripherals|Cables&amp;Accessories|Cables|USBCables"/>
    <s v="₹399"/>
    <s v="₹999"/>
    <s v="60%"/>
    <n v="4.0999999999999996"/>
    <s v="1,780"/>
    <x v="0"/>
    <n v="399"/>
    <n v="999"/>
    <n v="60"/>
    <n v="1780"/>
    <n v="4.0999999999999996"/>
  </r>
  <r>
    <s v="B09TT6BFDX"/>
    <s v="Cotbolt Silicone Protective Case Cover for LG an MR21GA Magic Remote Shockproof for LG Smart TV Remote 2021 Protective Skin Waterproof Anti Lost (Black) (Remote Not Included)"/>
    <s v="Electronics|HomeTheater,TV&amp;Video|Accessories|RemoteControls"/>
    <s v="₹399"/>
    <s v="₹1,999"/>
    <s v="80%"/>
    <n v="4.5"/>
    <n v="505"/>
    <x v="1"/>
    <n v="399"/>
    <n v="1999"/>
    <n v="80"/>
    <n v="505"/>
    <n v="4.5"/>
  </r>
  <r>
    <s v="B09KH58JZR"/>
    <s v="Portronics Konnect L POR-1403 Fast Charging 3A Type-C Cable 1.2 Meter with Charge &amp; Sync Function for All Type-C Devices (White)"/>
    <s v="Computers&amp;Accessories|Accessories&amp;Peripherals|Cables&amp;Accessories|Cables|USBCables"/>
    <s v="₹210"/>
    <s v="₹399"/>
    <s v="47%"/>
    <n v="4.0999999999999996"/>
    <s v="1,717"/>
    <x v="0"/>
    <n v="210"/>
    <n v="399"/>
    <n v="47"/>
    <n v="1717"/>
    <n v="4.0999999999999996"/>
  </r>
  <r>
    <s v="B09DDCQFMT"/>
    <s v="Electvision Remote Control Compatible with Amazon Fire tv Stick (Pairing Manual Will be Back Side Remote Control)(P)"/>
    <s v="Electronics|HomeTheater,TV&amp;Video|Accessories|RemoteControls"/>
    <s v="₹1,299"/>
    <s v="₹1,999"/>
    <s v="35%"/>
    <n v="3.6"/>
    <n v="590"/>
    <x v="1"/>
    <n v="1299"/>
    <n v="1999"/>
    <n v="35"/>
    <n v="590"/>
    <n v="3.6"/>
  </r>
  <r>
    <s v="B08RP2L2NL"/>
    <s v="King Shine Multi Retractable 3.0A Fast Charger Cord, Multiple Charging Cable 4Ft/1.2m 3-in-1 USB Charge Cord Compatible with Phone/Type C/Micro USB for All Android and iOS Smartphones (Random Colour)"/>
    <s v="Computers&amp;Accessories|Accessories&amp;Peripherals|Cables&amp;Accessories|Cables|USBCables"/>
    <s v="₹347"/>
    <s v="₹999"/>
    <s v="65%"/>
    <n v="3.5"/>
    <s v="1,121"/>
    <x v="0"/>
    <n v="347"/>
    <n v="999"/>
    <n v="65"/>
    <n v="1121"/>
    <n v="3.5"/>
  </r>
  <r>
    <s v="B0B4G2MWSB"/>
    <s v="Lapster 5 pin mini usb cable, usb b cable,camera cable usb2.0 for External HDDS/Card Readers/Camera etc."/>
    <s v="Computers&amp;Accessories|Accessories&amp;Peripherals|Cables&amp;Accessories|Cables|USBCables"/>
    <s v="₹149"/>
    <s v="₹999"/>
    <s v="85%"/>
    <n v="4"/>
    <s v="1,313"/>
    <x v="0"/>
    <n v="149"/>
    <n v="999"/>
    <n v="85"/>
    <n v="1313"/>
    <n v="4"/>
  </r>
  <r>
    <s v="B0B21C4BMX"/>
    <s v="Portronics Konnect Spydr 31 3-in-1 Multi Functional Cable with 3.0A Output, Tangle Resistant, 1.2M Length, Nylon Braided(Zebra)"/>
    <s v="Computers&amp;Accessories|Accessories&amp;Peripherals|Cables&amp;Accessories|Cables|USBCables"/>
    <s v="₹228"/>
    <s v="₹899"/>
    <s v="75%"/>
    <n v="3.8"/>
    <n v="132"/>
    <x v="0"/>
    <n v="228"/>
    <n v="899"/>
    <n v="75"/>
    <n v="132"/>
    <n v="3.8"/>
  </r>
  <r>
    <s v="B084MZXJNK"/>
    <s v="Belkin Apple Certified Lightning To Type C Cable, Tough Unbreakable Braided Fast Charging For Iphone, Ipad, Air Pods, 3.3 Feet (1 Meters)    White"/>
    <s v="Computers&amp;Accessories|Accessories&amp;Peripherals|Cables&amp;Accessories|Cables|USBCables"/>
    <s v="₹1,599"/>
    <s v="₹1,999"/>
    <s v="20%"/>
    <n v="4.4000000000000004"/>
    <s v="1,951"/>
    <x v="0"/>
    <n v="1599"/>
    <n v="1999"/>
    <n v="20"/>
    <n v="1951"/>
    <n v="4.4000000000000004"/>
  </r>
  <r>
    <s v="B0BHZCNC4P"/>
    <s v="Remote Control Compatible for Amazon Fire Tv Stick Remote Control [ 3rd Gen ](Not Compatible for Fire TV Edition Smart TV) from basesailor"/>
    <s v="Electronics|HomeTheater,TV&amp;Video|Accessories|RemoteControls"/>
    <s v="₹1,499"/>
    <s v="₹3,999"/>
    <s v="63%"/>
    <n v="3.7"/>
    <n v="37"/>
    <x v="1"/>
    <n v="1499"/>
    <n v="3999"/>
    <n v="63"/>
    <n v="37"/>
    <n v="3.7"/>
  </r>
  <r>
    <s v="B0B16KD737"/>
    <s v="VW 80 cm (32 inches) Playwall Frameless Series HD Ready Android Smart LED TV VW3251 (Black)"/>
    <s v="Electronics|HomeTheater,TV&amp;Video|Televisions|SmartTelevisions"/>
    <s v="₹8,499"/>
    <s v="₹15,999"/>
    <s v="47%"/>
    <n v="4.3"/>
    <n v="592"/>
    <x v="1"/>
    <n v="8499"/>
    <n v="15999"/>
    <n v="47"/>
    <n v="592"/>
    <n v="4.3"/>
  </r>
  <r>
    <s v="B099K9ZX65"/>
    <s v="Hisense 108 cm (43 inches) 4K Ultra HD Smart Certified Android LED TV 43A6GE (Black)"/>
    <s v="Electronics|HomeTheater,TV&amp;Video|Televisions|SmartTelevisions"/>
    <s v="₹20,990"/>
    <s v="₹44,990"/>
    <s v="53%"/>
    <n v="4.0999999999999996"/>
    <s v="1,259"/>
    <x v="1"/>
    <n v="20990"/>
    <n v="44990"/>
    <n v="53"/>
    <n v="1259"/>
    <n v="4.0999999999999996"/>
  </r>
  <r>
    <s v="B08Y55LPBF"/>
    <s v="Redmi 126 cm (50 inches) 4K Ultra HD Android Smart LED TV X50 | L50M6-RA (Black)"/>
    <s v="Electronics|HomeTheater,TV&amp;Video|Televisions|SmartTelevisions"/>
    <s v="₹32,999"/>
    <s v="₹44,999"/>
    <s v="27%"/>
    <n v="4.2"/>
    <s v="45,238"/>
    <x v="1"/>
    <n v="32999"/>
    <n v="44999"/>
    <n v="27"/>
    <n v="45238"/>
    <n v="4.2"/>
  </r>
  <r>
    <s v="B015OW3M1W"/>
    <s v="AmazonBasics 6-Feet DisplayPort (not USB port) to HDMI Cable Black"/>
    <s v="Electronics|HomeTheater,TV&amp;Video|Accessories|Cables|HDMICables"/>
    <s v="₹799"/>
    <s v="₹1,700"/>
    <s v="53%"/>
    <n v="4.0999999999999996"/>
    <s v="28,638"/>
    <x v="1"/>
    <n v="799"/>
    <n v="1700"/>
    <n v="53"/>
    <n v="28638"/>
    <n v="4.0999999999999996"/>
  </r>
  <r>
    <s v="B01D5H8ZI8"/>
    <s v="AmazonBasics 3 Feet High Speed HDMI Male to Female 2.0 Extension Cable"/>
    <s v="Electronics|HomeTheater,TV&amp;Video|Accessories|Cables|HDMICables"/>
    <s v="₹229"/>
    <s v="₹595"/>
    <s v="62%"/>
    <n v="4.3"/>
    <s v="12,835"/>
    <x v="1"/>
    <n v="229"/>
    <n v="595"/>
    <n v="62"/>
    <n v="12835"/>
    <n v="4.3"/>
  </r>
  <r>
    <s v="B09X1M3DHX"/>
    <s v="iFFALCON 80 cm (32 inches) HD Ready Smart LED TV 32F53 (Black)"/>
    <s v="Electronics|HomeTheater,TV&amp;Video|Televisions|SmartTelevisions"/>
    <s v="₹9,999"/>
    <s v="₹27,990"/>
    <s v="64%"/>
    <n v="4.2"/>
    <s v="1,269"/>
    <x v="1"/>
    <n v="9999"/>
    <n v="27990"/>
    <n v="64"/>
    <n v="1269"/>
    <n v="4.2"/>
  </r>
  <r>
    <s v="B09MM6P76N"/>
    <s v="7SEVEN® Compatible Lg Smart Tv Remote Suitable for Any LG LED OLED LCD UHD Plasma Android Television and AKB75095303 replacement of Original Lg Tv Remote Control"/>
    <s v="Electronics|HomeTheater,TV&amp;Video|Accessories|RemoteControls"/>
    <s v="₹349"/>
    <s v="₹599"/>
    <s v="42%"/>
    <n v="4.2"/>
    <n v="284"/>
    <x v="1"/>
    <n v="349"/>
    <n v="599"/>
    <n v="42"/>
    <n v="284"/>
    <n v="4.2"/>
  </r>
  <r>
    <s v="B01D5H8LDM"/>
    <s v="AmazonBasics 3.5mm to 2-Male RCA Adapter Cable For Tablet, Smartphone (Black, 15 feet)"/>
    <s v="Electronics|HomeTheater,TV&amp;Video|Accessories|Cables|RCACables"/>
    <s v="₹489"/>
    <s v="₹1,200"/>
    <s v="59%"/>
    <n v="4.4000000000000004"/>
    <s v="69,538"/>
    <x v="1"/>
    <n v="489"/>
    <n v="1200"/>
    <n v="59"/>
    <n v="69538"/>
    <n v="4.4000000000000004"/>
  </r>
  <r>
    <s v="B0B1YY6JJL"/>
    <s v="Acer 109 cm (43 inches) I Series 4K Ultra HD Android Smart LED TV AR43AR2851UDFL (Black)"/>
    <s v="Electronics|HomeTheater,TV&amp;Video|Televisions|SmartTelevisions"/>
    <s v="₹23,999"/>
    <s v="₹34,990"/>
    <s v="31%"/>
    <n v="4.3"/>
    <s v="4,703"/>
    <x v="1"/>
    <n v="23999"/>
    <n v="34990"/>
    <n v="31"/>
    <n v="4703"/>
    <n v="4.3"/>
  </r>
  <r>
    <s v="B09QGZM8QB"/>
    <s v="Wayona Usb Type C 65W 6Ft/2M Long Fast Charging Cable Compatible For Samsung S22 S20 Fe S21 Ultra A33 A53 A01 A73 A70 A51 M33 M53 M51 M31(2M, Black)"/>
    <s v="Computers&amp;Accessories|Accessories&amp;Peripherals|Cables&amp;Accessories|Cables|USBCables"/>
    <s v="₹399"/>
    <s v="₹999"/>
    <s v="60%"/>
    <n v="4.3"/>
    <s v="2,806"/>
    <x v="0"/>
    <n v="399"/>
    <n v="999"/>
    <n v="60"/>
    <n v="2806"/>
    <n v="4.3"/>
  </r>
  <r>
    <s v="B08L4SBJRY"/>
    <s v="Saifsmart Outlet Wall Mount Hanger Holder for Dot 3rd Gen, Compact Bracket Case Plug and Built-in Cable Management for Kitchen Bathroom, Bedroom (Black)"/>
    <s v="Electronics|HomeAudio|Accessories|SpeakerAccessories|Mounts"/>
    <s v="₹349"/>
    <s v="₹1,299"/>
    <s v="73%"/>
    <n v="4"/>
    <s v="3,295"/>
    <x v="1"/>
    <n v="349"/>
    <n v="1299"/>
    <n v="73"/>
    <n v="3295"/>
    <n v="4"/>
  </r>
  <r>
    <s v="B09X79PP8F"/>
    <s v="MI 2-in-1 USB Type C Cable (Micro USB to Type C) 30cm for Smartphone, Headphone, Laptop (White)"/>
    <s v="Computers&amp;Accessories|Accessories&amp;Peripherals|Cables&amp;Accessories|Cables|USBCables"/>
    <s v="₹179"/>
    <s v="₹299"/>
    <s v="40%"/>
    <n v="3.9"/>
    <n v="81"/>
    <x v="0"/>
    <n v="179"/>
    <n v="299"/>
    <n v="40"/>
    <n v="81"/>
    <n v="3.9"/>
  </r>
  <r>
    <s v="B082T6GVG9"/>
    <s v="AmazonBasics New Release ABS USB-A to Lightning Cable Cord, Fast Charging MFi Certified Charger for Apple iPhone, iPad Tablet (3-Ft, White)"/>
    <s v="Computers&amp;Accessories|Accessories&amp;Peripherals|Cables&amp;Accessories|Cables|USBCables"/>
    <s v="₹689"/>
    <s v="₹1,500"/>
    <s v="54%"/>
    <n v="4.2"/>
    <s v="42,301"/>
    <x v="0"/>
    <n v="689"/>
    <n v="1500"/>
    <n v="54"/>
    <n v="42301"/>
    <n v="4.2"/>
  </r>
  <r>
    <s v="B0B3XY5YT4"/>
    <s v="LG 108 cm (43 inches) 4K Ultra HD Smart LED TV 43UQ7500PSF (Ceramic Black)"/>
    <s v="Electronics|HomeTheater,TV&amp;Video|Televisions|SmartTelevisions"/>
    <s v="₹30,990"/>
    <s v="₹49,990"/>
    <s v="38%"/>
    <n v="4.3"/>
    <s v="1,376"/>
    <x v="1"/>
    <n v="30990"/>
    <n v="49990"/>
    <n v="38"/>
    <n v="1376"/>
    <n v="4.3"/>
  </r>
  <r>
    <s v="B0B4HKH19N"/>
    <s v="pTron Solero 331 3.4Amps Multifunction Fast Charging Cable, 3-in-1 USB Cable Micro USB/Type-C/iOS, Made in India, Durable &amp; Strong &amp; Tangle-free 118cm in Length (Black)"/>
    <s v="Computers&amp;Accessories|Accessories&amp;Peripherals|Cables&amp;Accessories|Cables|USBCables"/>
    <s v="₹249"/>
    <s v="₹931"/>
    <s v="73%"/>
    <n v="3.9"/>
    <s v="1,075"/>
    <x v="0"/>
    <n v="249"/>
    <n v="931"/>
    <n v="73"/>
    <n v="1075"/>
    <n v="3.9"/>
  </r>
  <r>
    <s v="B08TGG316Z"/>
    <s v="10k 8k 4k HDMI Cable, Certified 48Gbps 1ms Ultra High Speed HDMI 2.1 Cable 4k 120Hz 144Hz 2k 165Hz 8k 60Hz Dynamic HDR ARC eARC DTS:X Compatible for Mac Gaming PC Soundbar TV Monitor Laptop PS5 4 Xbox"/>
    <s v="Electronics|HomeTheater,TV&amp;Video|Accessories|Cables|HDMICables"/>
    <s v="₹999"/>
    <s v="₹2,399"/>
    <s v="58%"/>
    <n v="4.5999999999999996"/>
    <s v="3,664"/>
    <x v="1"/>
    <n v="999"/>
    <n v="2399"/>
    <n v="58"/>
    <n v="3664"/>
    <n v="4.5999999999999996"/>
  </r>
  <r>
    <s v="B071VMP1Z4"/>
    <s v="LRIPL Compatible Sony Bravia LCD/led Remote Works with Almost All Sony led/LCD tv's"/>
    <s v="Electronics|HomeTheater,TV&amp;Video|Accessories|RemoteControls"/>
    <s v="₹399"/>
    <s v="₹399"/>
    <s v="0%"/>
    <n v="3.9"/>
    <s v="1,951"/>
    <x v="1"/>
    <n v="399"/>
    <n v="399"/>
    <n v="0"/>
    <n v="1951"/>
    <n v="3.9"/>
  </r>
  <r>
    <s v="B071SDRGWL"/>
    <s v="boAt Type-c A400 Type-c to USB A Cable for All Type C Phones (Lg nexus 5x), 1Mtr(Black)"/>
    <s v="Computers&amp;Accessories|Accessories&amp;Peripherals|Cables&amp;Accessories|Cables|USBCables"/>
    <s v="₹349"/>
    <s v="₹699"/>
    <s v="50%"/>
    <n v="4.3"/>
    <s v="20,850"/>
    <x v="0"/>
    <n v="349"/>
    <n v="699"/>
    <n v="50"/>
    <n v="20850"/>
    <n v="4.3"/>
  </r>
  <r>
    <s v="B08PSQRW2T"/>
    <s v="Zoul Type C to Type C Fast Charging Cable 65W 2M/6ft USB C Nylon Braided Cord Compatible with MacBook Oneplus 9 9R Samsung Galaxy S21 Ultra S20+ (2M, Black)"/>
    <s v="Computers&amp;Accessories|Accessories&amp;Peripherals|Cables&amp;Accessories|Cables|USBCables"/>
    <s v="₹399"/>
    <s v="₹1,099"/>
    <s v="64%"/>
    <n v="4.0999999999999996"/>
    <s v="2,685"/>
    <x v="0"/>
    <n v="399"/>
    <n v="1099"/>
    <n v="64"/>
    <n v="2685"/>
    <n v="4.0999999999999996"/>
  </r>
  <r>
    <s v="B0859M539M"/>
    <s v="TP-LINK AC1300 Archer T3U Plus High Gain USB 3.0 Wi-Fi Dongle, Wireless Dual Band MU-MIMO WiFi Adapter with High Gain Antenna, Supports Windows 11/10/8.1/8/7/XP/MacOS"/>
    <s v="Computers&amp;Accessories|NetworkingDevices|NetworkAdapters|WirelessUSBAdapters"/>
    <s v="₹1,699"/>
    <s v="₹2,999"/>
    <s v="43%"/>
    <n v="4.4000000000000004"/>
    <s v="24,780"/>
    <x v="0"/>
    <n v="1699"/>
    <n v="2999"/>
    <n v="43"/>
    <n v="24780"/>
    <n v="4.4000000000000004"/>
  </r>
  <r>
    <s v="B08RX8G496"/>
    <s v="LRIPL Mi Remote Control with Netflix &amp; Prime Video Button Compatible for Mi 4X LED Android Smart TV 4A Remote Control (32&quot;/43&quot;) with Voice Command (Pairing Required)"/>
    <s v="Electronics|HomeTheater,TV&amp;Video|Accessories|RemoteControls"/>
    <s v="₹655"/>
    <s v="₹1,099"/>
    <s v="40%"/>
    <n v="3.2"/>
    <n v="285"/>
    <x v="1"/>
    <n v="655"/>
    <n v="1099"/>
    <n v="40"/>
    <n v="285"/>
    <n v="3.2"/>
  </r>
  <r>
    <s v="B002SZEOLG"/>
    <s v="TP-Link Nano USB WiFi Dongle 150Mbps High Gain Wireless Network Wi-Fi Adapter for PC Desktop and Laptops, Supports Windows 10/8.1/8/7/XP, Linux, Mac OS X (TL-WN722N)"/>
    <s v="Computers&amp;Accessories|NetworkingDevices|NetworkAdapters|WirelessUSBAdapters"/>
    <s v="₹749"/>
    <s v="₹1,339"/>
    <s v="44%"/>
    <n v="4.2"/>
    <s v="1,79,692"/>
    <x v="0"/>
    <n v="749"/>
    <n v="1339"/>
    <n v="44"/>
    <n v="179692"/>
    <n v="4.2"/>
  </r>
  <r>
    <s v="B08CS3BT4L"/>
    <s v="Kodak 80 cm (32 inches) HD Ready Certified Android LED TV 32HDX7XPRO (Black)"/>
    <s v="Electronics|HomeTheater,TV&amp;Video|Televisions|SmartTelevisions"/>
    <s v="₹9,999"/>
    <s v="₹12,999"/>
    <s v="23%"/>
    <n v="4.2"/>
    <s v="6,088"/>
    <x v="1"/>
    <n v="9999"/>
    <n v="12999"/>
    <n v="23"/>
    <n v="6088"/>
    <n v="4.2"/>
  </r>
  <r>
    <s v="B00RFWNJMC"/>
    <s v="Airtel DigitalTV DTH Remote SD/HD/HD Recording Compatible for Television (Shining Black )"/>
    <s v="Electronics|HomeTheater,TV&amp;Video|Accessories|RemoteControls"/>
    <s v="₹195"/>
    <s v="₹499"/>
    <s v="61%"/>
    <n v="3.7"/>
    <s v="1,383"/>
    <x v="1"/>
    <n v="195"/>
    <n v="499"/>
    <n v="61"/>
    <n v="1383"/>
    <n v="3.7"/>
  </r>
  <r>
    <s v="B082T6GXS5"/>
    <s v="AmazonBasics New Release Nylon USB-A to Lightning Cable Cord, MFi Certified Charger for Apple iPhone, iPad, Silver, 6-Ft"/>
    <s v="Computers&amp;Accessories|Accessories&amp;Peripherals|Cables&amp;Accessories|Cables|USBCables"/>
    <s v="₹999"/>
    <s v="₹2,100"/>
    <s v="52%"/>
    <n v="4.5"/>
    <s v="5,492"/>
    <x v="0"/>
    <n v="999"/>
    <n v="2100"/>
    <n v="52"/>
    <n v="5492"/>
    <n v="4.5"/>
  </r>
  <r>
    <s v="B09CMQRQM6"/>
    <s v="Ambrane Fast 100W Output Cable with Type-C to Type-C for Mobile, Laptop, Macbook &amp; Table Charging, 480mbps Data Sync Speed, Braided Cable, 1.5m Length (ABCC-100, Black-Grey)"/>
    <s v="Computers&amp;Accessories|Accessories&amp;Peripherals|Cables&amp;Accessories|Cables|USBCables"/>
    <s v="₹499"/>
    <s v="₹899"/>
    <s v="44%"/>
    <n v="4.2"/>
    <n v="919"/>
    <x v="0"/>
    <n v="499"/>
    <n v="899"/>
    <n v="44"/>
    <n v="919"/>
    <n v="4.2"/>
  </r>
  <r>
    <s v="B005LJQMCK"/>
    <s v="BlueRigger Digital Optical Audio Toslink Cable (3.3 Feet / 1 Meter) With 8 Channel (7.1) Audio Support (for Home Theatre, Xbox, Playstation etc.)"/>
    <s v="Electronics|HomeTheater,TV&amp;Video|Accessories|Cables|OpticalCables"/>
    <s v="₹416"/>
    <s v="₹599"/>
    <s v="31%"/>
    <n v="4.2"/>
    <s v="30,023"/>
    <x v="1"/>
    <n v="416"/>
    <n v="599"/>
    <n v="31"/>
    <n v="30023"/>
    <n v="4.2"/>
  </r>
  <r>
    <s v="B09C6H53KH"/>
    <s v="Duracell Type-C To Micro 1.2M braided Sync &amp; Charge Cable, USB C to Micro Fast Charge Compatible for fast data transmission (Black)"/>
    <s v="Computers&amp;Accessories|Accessories&amp;Peripherals|Cables&amp;Accessories|Cables|USBCables"/>
    <s v="₹368"/>
    <s v="₹699"/>
    <s v="47%"/>
    <n v="4.2"/>
    <n v="387"/>
    <x v="0"/>
    <n v="368"/>
    <n v="699"/>
    <n v="47"/>
    <n v="387"/>
    <n v="4.2"/>
  </r>
  <r>
    <s v="B0BB3CBFBM"/>
    <s v="VU 138 cm (55 inches) Premium Series 4K Ultra HD Smart IPS LED TV 55UT (Black)"/>
    <s v="Electronics|HomeTheater,TV&amp;Video|Televisions|SmartTelevisions"/>
    <s v="₹29,990"/>
    <s v="₹65,000"/>
    <s v="54%"/>
    <n v="4.0999999999999996"/>
    <n v="211"/>
    <x v="1"/>
    <n v="29990"/>
    <n v="65000"/>
    <n v="54"/>
    <n v="211"/>
    <n v="4.0999999999999996"/>
  </r>
  <r>
    <s v="B08QSDKFGQ"/>
    <s v="Zoul USB Type C Fast Charging 3A Nylon Braided Data Cable Quick Charger Cable QC 3.0 for Samsung Galaxy M31s M30 S10 S9 S20 Plus, Note 10 9 8, A20e A40 A50 A70 (1M, Grey)"/>
    <s v="Computers&amp;Accessories|Accessories&amp;Peripherals|Cables&amp;Accessories|Cables|USBCables"/>
    <s v="₹339"/>
    <s v="₹1,099"/>
    <s v="69%"/>
    <n v="4.3"/>
    <n v="974"/>
    <x v="0"/>
    <n v="339"/>
    <n v="1099"/>
    <n v="69"/>
    <n v="974"/>
    <n v="4.3"/>
  </r>
  <r>
    <s v="B08PV1X771"/>
    <s v="Samsung 80 cm (32 inches) Wondertainment Series HD Ready LED Smart TV UA32TE40AAKBXL (Titan Gray)"/>
    <s v="Electronics|HomeTheater,TV&amp;Video|Televisions|SmartTelevisions"/>
    <s v="₹15,490"/>
    <s v="₹20,900"/>
    <s v="26%"/>
    <n v="4.3"/>
    <s v="16,299"/>
    <x v="1"/>
    <n v="15490"/>
    <n v="20900"/>
    <n v="26"/>
    <n v="16299"/>
    <n v="4.3"/>
  </r>
  <r>
    <s v="B07YTNKVJQ"/>
    <s v="MI Xiaomi USB Type C HYperCharge Cable 6A 100cm Sturdy and Durable Black Supports 120W HyperCharging"/>
    <s v="Computers&amp;Accessories|Accessories&amp;Peripherals|Cables&amp;Accessories|Cables|USBCables"/>
    <s v="₹499"/>
    <s v="₹1,299"/>
    <s v="62%"/>
    <n v="4.3"/>
    <s v="30,411"/>
    <x v="0"/>
    <n v="499"/>
    <n v="1299"/>
    <n v="62"/>
    <n v="30411"/>
    <n v="4.3"/>
  </r>
  <r>
    <s v="B0117H7GZ6"/>
    <s v="GENERIC Ultra-Mini Bluetooth CSR 4.0 USB Dongle Adapter for Windows Computer ( Black:Golden)"/>
    <s v="Computers&amp;Accessories|NetworkingDevices|NetworkAdapters|WirelessUSBAdapters"/>
    <s v="₹249"/>
    <s v="₹399"/>
    <s v="38%"/>
    <n v="3.4"/>
    <s v="4,642"/>
    <x v="0"/>
    <n v="249"/>
    <n v="399"/>
    <n v="38"/>
    <n v="4642"/>
    <n v="3.4"/>
  </r>
  <r>
    <s v="B09XJ1LM7R"/>
    <s v="7SEVEN® Compatible for Tata Sky Remote Original Set Top HD Box and Suitable for SD Tata Play setup Box Remote Control"/>
    <s v="Electronics|HomeTheater,TV&amp;Video|Accessories|RemoteControls"/>
    <s v="₹399"/>
    <s v="₹799"/>
    <s v="50%"/>
    <n v="4.3"/>
    <n v="12"/>
    <x v="1"/>
    <n v="399"/>
    <n v="799"/>
    <n v="50"/>
    <n v="12"/>
    <n v="4.3"/>
  </r>
  <r>
    <s v="B084N133Y7"/>
    <s v="Belkin Apple Certified Lightning To Type C Cable, Fast Charging For Iphone, Ipad, Air Pods, 3.3 Feet (1 Meters)    White"/>
    <s v="Computers&amp;Accessories|Accessories&amp;Peripherals|Cables&amp;Accessories|Cables|USBCables"/>
    <s v="₹1,499"/>
    <s v="₹1,999"/>
    <s v="25%"/>
    <n v="4.4000000000000004"/>
    <s v="1,951"/>
    <x v="0"/>
    <n v="1499"/>
    <n v="1999"/>
    <n v="25"/>
    <n v="1951"/>
    <n v="4.4000000000000004"/>
  </r>
  <r>
    <s v="B088Z1YWBC"/>
    <s v="EGate i9 Pro-Max 1080p Native Full HD Projector 4k Support | 3600 L (330 ANSI ) | 150&quot; (381 cm) Large Screen | VGA, AV, HDMI, SD Card, USB, Audio Out | (E03i31 / E04i32) Black"/>
    <s v="Electronics|HomeTheater,TV&amp;Video|Projectors"/>
    <s v="₹9,490"/>
    <s v="₹15,990"/>
    <s v="41%"/>
    <n v="3.9"/>
    <s v="10,480"/>
    <x v="1"/>
    <n v="9490"/>
    <n v="15990"/>
    <n v="41"/>
    <n v="10480"/>
    <n v="3.9"/>
  </r>
  <r>
    <s v="B07VSG5SXZ"/>
    <s v="ZEBRONICS HAA2021 HDMI version 2.1 cable with 8K @ 60Hz, 4K @ 120Hz, eARC &amp; CEC support, 3D compatible, 2 meters length, 48Gbps max and Gold-plated connectors"/>
    <s v="Electronics|HomeTheater,TV&amp;Video|Accessories|Cables|HDMICables"/>
    <s v="₹637"/>
    <s v="₹1,499"/>
    <s v="58%"/>
    <n v="4.0999999999999996"/>
    <n v="24"/>
    <x v="1"/>
    <n v="637"/>
    <n v="1499"/>
    <n v="58"/>
    <n v="24"/>
    <n v="4.0999999999999996"/>
  </r>
  <r>
    <s v="B08RWCZ6SY"/>
    <s v="7SEVEN® Compatible for Sony Bravia LCD LED UHD OLED QLED 4K Ultra HD TV remote control with YouTube and NETFLIX Hotkeys. Universal Replacement for Original Sony Smart Android tv Remote Control"/>
    <s v="Electronics|HomeTheater,TV&amp;Video|Accessories|RemoteControls"/>
    <s v="₹399"/>
    <s v="₹899"/>
    <s v="56%"/>
    <n v="3.9"/>
    <n v="254"/>
    <x v="1"/>
    <n v="399"/>
    <n v="899"/>
    <n v="56"/>
    <n v="254"/>
    <n v="3.9"/>
  </r>
  <r>
    <s v="B07KSB1MLX"/>
    <s v="AmazonBasics Digital Optical Coax to Analog RCA Audio Converter Adapter with Fiber Cable"/>
    <s v="Electronics|HomeTheater,TV&amp;Video|Accessories|Cables|OpticalCables"/>
    <s v="₹1,089"/>
    <s v="₹1,600"/>
    <s v="32%"/>
    <n v="4"/>
    <s v="3,565"/>
    <x v="1"/>
    <n v="1089"/>
    <n v="1600"/>
    <n v="32"/>
    <n v="3565"/>
    <n v="4"/>
  </r>
  <r>
    <s v="B081FG1QYX"/>
    <s v="Wayona Type C Cable Nylon Braided USB C QC 3.0 Fast Charging Short Power Bank Cable for Samsung Galaxy S10e/S10+/S10/S9/S9+/Note 9/S8/Note 8, LG G7 G5 G6, Moto G6 G7 (0.25M, Black)"/>
    <s v="Computers&amp;Accessories|Accessories&amp;Peripherals|Cables&amp;Accessories|Cables|USBCables"/>
    <s v="₹339"/>
    <s v="₹999"/>
    <s v="66%"/>
    <n v="4.3"/>
    <s v="6,255"/>
    <x v="0"/>
    <n v="339"/>
    <n v="999"/>
    <n v="66"/>
    <n v="6255"/>
    <n v="4.3"/>
  </r>
  <r>
    <s v="B08R69WBN7"/>
    <s v="Pinnaclz Original Combo of 2 USB Type C Fast Charging Cable, USB C Data Cable for Charging and Data Transfer Smart Phones White 1.2 Meter Made in India (Pack of 2)"/>
    <s v="Computers&amp;Accessories|Accessories&amp;Peripherals|Cables&amp;Accessories|Cables|USBCables"/>
    <s v="₹149"/>
    <s v="₹499"/>
    <s v="70%"/>
    <n v="4"/>
    <s v="7,732"/>
    <x v="0"/>
    <n v="149"/>
    <n v="499"/>
    <n v="70"/>
    <n v="7732"/>
    <n v="4"/>
  </r>
  <r>
    <s v="B0B3RHX6B6"/>
    <s v="Ambrane BCL-15 Lightning Cable for Smartphone (1.5m Black)"/>
    <s v="Computers&amp;Accessories|Accessories&amp;Peripherals|Cables&amp;Accessories|Cables|USBCables"/>
    <s v="₹149"/>
    <s v="₹399"/>
    <s v="63%"/>
    <n v="3.9"/>
    <n v="57"/>
    <x v="0"/>
    <n v="149"/>
    <n v="399"/>
    <n v="63"/>
    <n v="57"/>
    <n v="3.9"/>
  </r>
  <r>
    <s v="B084N18QZY"/>
    <s v="Belkin USB C to USB-C Fast Charging Type C Cable, 60W PD, 3.3 feet (1 meter) for Laptop, Personal Computer, Tablet, Smartphone - Black, USB-IF Certified"/>
    <s v="Computers&amp;Accessories|Accessories&amp;Peripherals|Cables&amp;Accessories|Cables|USBCables"/>
    <s v="₹599"/>
    <s v="₹849"/>
    <s v="29%"/>
    <n v="4.5"/>
    <n v="577"/>
    <x v="0"/>
    <n v="599"/>
    <n v="849"/>
    <n v="29"/>
    <n v="577"/>
    <n v="4.5"/>
  </r>
  <r>
    <s v="B081NHWT6Z"/>
    <s v="LOHAYA Television Remote Compatible with Samsung Smart LED/LCD/HD TV Remote Control [ Compatible for All Samsung Tv Remote Control ]"/>
    <s v="Electronics|HomeTheater,TV&amp;Video|Accessories|RemoteControls"/>
    <s v="₹299"/>
    <s v="₹1,199"/>
    <s v="75%"/>
    <n v="3.9"/>
    <s v="1,193"/>
    <x v="1"/>
    <n v="299"/>
    <n v="1199"/>
    <n v="75"/>
    <n v="1193"/>
    <n v="3.9"/>
  </r>
  <r>
    <s v="B07JPJJZ2H"/>
    <s v="Wayona Nylon Braided Lightning USB Data Sync &amp; 3A Charging Cable for iPhones, iPad Air, iPad Mini, iPod Nano and iPod Touch (3 FT Pack of 1, Grey)"/>
    <s v="Computers&amp;Accessories|Accessories&amp;Peripherals|Cables&amp;Accessories|Cables|USBCables"/>
    <s v="₹399"/>
    <s v="₹1,299"/>
    <s v="69%"/>
    <n v="4.2"/>
    <s v="13,120"/>
    <x v="0"/>
    <n v="399"/>
    <n v="1299"/>
    <n v="69"/>
    <n v="13120"/>
    <n v="4.2"/>
  </r>
  <r>
    <s v="B09JKNF147"/>
    <s v="Electvision Remote Control Compatible with Kodak/Thomson Smart led tv (Without Voice) Before Placing Order for verification Contact Our coustmer Care 7738090464"/>
    <s v="Electronics|HomeTheater,TV&amp;Video|Accessories|RemoteControls"/>
    <s v="₹339"/>
    <s v="₹1,999"/>
    <s v="83%"/>
    <n v="4"/>
    <n v="343"/>
    <x v="1"/>
    <n v="339"/>
    <n v="1999"/>
    <n v="83"/>
    <n v="343"/>
    <n v="4"/>
  </r>
  <r>
    <s v="B0B9959XF3"/>
    <s v="Acer 80 cm (32 inches) S Series HD Ready Android Smart LED TV AR32AR2841HDSB (Black)"/>
    <s v="Electronics|HomeTheater,TV&amp;Video|Televisions|SmartTelevisions"/>
    <s v="₹12,499"/>
    <s v="₹22,990"/>
    <s v="46%"/>
    <n v="4.3"/>
    <s v="1,611"/>
    <x v="1"/>
    <n v="12499"/>
    <n v="22990"/>
    <n v="46"/>
    <n v="1611"/>
    <n v="4.3"/>
  </r>
  <r>
    <s v="B09PNR6F8Q"/>
    <s v="realme 10W Fast Charging Micro-USB Cable (Braided, Black)"/>
    <s v="Computers&amp;Accessories|Accessories&amp;Peripherals|Cables&amp;Accessories|Cables|USBCables"/>
    <s v="₹249"/>
    <s v="₹399"/>
    <s v="38%"/>
    <n v="4"/>
    <s v="6,558"/>
    <x v="0"/>
    <n v="249"/>
    <n v="399"/>
    <n v="38"/>
    <n v="6558"/>
    <n v="4"/>
  </r>
  <r>
    <s v="B07M69276N"/>
    <s v="TP-Link AC1300 USB WiFi Adapter (Archer T3U) - 2.4G/5G Dual Band Mini Wireless Network Adapter for PC Desktop, MU-MIMO Wi-Fi Dongle, USB 3.0, Supports Windows 11,10, 8.1, 8, 7, XP/Mac OS 10.15 and earlier"/>
    <s v="Computers&amp;Accessories|NetworkingDevices|NetworkAdapters|WirelessUSBAdapters"/>
    <s v="₹1,399"/>
    <s v="₹2,499"/>
    <s v="44%"/>
    <n v="4.4000000000000004"/>
    <s v="23,169"/>
    <x v="0"/>
    <n v="1399"/>
    <n v="2499"/>
    <n v="44"/>
    <n v="23169"/>
    <n v="4.4000000000000004"/>
  </r>
  <r>
    <s v="B0B1YZ9CB8"/>
    <s v="Acer 139 cm (55 inches) I Series 4K Ultra HD Android Smart LED TV AR55AR2851UDFL (Black)"/>
    <s v="Electronics|HomeTheater,TV&amp;Video|Televisions|SmartTelevisions"/>
    <s v="₹32,999"/>
    <s v="₹47,990"/>
    <s v="31%"/>
    <n v="4.3"/>
    <s v="4,703"/>
    <x v="1"/>
    <n v="32999"/>
    <n v="47990"/>
    <n v="31"/>
    <n v="4703"/>
    <n v="4.3"/>
  </r>
  <r>
    <s v="B09YLYB9PB"/>
    <s v="Ambrane 60W / 3A Fast Charging Output Cable with Micro to USB for Mobile, Neckband, True Wireless Earphone Charging, 480mbps Data Sync Speed, 1m Length (ACM - AZ1, Black)"/>
    <s v="Computers&amp;Accessories|Accessories&amp;Peripherals|Cables&amp;Accessories|Cables|USBCables"/>
    <s v="₹149"/>
    <s v="₹399"/>
    <s v="63%"/>
    <n v="4"/>
    <s v="1,423"/>
    <x v="0"/>
    <n v="149"/>
    <n v="399"/>
    <n v="63"/>
    <n v="1423"/>
    <n v="4"/>
  </r>
  <r>
    <s v="B08CTNJ985"/>
    <s v="Wayona USB Type C 65W Fast Charging 2M/6Ft Long Flash Charge Cable 3A QC 3.0 Data Cable Compatible with Samsung Galaxy S21 S10 S9 S8, iQOO Z3, Vivo, Note 10 9 8, A20e A40 A50 A70, Moto G7 G8 (2M, Grey)"/>
    <s v="Computers&amp;Accessories|Accessories&amp;Peripherals|Cables&amp;Accessories|Cables|USBCables"/>
    <s v="₹325"/>
    <s v="₹999"/>
    <s v="67%"/>
    <n v="4.3"/>
    <s v="2,651"/>
    <x v="0"/>
    <n v="325"/>
    <n v="999"/>
    <n v="67"/>
    <n v="2651"/>
    <n v="4.3"/>
  </r>
  <r>
    <s v="B0BP7XLX48"/>
    <s v="Syncwire LTG to USB Cable for Fast Charging Compatible with Phone 5/ 5C/ 5S/ 6/ 6S/ 7/8/ X/XR/XS Max/ 11/12/ 13 Series and Pad Air/Mini, Pod &amp; Other Devices (1.1 Meter, White)"/>
    <s v="Computers&amp;Accessories|Accessories&amp;Peripherals|Cables&amp;Accessories|Cables|USBCables"/>
    <s v="₹399"/>
    <s v="₹1,999"/>
    <s v="80%"/>
    <n v="5"/>
    <n v="5"/>
    <x v="0"/>
    <n v="399"/>
    <n v="1999"/>
    <n v="80"/>
    <n v="5"/>
    <n v="5"/>
  </r>
  <r>
    <s v="B09LHXNZLR"/>
    <s v="Skadioo WiFi Adapter for pc | Car Accessories, WiFi Dongle for pc | USB WiFi Adapter for pc | Wi-Fi Receiver 2.4GHz, 802.11b/g/n UNano Size WiFi Dongle Compatible Adapter,WiFi dongle for pc"/>
    <s v="Computers&amp;Accessories|NetworkingDevices|NetworkAdapters|WirelessUSBAdapters"/>
    <s v="₹199"/>
    <s v="₹499"/>
    <s v="60%"/>
    <n v="3.7"/>
    <n v="612"/>
    <x v="0"/>
    <n v="199"/>
    <n v="499"/>
    <n v="60"/>
    <n v="612"/>
    <n v="3.7"/>
  </r>
  <r>
    <s v="B0B3N8VG24"/>
    <s v="FLiX (Beetel USB to Type C PVC Data Sync &amp; 15W(3A) TPE Fast Charging Cable, Made in India, 480Mbps Data Sync, 1 Meter Long cable for all Andriod &amp; all Type C Devices (Black)(XCD - FPC02)"/>
    <s v="Computers&amp;Accessories|Accessories&amp;Peripherals|Cables&amp;Accessories|Cables|USBCables"/>
    <s v="₹88"/>
    <s v="₹299"/>
    <s v="71%"/>
    <n v="4"/>
    <s v="9,378"/>
    <x v="0"/>
    <n v="88"/>
    <n v="299"/>
    <n v="71"/>
    <n v="9378"/>
    <n v="4"/>
  </r>
  <r>
    <s v="B08PSVBB2X"/>
    <s v="Zoul USB C to USB C Fast Charging Cable 65W Type C to Type C Nylon Braided Cord Compatible with Macbook Oneplus 9 10R Samsung Galaxy S22 S21 Ultra Z Flip3 Macbook Air/Pro M1 Google Pixel 11'' iPad Pro 2020/2018 (2M, Grey)"/>
    <s v="Computers&amp;Accessories|Accessories&amp;Peripherals|Cables&amp;Accessories|Cables|USBCables"/>
    <s v="₹399"/>
    <s v="₹1,099"/>
    <s v="64%"/>
    <n v="4.0999999999999996"/>
    <s v="2,685"/>
    <x v="0"/>
    <n v="399"/>
    <n v="1099"/>
    <n v="64"/>
    <n v="2685"/>
    <n v="4.0999999999999996"/>
  </r>
  <r>
    <s v="B0B3MQXNFB"/>
    <s v="FLiX (Beetel Flow USB to Micro USB PVC Data Sync &amp; 12W(2.4A) Fast Charging Cable,Made in India,480Mbps Data Sync,Solid Cable,1 Meter Long cable for all Andriod &amp; Micro USB Devices (Black)(XCD-FPM01)"/>
    <s v="Computers&amp;Accessories|Accessories&amp;Peripherals|Cables&amp;Accessories|Cables|USBCables"/>
    <s v="₹57.89"/>
    <s v="₹199"/>
    <s v="71%"/>
    <n v="4"/>
    <s v="9,378"/>
    <x v="0"/>
    <n v="57.89"/>
    <n v="199"/>
    <n v="71"/>
    <n v="9378"/>
    <n v="4"/>
  </r>
  <r>
    <s v="B08XMSKKMM"/>
    <s v="7SEVEN® Bluetooth Voice Command Remote for Xiaomi Redmi Mi Smart TV with Netflix &amp; Prime Video Hot Keys XMRM-00A"/>
    <s v="Electronics|HomeTheater,TV&amp;Video|Accessories|RemoteControls"/>
    <s v="₹799"/>
    <s v="₹1,999"/>
    <s v="60%"/>
    <n v="3.3"/>
    <n v="576"/>
    <x v="1"/>
    <n v="799"/>
    <n v="1999"/>
    <n v="60"/>
    <n v="576"/>
    <n v="3.3"/>
  </r>
  <r>
    <s v="B09L8DT7D6"/>
    <s v="Sony TV - Remote Compatible for Sony LED Remote Control Works with Sony LED TV by Trend Trail Speed tech &amp; Remote hi Remote &amp; REO India only"/>
    <s v="Electronics|HomeTheater,TV&amp;Video|Accessories|RemoteControls"/>
    <s v="₹205"/>
    <s v="₹499"/>
    <s v="59%"/>
    <n v="3.8"/>
    <n v="313"/>
    <x v="1"/>
    <n v="205"/>
    <n v="499"/>
    <n v="59"/>
    <n v="313"/>
    <n v="3.8"/>
  </r>
  <r>
    <s v="B00GE55L22"/>
    <s v="Storite USB 3.0 Cable A to Micro B high Speed Upto 5 Gbps Data Transfer Cable for Portable External Hard Drive - (20cm), Black"/>
    <s v="Computers&amp;Accessories|Accessories&amp;Peripherals|Cables&amp;Accessories|Cables|USBCables"/>
    <s v="₹299"/>
    <s v="₹699"/>
    <s v="57%"/>
    <n v="4.0999999999999996"/>
    <s v="2,957"/>
    <x v="0"/>
    <n v="299"/>
    <n v="699"/>
    <n v="57"/>
    <n v="2957"/>
    <n v="4.0999999999999996"/>
  </r>
  <r>
    <s v="B0162K34H2"/>
    <s v="boAt LTG 500 Apple MFI Certified for iPhone, iPad and iPod 2Mtr Data Cable(Space Grey)"/>
    <s v="Computers&amp;Accessories|Accessories&amp;Peripherals|Cables&amp;Accessories|Cables|USBCables"/>
    <s v="₹849"/>
    <s v="₹999"/>
    <s v="15%"/>
    <n v="4.0999999999999996"/>
    <s v="6,736"/>
    <x v="0"/>
    <n v="849"/>
    <n v="999"/>
    <n v="15"/>
    <n v="6736"/>
    <n v="4.0999999999999996"/>
  </r>
  <r>
    <s v="B0B8SRZ5SV"/>
    <s v="AmazonBasics USB C to Lightning Aluminum with Nylon Braided MFi Certified Charging Cable (Grey, 1.2 meter)"/>
    <s v="Computers&amp;Accessories|Accessories&amp;Peripherals|Cables&amp;Accessories|Cables|USBCables"/>
    <s v="₹949"/>
    <s v="₹1,999"/>
    <s v="53%"/>
    <n v="4.4000000000000004"/>
    <s v="13,552"/>
    <x v="0"/>
    <n v="949"/>
    <n v="1999"/>
    <n v="53"/>
    <n v="13552"/>
    <n v="4.4000000000000004"/>
  </r>
  <r>
    <s v="B07CWNJLPC"/>
    <s v="AmazonBasics Double Braided Nylon USB Type-C to Type-C 2.0 Cable Smartphone (Dark Grey, 3 feet)"/>
    <s v="Computers&amp;Accessories|Accessories&amp;Peripherals|Cables&amp;Accessories|Cables|USBCables"/>
    <s v="₹499"/>
    <s v="₹1,200"/>
    <s v="58%"/>
    <n v="4.3"/>
    <s v="5,451"/>
    <x v="0"/>
    <n v="499"/>
    <n v="1200"/>
    <n v="58"/>
    <n v="5451"/>
    <n v="4.3"/>
  </r>
  <r>
    <s v="B00NH12R1O"/>
    <s v="Amazon Basics USB 3.0 Cable - A Male to Micro B - 6 Feet (1.8 Meters), Black"/>
    <s v="Computers&amp;Accessories|Accessories&amp;Peripherals|Cables&amp;Accessories|Cables|USBCables"/>
    <s v="₹299"/>
    <s v="₹485"/>
    <s v="38%"/>
    <n v="4.3"/>
    <s v="10,911"/>
    <x v="0"/>
    <n v="299"/>
    <n v="485"/>
    <n v="38"/>
    <n v="10911"/>
    <n v="4.3"/>
  </r>
  <r>
    <s v="B0B8SSC5D9"/>
    <s v="AmazonBasics USB C to Lightning Aluminum with Nylon Braided MFi Certified Charging Cable (Grey, 1.8 meter)"/>
    <s v="Computers&amp;Accessories|Accessories&amp;Peripherals|Cables&amp;Accessories|Cables|USBCables"/>
    <s v="₹949"/>
    <s v="₹1,999"/>
    <s v="53%"/>
    <n v="4.4000000000000004"/>
    <s v="13,552"/>
    <x v="0"/>
    <n v="949"/>
    <n v="1999"/>
    <n v="53"/>
    <n v="13552"/>
    <n v="4.4000000000000004"/>
  </r>
  <r>
    <s v="B08WKG2MWT"/>
    <s v="Wayona Usb C 65W Fast Charging Cable Compatible For Tablets Samsung S22 S20 S10 S20Fe S21 S21 Ultra A70 A51 A71 A50S M31 M51 M31S M53 5G (1M, Black)"/>
    <s v="Computers&amp;Accessories|Accessories&amp;Peripherals|Cables&amp;Accessories|Cables|USBCables"/>
    <s v="₹379"/>
    <s v="₹1,099"/>
    <s v="66%"/>
    <n v="4.3"/>
    <s v="2,806"/>
    <x v="0"/>
    <n v="379"/>
    <n v="1099"/>
    <n v="66"/>
    <n v="2806"/>
    <n v="4.3"/>
  </r>
  <r>
    <s v="B0B466C3G4"/>
    <s v="Karbonn 80 cm (32 inches) Millenium Bezel-Less Series HD Ready Smart LED TV KJW32SKHD (Phantom Black)"/>
    <s v="Electronics|HomeTheater,TV&amp;Video|Televisions|SmartTelevisions"/>
    <s v="₹8,990"/>
    <s v="₹18,990"/>
    <s v="53%"/>
    <n v="3.9"/>
    <n v="350"/>
    <x v="1"/>
    <n v="8990"/>
    <n v="18990"/>
    <n v="53"/>
    <n v="350"/>
    <n v="3.9"/>
  </r>
  <r>
    <s v="B005LJQMZC"/>
    <s v="BlueRigger Digital Optical Audio Toslink Cable (6 Feet / 1.8 Meter) With 8 Channel (7.1) Audio Support (for Home Theatre, Xbox, Playstation etc.)"/>
    <s v="Electronics|HomeTheater,TV&amp;Video|Accessories|Cables|OpticalCables"/>
    <s v="₹486"/>
    <s v="₹1,999"/>
    <s v="76%"/>
    <n v="4.2"/>
    <s v="30,023"/>
    <x v="1"/>
    <n v="486"/>
    <n v="1999"/>
    <n v="76"/>
    <n v="30023"/>
    <n v="4.2"/>
  </r>
  <r>
    <s v="B07MDRGHWQ"/>
    <s v="VW 60 cm (24 inches) Premium Series HD Ready LED TV VW24A (Black)"/>
    <s v="Electronics|HomeTheater,TV&amp;Video|Televisions|StandardTelevisions"/>
    <s v="₹5,699"/>
    <s v="₹11,000"/>
    <s v="48%"/>
    <n v="4.2"/>
    <s v="4,003"/>
    <x v="1"/>
    <n v="5699"/>
    <n v="11000"/>
    <n v="48"/>
    <n v="4003"/>
    <n v="4.2"/>
  </r>
  <r>
    <s v="B07DC4RZPY"/>
    <s v="Amazon Basics USB A to Lightning MFi Certified Charging Cable (White, 1.2 meter)"/>
    <s v="Computers&amp;Accessories|Accessories&amp;Peripherals|Cables&amp;Accessories|Cables|USBCables"/>
    <s v="₹709"/>
    <s v="₹1,999"/>
    <s v="65%"/>
    <n v="4.0999999999999996"/>
    <s v="1,78,817"/>
    <x v="0"/>
    <n v="709"/>
    <n v="1999"/>
    <n v="65"/>
    <n v="178817"/>
    <n v="4.0999999999999996"/>
  </r>
  <r>
    <s v="B0B15GSPQW"/>
    <s v="Samsung 138 cm (55 inches) Crystal 4K Neo Series Ultra HD Smart LED TV UA55AUE65AKXXL (Black)"/>
    <s v="Electronics|HomeTheater,TV&amp;Video|Televisions|SmartTelevisions"/>
    <s v="₹47,990"/>
    <s v="₹70,900"/>
    <s v="32%"/>
    <n v="4.3"/>
    <s v="7,109"/>
    <x v="1"/>
    <n v="47990"/>
    <n v="70900"/>
    <n v="32"/>
    <n v="7109"/>
    <n v="4.3"/>
  </r>
  <r>
    <s v="B08GJNM9N7"/>
    <s v="LOHAYA Television Remote Compatible for VU LED LCD HD Tv Remote Control Model No :- EN2B27V"/>
    <s v="Electronics|HomeTheater,TV&amp;Video|Accessories|RemoteControls"/>
    <s v="₹299"/>
    <s v="₹1,199"/>
    <s v="75%"/>
    <n v="3.7"/>
    <n v="490"/>
    <x v="1"/>
    <n v="299"/>
    <n v="1199"/>
    <n v="75"/>
    <n v="490"/>
    <n v="3.7"/>
  </r>
  <r>
    <s v="B09C6FML9B"/>
    <s v="Duracell Micro USB 3A Braided Sync &amp; Fast Charging Cable, 3.9 Feet (1.2M). Supports QC 2.0/3.0 Charging, High Speed Data Transmission - Black"/>
    <s v="Computers&amp;Accessories|Accessories&amp;Peripherals|Cables&amp;Accessories|Cables|USBCables"/>
    <s v="₹320"/>
    <s v="₹599"/>
    <s v="47%"/>
    <n v="4.0999999999999996"/>
    <n v="491"/>
    <x v="0"/>
    <n v="320"/>
    <n v="599"/>
    <n v="47"/>
    <n v="491"/>
    <n v="4.0999999999999996"/>
  </r>
  <r>
    <s v="B0B65MJ45G"/>
    <s v="Zebronics CU3100V Fast charging Type C cable with QC 18W support, 3A max capacity, 1 meter braided cable, Data transfer and Superior durability (Braided Black + White)"/>
    <s v="Computers&amp;Accessories|Accessories&amp;Peripherals|Cables&amp;Accessories|Cables|USBCables"/>
    <s v="₹139"/>
    <s v="₹549"/>
    <s v="75%"/>
    <n v="3.9"/>
    <n v="61"/>
    <x v="0"/>
    <n v="139"/>
    <n v="549"/>
    <n v="75"/>
    <n v="61"/>
    <n v="3.9"/>
  </r>
  <r>
    <s v="B08P9RYPLR"/>
    <s v="FLiX (Beetel) USB to iPhone Lightning Textured Pattern Data Sync &amp; 2A Fast Charging Cable, Made in India, 480Mbps Data Sync, Tough Cable, 1 Meter Long USB Cable for Apple Devices (Black)(XCD-L102)"/>
    <s v="Computers&amp;Accessories|Accessories&amp;Peripherals|Cables&amp;Accessories|Cables|USBCables"/>
    <s v="₹129"/>
    <s v="₹249"/>
    <s v="48%"/>
    <n v="4"/>
    <s v="9,378"/>
    <x v="0"/>
    <n v="129"/>
    <n v="249"/>
    <n v="48"/>
    <n v="9378"/>
    <n v="4"/>
  </r>
  <r>
    <s v="B0B6F8HHR6"/>
    <s v="MI 108 cm (43 inches) 5A Series Full HD Smart Android LED TV L43M7-EAIN (Black)"/>
    <s v="Electronics|HomeTheater,TV&amp;Video|Televisions|SmartTelevisions"/>
    <s v="₹24,999"/>
    <s v="₹35,999"/>
    <s v="31%"/>
    <n v="4.2"/>
    <s v="32,840"/>
    <x v="1"/>
    <n v="24999"/>
    <n v="35999"/>
    <n v="31"/>
    <n v="32840"/>
    <n v="4.2"/>
  </r>
  <r>
    <s v="B084MZXJN6"/>
    <s v="Belkin Apple Certified Lightning to USB Charge and Sync Cable for iPhone, iPad, Air Pods, 39.6 inch (100cm) – Black"/>
    <s v="Computers&amp;Accessories|Accessories&amp;Peripherals|Cables&amp;Accessories|Cables|USBCables"/>
    <s v="₹999"/>
    <s v="₹1,699"/>
    <s v="41%"/>
    <n v="4.4000000000000004"/>
    <s v="7,318"/>
    <x v="0"/>
    <n v="999"/>
    <n v="1699"/>
    <n v="41"/>
    <n v="7318"/>
    <n v="4.4000000000000004"/>
  </r>
  <r>
    <s v="B08XMG618K"/>
    <s v="Time Office Scanner Replacement Cable for Startek FM220U (Type C) Ivory"/>
    <s v="Computers&amp;Accessories|Accessories&amp;Peripherals|Cables&amp;Accessories|Cables|USBCables"/>
    <s v="₹225"/>
    <s v="₹499"/>
    <s v="55%"/>
    <n v="4.0999999999999996"/>
    <n v="789"/>
    <x v="0"/>
    <n v="225"/>
    <n v="499"/>
    <n v="55"/>
    <n v="789"/>
    <n v="4.0999999999999996"/>
  </r>
  <r>
    <s v="B0BCKWZ884"/>
    <s v="Caldipree Silicone Case Cover Compatible for 2022 Samsung Smart TV Remote QLED TV BN68-13897A TM2280E (2022-BLACK)"/>
    <s v="Electronics|HomeTheater,TV&amp;Video|Accessories|RemoteControls"/>
    <s v="₹547"/>
    <s v="₹2,999"/>
    <s v="82%"/>
    <n v="4.3"/>
    <n v="407"/>
    <x v="1"/>
    <n v="547"/>
    <n v="2999"/>
    <n v="82"/>
    <n v="407"/>
    <n v="4.3"/>
  </r>
  <r>
    <s v="B00GGGOYEK"/>
    <s v="Storite USB 2.0 A to Mini 5 pin B Cable for External HDDS/Camera/Card Readers 35cm"/>
    <s v="Computers&amp;Accessories|Accessories&amp;Peripherals|Cables&amp;Accessories|Cables|USBCables"/>
    <s v="₹259"/>
    <s v="₹699"/>
    <s v="63%"/>
    <n v="3.8"/>
    <s v="2,399"/>
    <x v="0"/>
    <n v="259"/>
    <n v="699"/>
    <n v="63"/>
    <n v="2399"/>
    <n v="3.8"/>
  </r>
  <r>
    <s v="B07ZR4S1G4"/>
    <s v="Universal Remote Control for All Sony TV for All LCD LED and Bravia TVs Remote"/>
    <s v="Electronics|HomeTheater,TV&amp;Video|Accessories|RemoteControls"/>
    <s v="₹239"/>
    <s v="₹699"/>
    <s v="66%"/>
    <n v="4.4000000000000004"/>
    <s v="2,640"/>
    <x v="1"/>
    <n v="239"/>
    <n v="699"/>
    <n v="66"/>
    <n v="2640"/>
    <n v="4.4000000000000004"/>
  </r>
  <r>
    <s v="B09C635BMM"/>
    <s v="Cotbolt Silicone Case Cover Compatible for Samsung BN59-01312A QLED 8K 4K Smart TV Remote Shockproof Protective Remote Cover (Black)"/>
    <s v="Electronics|HomeTheater,TV&amp;Video|Accessories|RemoteControls"/>
    <s v="₹349"/>
    <s v="₹999"/>
    <s v="65%"/>
    <n v="4"/>
    <n v="839"/>
    <x v="1"/>
    <n v="349"/>
    <n v="999"/>
    <n v="65"/>
    <n v="839"/>
    <n v="4"/>
  </r>
  <r>
    <s v="B00GG59HU2"/>
    <s v="BlueRigger High Speed HDMI Cable with Ethernet - Supports 3D, 4K 60Hz and Audio Return - Latest Version (3 Feet / 0.9 Meter)"/>
    <s v="Electronics|HomeTheater,TV&amp;Video|Accessories|Cables|HDMICables"/>
    <s v="₹467"/>
    <s v="₹599"/>
    <s v="22%"/>
    <n v="4.4000000000000004"/>
    <s v="44,054"/>
    <x v="1"/>
    <n v="467"/>
    <n v="599"/>
    <n v="22"/>
    <n v="44054"/>
    <n v="4.4000000000000004"/>
  </r>
  <r>
    <s v="B00RGLI0ZS"/>
    <s v="Amkette 30 Pin to USB Charging &amp; Data Sync Cable for iPhone 3G/3GS/4/4s/iPad 1/2/3, iPod Nano 5th/6th Gen and iPod Touch 3rd/4th Gen -1.5m (Black)"/>
    <s v="Computers&amp;Accessories|Accessories&amp;Peripherals|Cables&amp;Accessories|Cables|USBCables"/>
    <s v="₹449"/>
    <s v="₹599"/>
    <s v="25%"/>
    <n v="4"/>
    <s v="3,231"/>
    <x v="0"/>
    <n v="449"/>
    <n v="599"/>
    <n v="25"/>
    <n v="3231"/>
    <n v="4"/>
  </r>
  <r>
    <s v="B09ZPJT8B2"/>
    <s v="TCL 80 cm (32 inches) HD Ready Certified Android Smart LED TV 32S615 (Black)"/>
    <s v="Electronics|HomeTheater,TV&amp;Video|Televisions|SmartTelevisions"/>
    <s v="₹11,990"/>
    <s v="₹31,990"/>
    <s v="63%"/>
    <n v="4.2"/>
    <n v="64"/>
    <x v="1"/>
    <n v="11990"/>
    <n v="31990"/>
    <n v="63"/>
    <n v="64"/>
    <n v="4.2"/>
  </r>
  <r>
    <s v="B07HZ2QCGR"/>
    <s v="POPIO Type C Dash Charging USB Data Cable for OnePlus Devices"/>
    <s v="Computers&amp;Accessories|Accessories&amp;Peripherals|Cables&amp;Accessories|Cables|USBCables"/>
    <s v="₹350"/>
    <s v="₹599"/>
    <s v="42%"/>
    <n v="3.9"/>
    <s v="8,314"/>
    <x v="0"/>
    <n v="350"/>
    <n v="599"/>
    <n v="42"/>
    <n v="8314"/>
    <n v="3.9"/>
  </r>
  <r>
    <s v="B095244Q22"/>
    <s v="MYVN LTG to USB for Fast Charging &amp; Data Sync USB Cable Compatible for iPhone 5/5s/6/6S/7/7+/8/8+/10/11, iPad Air/Mini, iPod and iOS Devices (1 M)"/>
    <s v="Computers&amp;Accessories|Accessories&amp;Peripherals|Cables&amp;Accessories|Cables|USBCables"/>
    <s v="₹252"/>
    <s v="₹999"/>
    <s v="75%"/>
    <n v="3.7"/>
    <s v="2,249"/>
    <x v="0"/>
    <n v="252"/>
    <n v="999"/>
    <n v="75"/>
    <n v="2249"/>
    <n v="3.7"/>
  </r>
  <r>
    <s v="B08CKW1KH9"/>
    <s v="Tata Sky Universal Remote Compatible for SD/HD"/>
    <s v="Electronics|HomeTheater,TV&amp;Video|Accessories|RemoteControls"/>
    <s v="₹204"/>
    <s v="₹599"/>
    <s v="66%"/>
    <n v="3.6"/>
    <n v="339"/>
    <x v="1"/>
    <n v="204"/>
    <n v="599"/>
    <n v="66"/>
    <n v="339"/>
    <n v="3.6"/>
  </r>
  <r>
    <s v="B0BLV1GNLN"/>
    <s v="WZATCO Pixel | Portable LED Projector | Native 720p with Full HD 1080P Support | 2000 Lumens (200 ANSI) | 176&quot; Large Screen | Projector for Home and Outdoor | Compatible with TV Stick, PC, PS4"/>
    <s v="Electronics|HomeTheater,TV&amp;Video|Projectors"/>
    <s v="₹6,490"/>
    <s v="₹9,990"/>
    <s v="35%"/>
    <n v="4"/>
    <n v="27"/>
    <x v="1"/>
    <n v="6490"/>
    <n v="9990"/>
    <n v="35"/>
    <n v="27"/>
    <n v="4"/>
  </r>
  <r>
    <s v="B08RHPDNVV"/>
    <s v="7SEVEN® Compatible Tata Sky Remote Control Replacement of Original dth SD HD tata Play Set top Box Remote - IR Learning Universal Remote for Any Brand TV - Pairing Must"/>
    <s v="Electronics|HomeTheater,TV&amp;Video|Accessories|RemoteControls"/>
    <s v="₹235"/>
    <s v="₹599"/>
    <s v="61%"/>
    <n v="3.5"/>
    <n v="197"/>
    <x v="1"/>
    <n v="235"/>
    <n v="599"/>
    <n v="61"/>
    <n v="197"/>
    <n v="3.5"/>
  </r>
  <r>
    <s v="B00NH13Q8W"/>
    <s v="AmazonBasics USB 2.0 Extension Cable for Personal Computer, Printer, 2-Pack - A-Male to A-Female - 3.3 Feet (1 Meter, Black)"/>
    <s v="Computers&amp;Accessories|Accessories&amp;Peripherals|Cables&amp;Accessories|Cables|USBCables"/>
    <s v="₹299"/>
    <s v="₹800"/>
    <s v="63%"/>
    <n v="4.5"/>
    <s v="74,977"/>
    <x v="0"/>
    <n v="299"/>
    <n v="800"/>
    <n v="63"/>
    <n v="74977"/>
    <n v="4.5"/>
  </r>
  <r>
    <s v="B0B8SSZ76F"/>
    <s v="Amazon Basics USB C to Lightning TPE MFi Certified Charging Cable (White, 1.2 meter)"/>
    <s v="Computers&amp;Accessories|Accessories&amp;Peripherals|Cables&amp;Accessories|Cables|USBCables"/>
    <s v="₹799"/>
    <s v="₹1,999"/>
    <s v="60%"/>
    <n v="4.2"/>
    <s v="8,583"/>
    <x v="0"/>
    <n v="799"/>
    <n v="1999"/>
    <n v="60"/>
    <n v="8583"/>
    <n v="4.2"/>
  </r>
  <r>
    <s v="B0841KQR1Z"/>
    <s v="Crypo™ Universal Remote Compatible with Tata Sky Universal HD &amp; SD Set top Box (Also Works with All TV)"/>
    <s v="Electronics|HomeTheater,TV&amp;Video|Accessories|RemoteControls"/>
    <s v="₹299"/>
    <s v="₹999"/>
    <s v="70%"/>
    <n v="3.8"/>
    <n v="928"/>
    <x v="1"/>
    <n v="299"/>
    <n v="999"/>
    <n v="70"/>
    <n v="928"/>
    <n v="3.8"/>
  </r>
  <r>
    <s v="B0B467CCB9"/>
    <s v="Karbonn 80 cm (32 Inches) Millennium Series HD Ready LED TV KJW32NSHDF (Phantom Black) with Bezel-Less Design"/>
    <s v="Electronics|HomeTheater,TV&amp;Video|Televisions|StandardTelevisions"/>
    <s v="₹6,999"/>
    <s v="₹16,990"/>
    <s v="59%"/>
    <n v="3.8"/>
    <n v="110"/>
    <x v="1"/>
    <n v="6999"/>
    <n v="16990"/>
    <n v="59"/>
    <n v="110"/>
    <n v="3.8"/>
  </r>
  <r>
    <s v="B095JQVC7N"/>
    <s v="OnePlus 138.7 cm (55 inches) U Series 4K LED Smart Android TV 55U1S (Black)"/>
    <s v="Electronics|HomeTheater,TV&amp;Video|Televisions|SmartTelevisions"/>
    <s v="₹42,999"/>
    <s v="₹59,999"/>
    <s v="28%"/>
    <n v="4.0999999999999996"/>
    <s v="6,753"/>
    <x v="1"/>
    <n v="42999"/>
    <n v="59999"/>
    <n v="28"/>
    <n v="6753"/>
    <n v="4.0999999999999996"/>
  </r>
  <r>
    <s v="B08PPHFXG3"/>
    <s v="Posh 1.5 Meter High Speed Gold Plated HDMI Male to Female Extension Cable (Black)"/>
    <s v="Electronics|HomeTheater,TV&amp;Video|Accessories|Cables|HDMICables"/>
    <s v="₹173"/>
    <s v="₹999"/>
    <s v="83%"/>
    <n v="4.3"/>
    <s v="1,237"/>
    <x v="1"/>
    <n v="173"/>
    <n v="999"/>
    <n v="83"/>
    <n v="1237"/>
    <n v="4.3"/>
  </r>
  <r>
    <s v="B06XR9PR5X"/>
    <s v="Amazon Basics HDMI Coupler,Black"/>
    <s v="Electronics|HomeAudio|Accessories|Adapters"/>
    <s v="₹209"/>
    <s v="₹600"/>
    <s v="65%"/>
    <n v="4.4000000000000004"/>
    <s v="18,872"/>
    <x v="1"/>
    <n v="209"/>
    <n v="600"/>
    <n v="65"/>
    <n v="18872"/>
    <n v="4.4000000000000004"/>
  </r>
  <r>
    <s v="B09JSW16QD"/>
    <s v="boAt LTG 550v3 Lightning Apple MFi Certified Cable with Spaceship Grade Aluminium Housing,Stress Resistance, Rapid 2.4A Charging &amp; 480mbps Data Sync, 1m Length &amp; 10000+ Bends Lifespan(Mercurial Black)"/>
    <s v="Computers&amp;Accessories|Accessories&amp;Peripherals|Cables&amp;Accessories|Cables|USBCables"/>
    <s v="₹848.99"/>
    <s v="₹1,490"/>
    <s v="43%"/>
    <n v="3.9"/>
    <n v="356"/>
    <x v="0"/>
    <n v="848.99"/>
    <n v="1490"/>
    <n v="43"/>
    <n v="356"/>
    <n v="3.9"/>
  </r>
  <r>
    <s v="B07JH1CBGW"/>
    <s v="Wayona Nylon Braided Usb Syncing And Charging Cable Sync And Charging Cable For Iphone, Ipad (3 Ft, Black) - Pack Of 2"/>
    <s v="Computers&amp;Accessories|Accessories&amp;Peripherals|Cables&amp;Accessories|Cables|USBCables"/>
    <s v="₹649"/>
    <s v="₹1,999"/>
    <s v="68%"/>
    <n v="4.2"/>
    <s v="24,269"/>
    <x v="0"/>
    <n v="649"/>
    <n v="1999"/>
    <n v="68"/>
    <n v="24269"/>
    <n v="4.2"/>
  </r>
  <r>
    <s v="B09127FZCK"/>
    <s v="Astigo Compatible Remote for Airtel Digital Set Top Box (Pairing Required with TV Remote)"/>
    <s v="Electronics|HomeTheater,TV&amp;Video|Accessories|RemoteControls"/>
    <s v="₹299"/>
    <s v="₹899"/>
    <s v="67%"/>
    <n v="3.8"/>
    <n v="425"/>
    <x v="1"/>
    <n v="299"/>
    <n v="899"/>
    <n v="67"/>
    <n v="425"/>
    <n v="3.8"/>
  </r>
  <r>
    <s v="B083GQGT3Z"/>
    <s v="Caprigo Heavy Duty TV Wall Mount Stand for 12 to 27 inches LED/LCD/Monitor Screen's, Full Motion Rotatable Universal TV &amp; Monitor Wall Mount Bracket with Swivel &amp; Tilt Adjustments (Single Arm - M416)"/>
    <s v="Electronics|HomeTheater,TV&amp;Video|Accessories|TVMounts,Stands&amp;Turntables|TVWall&amp;CeilingMounts"/>
    <s v="₹399"/>
    <s v="₹799"/>
    <s v="50%"/>
    <n v="4.0999999999999996"/>
    <s v="1,161"/>
    <x v="1"/>
    <n v="399"/>
    <n v="799"/>
    <n v="50"/>
    <n v="1161"/>
    <n v="4.0999999999999996"/>
  </r>
  <r>
    <s v="B09Q8WQ5QJ"/>
    <s v="Portronics Konnect L 60W PD Type C to Type C Mobile Charging Cable, 1.2M, Fast Data Sync, Tangle Resistant, TPE+Nylon Braided(Grey)"/>
    <s v="Computers&amp;Accessories|Accessories&amp;Peripherals|Cables&amp;Accessories|Cables|USBCables"/>
    <s v="₹249"/>
    <s v="₹499"/>
    <s v="50%"/>
    <n v="4.0999999999999996"/>
    <s v="1,508"/>
    <x v="0"/>
    <n v="249"/>
    <n v="499"/>
    <n v="50"/>
    <n v="1508"/>
    <n v="4.0999999999999996"/>
  </r>
  <r>
    <s v="B07YZG8PPY"/>
    <s v="TATA SKY HD Connection with 1 month basic package and free installation"/>
    <s v="Electronics|HomeTheater,TV&amp;Video|SatelliteEquipment|SatelliteReceivers"/>
    <s v="₹1,249"/>
    <s v="₹2,299"/>
    <s v="46%"/>
    <n v="4.3"/>
    <s v="7,636"/>
    <x v="1"/>
    <n v="1249"/>
    <n v="2299"/>
    <n v="46"/>
    <n v="7636"/>
    <n v="4.3"/>
  </r>
  <r>
    <s v="B09H39KTTB"/>
    <s v="Remote Compatible for Samsung LED/LCD Remote Control Works with Samsung LED/LCD TV by Trend Trail"/>
    <s v="Electronics|HomeTheater,TV&amp;Video|Accessories|RemoteControls"/>
    <s v="₹213"/>
    <s v="₹499"/>
    <s v="57%"/>
    <n v="3.7"/>
    <n v="246"/>
    <x v="1"/>
    <n v="213"/>
    <n v="499"/>
    <n v="57"/>
    <n v="246"/>
    <n v="3.7"/>
  </r>
  <r>
    <s v="B08DCVRW98"/>
    <s v="SoniVision SA-D10 SA-D100 SA-D40 Home Theater Systems Remote Compatible with Sony RM-ANU156"/>
    <s v="Electronics|HomeTheater,TV&amp;Video|Accessories|RemoteControls"/>
    <s v="₹209"/>
    <s v="₹499"/>
    <s v="58%"/>
    <n v="4"/>
    <n v="479"/>
    <x v="1"/>
    <n v="209"/>
    <n v="499"/>
    <n v="58"/>
    <n v="479"/>
    <n v="4"/>
  </r>
  <r>
    <s v="B0718ZN31Q"/>
    <s v="Rts™ High Speed 3D Full HD 1080p Support (10 Meters) HDMI Male to HDMI Male Cable TV Lead 1.4V for All Hdmi Devices- Black (10M - 30 FEET)"/>
    <s v="Electronics|HomeTheater,TV&amp;Video|Accessories|Cables|HDMICables"/>
    <s v="₹598"/>
    <s v="₹4,999"/>
    <s v="88%"/>
    <n v="4.2"/>
    <n v="910"/>
    <x v="1"/>
    <n v="598"/>
    <n v="4999"/>
    <n v="88"/>
    <n v="910"/>
    <n v="4.2"/>
  </r>
  <r>
    <s v="B0162LYSFS"/>
    <s v="boAt LTG 500 Apple MFI Certified for iPhone, iPad and iPod 2Mtr Data Cable(Metallic Silver)"/>
    <s v="Computers&amp;Accessories|Accessories&amp;Peripherals|Cables&amp;Accessories|Cables|USBCables"/>
    <s v="₹799"/>
    <s v="₹1,749"/>
    <s v="54%"/>
    <n v="4.0999999999999996"/>
    <s v="5,626"/>
    <x v="0"/>
    <n v="799"/>
    <n v="1749"/>
    <n v="54"/>
    <n v="5626"/>
    <n v="4.0999999999999996"/>
  </r>
  <r>
    <s v="B07PFJ5VQD"/>
    <s v="Agaro Blaze USBA to micro +Type C 2in1 Braided 1.2M Cable"/>
    <s v="Computers&amp;Accessories|Accessories&amp;Peripherals|Cables&amp;Accessories|Cables|USBCables"/>
    <s v="₹159"/>
    <s v="₹595"/>
    <s v="73%"/>
    <n v="4.3"/>
    <s v="14,184"/>
    <x v="0"/>
    <n v="159"/>
    <n v="595"/>
    <n v="73"/>
    <n v="14184"/>
    <n v="4.3"/>
  </r>
  <r>
    <s v="B01J8S6X2I"/>
    <s v="AmazonBasics 6 Feet DisplayPort to DisplayPort Cable - (Not HDMI Cable) (Gold)"/>
    <s v="Computers&amp;Accessories|Accessories&amp;Peripherals|Cables&amp;Accessories|Cables|DVICables"/>
    <s v="₹499"/>
    <s v="₹1,100"/>
    <s v="55%"/>
    <n v="4.4000000000000004"/>
    <s v="25,177"/>
    <x v="0"/>
    <n v="499"/>
    <n v="1100"/>
    <n v="55"/>
    <n v="25177"/>
    <n v="4.4000000000000004"/>
  </r>
  <r>
    <s v="B09MJ77786"/>
    <s v="MI 108 cm (43 inches) 5X Series 4K Ultra HD LED Smart Android TV L43M6-ES (Grey)"/>
    <s v="Electronics|HomeTheater,TV&amp;Video|Televisions|SmartTelevisions"/>
    <s v="₹31,999"/>
    <s v="₹49,999"/>
    <s v="36%"/>
    <n v="4.3"/>
    <s v="21,252"/>
    <x v="1"/>
    <n v="31999"/>
    <n v="49999"/>
    <n v="36"/>
    <n v="21252"/>
    <n v="4.3"/>
  </r>
  <r>
    <s v="B09NNGHG22"/>
    <s v="Sansui 140cm (55 inches) 4K Ultra HD Certified Android LED TV with Dolby Audio &amp; Dolby Vision JSW55ASUHD (Mystique Black)"/>
    <s v="Electronics|HomeTheater,TV&amp;Video|Televisions|SmartTelevisions"/>
    <s v="₹32,990"/>
    <s v="₹56,790"/>
    <s v="42%"/>
    <n v="4.3"/>
    <n v="567"/>
    <x v="1"/>
    <n v="32990"/>
    <n v="56790"/>
    <n v="42"/>
    <n v="567"/>
    <n v="4.3"/>
  </r>
  <r>
    <s v="B07V5YF4ND"/>
    <s v="LOHAYA LCD/LED Remote Compatible for Sony Bravia Smart LCD LED UHD OLED QLED 4K Ultra HD TV Remote Control with YouTube &amp; Netflix Function [ Compatible for Sony Tv Remote Control ]"/>
    <s v="Electronics|HomeTheater,TV&amp;Video|Accessories|RemoteControls"/>
    <s v="₹299"/>
    <s v="₹1,199"/>
    <s v="75%"/>
    <n v="3.5"/>
    <n v="466"/>
    <x v="1"/>
    <n v="299"/>
    <n v="1199"/>
    <n v="75"/>
    <n v="466"/>
    <n v="3.5"/>
  </r>
  <r>
    <s v="B0B65P827P"/>
    <s v="Zebronics CU3100V Fast charging Type C cable with QC 18W support, 3A max capacity, 1 meter braided cable, Data transfer and Superior durability (Braided Black )"/>
    <s v="Computers&amp;Accessories|Accessories&amp;Peripherals|Cables&amp;Accessories|Cables|USBCables"/>
    <s v="₹128.31"/>
    <s v="₹549"/>
    <s v="77%"/>
    <n v="3.9"/>
    <n v="61"/>
    <x v="0"/>
    <n v="128.31"/>
    <n v="549"/>
    <n v="77"/>
    <n v="61"/>
    <n v="3.9"/>
  </r>
  <r>
    <s v="B084MZYBTV"/>
    <s v="Belkin USB C to USB-C Fast Charging Type C Cable, 60W PD, 3.3 feet (1 meter) for Laptop, Personal Computer, Tablet, Smartphone - White, USB-IF Certified"/>
    <s v="Computers&amp;Accessories|Accessories&amp;Peripherals|Cables&amp;Accessories|Cables|USBCables"/>
    <s v="₹599"/>
    <s v="₹849"/>
    <s v="29%"/>
    <n v="4.5"/>
    <n v="474"/>
    <x v="0"/>
    <n v="599"/>
    <n v="849"/>
    <n v="29"/>
    <n v="474"/>
    <n v="4.5"/>
  </r>
  <r>
    <s v="B097ZQTDVZ"/>
    <s v="7SEVEN® TCL Remote Control Smart TV RC802V Remote Compatible for TCL TV Remote Original 55EP680 40A325 49S6500 55P8S 55P8 50P8 65P8 40S6500 43S6500FS 49S6800FS 49S6800 49S6510FS(Without Voice Function/Google Assistant and Non-Bluetooth remote)"/>
    <s v="Electronics|HomeTheater,TV&amp;Video|Accessories|RemoteControls"/>
    <s v="₹399"/>
    <s v="₹899"/>
    <s v="56%"/>
    <n v="3.4"/>
    <n v="431"/>
    <x v="1"/>
    <n v="399"/>
    <n v="899"/>
    <n v="56"/>
    <n v="431"/>
    <n v="3.4"/>
  </r>
  <r>
    <s v="B0B5F3YZY4"/>
    <s v="Wayona 3in1 Nylon Braided 66W USB Fast Charging Cable with Type C, Lightening and Micro USB Port, Compatible with iPhone, iPad, Samsung Galaxy, OnePlus, Mi, Oppo, Vivo, iQOO, Xiaomi (1M, Black)"/>
    <s v="Computers&amp;Accessories|Accessories&amp;Peripherals|Cables&amp;Accessories|Cables|USBCables"/>
    <s v="₹449"/>
    <s v="₹1,099"/>
    <s v="59%"/>
    <n v="4"/>
    <n v="242"/>
    <x v="0"/>
    <n v="449"/>
    <n v="1099"/>
    <n v="59"/>
    <n v="242"/>
    <n v="4"/>
  </r>
  <r>
    <s v="B09G5TSGXV"/>
    <s v="Hi-Mobiler iPhone Charger Lightning Cable,2 Pack Apple MFi Certified USB iPhone Fast Chargering Cord,Data Sync Transfer for 13/12/11 Pro Max Xs X XR 8 7 6 5 5s iPad iPod More Model Cell Phone Cables"/>
    <s v="Computers&amp;Accessories|Accessories&amp;Peripherals|Cables&amp;Accessories|Cables|USBCables"/>
    <s v="₹254"/>
    <s v="₹799"/>
    <s v="68%"/>
    <n v="4"/>
    <s v="2,905"/>
    <x v="0"/>
    <n v="254"/>
    <n v="799"/>
    <n v="68"/>
    <n v="2905"/>
    <n v="4"/>
  </r>
  <r>
    <s v="B006LW0WDQ"/>
    <s v="Amazon Basics 16-Gauge Speaker Wire - 50 Feet"/>
    <s v="Electronics|HomeTheater,TV&amp;Video|Accessories|Cables|SpeakerCables"/>
    <s v="₹399"/>
    <s v="₹795"/>
    <s v="50%"/>
    <n v="4.4000000000000004"/>
    <s v="12,091"/>
    <x v="1"/>
    <n v="399"/>
    <n v="795"/>
    <n v="50"/>
    <n v="12091"/>
    <n v="4.4000000000000004"/>
  </r>
  <r>
    <s v="B09YLX91QR"/>
    <s v="Ambrane 60W / 3A Fast Charging Output Cable with Type-C to USB for Mobile, Neckband, True Wireless Earphone Charging, 480mbps Data Sync Speed, 1m Length (ACT - AZ10, White)"/>
    <s v="Computers&amp;Accessories|Accessories&amp;Peripherals|Cables&amp;Accessories|Cables|USBCables"/>
    <s v="₹179"/>
    <s v="₹399"/>
    <s v="55%"/>
    <n v="4"/>
    <s v="1,423"/>
    <x v="0"/>
    <n v="179"/>
    <n v="399"/>
    <n v="55"/>
    <n v="1423"/>
    <n v="4"/>
  </r>
  <r>
    <s v="B081FJWN52"/>
    <s v="Wayona Usb Type C To Usb Nylon Braided Quick Charger Fast Charging Short Cable For Smartphone (Samsung Galaxy S21/S20/S10/S9/S9+/Note 9/S8/Note 8, Lg G7 G5 G6, Moto G6 G7) (0.25M,Grey)"/>
    <s v="Computers&amp;Accessories|Accessories&amp;Peripherals|Cables&amp;Accessories|Cables|USBCables"/>
    <s v="₹339"/>
    <s v="₹999"/>
    <s v="66%"/>
    <n v="4.3"/>
    <s v="6,255"/>
    <x v="0"/>
    <n v="339"/>
    <n v="999"/>
    <n v="66"/>
    <n v="6255"/>
    <n v="4.3"/>
  </r>
  <r>
    <s v="B0758F7KK7"/>
    <s v="Caprigo Heavy Duty TV Wall Mount Bracket for 14 to 32 Inch LED/HD/Smart TV’s, Universal Fixed TV Wall Mount Stand (M452)"/>
    <s v="Electronics|HomeTheater,TV&amp;Video|Accessories|TVMounts,Stands&amp;Turntables|TVWall&amp;CeilingMounts"/>
    <s v="₹399"/>
    <s v="₹999"/>
    <s v="60%"/>
    <n v="4"/>
    <s v="1,236"/>
    <x v="1"/>
    <n v="399"/>
    <n v="999"/>
    <n v="60"/>
    <n v="1236"/>
    <n v="4"/>
  </r>
  <r>
    <s v="B09L835C3V"/>
    <s v="Smashtronics® - Case for Firetv Remote, Fire Stick Remote Cover Case, Silicone Cover for TV Firestick 4K/TV 2nd Gen(3rd Gen) Remote Control - Light Weight/Anti Slip/Shockproof (Black)"/>
    <s v="Electronics|HomeTheater,TV&amp;Video|Accessories|RemoteControls"/>
    <s v="₹199"/>
    <s v="₹399"/>
    <s v="50%"/>
    <n v="4.2"/>
    <s v="1,335"/>
    <x v="1"/>
    <n v="199"/>
    <n v="399"/>
    <n v="50"/>
    <n v="1335"/>
    <n v="4.2"/>
  </r>
  <r>
    <s v="B098TV3L96"/>
    <s v="Electvision Remote Control for led Smart tv Compatible with VU Smart Led (Without Voice)"/>
    <s v="Electronics|HomeTheater,TV&amp;Video|Accessories|RemoteControls"/>
    <s v="₹349"/>
    <s v="₹1,999"/>
    <s v="83%"/>
    <n v="3.8"/>
    <n v="197"/>
    <x v="1"/>
    <n v="349"/>
    <n v="1999"/>
    <n v="83"/>
    <n v="197"/>
    <n v="3.8"/>
  </r>
  <r>
    <s v="B08NCKT9FG"/>
    <s v="Boat A 350 Type C Cable 1.5m(Jet Black)"/>
    <s v="Computers&amp;Accessories|Accessories&amp;Peripherals|Cables&amp;Accessories|Cables|USBCables"/>
    <s v="₹299"/>
    <s v="₹798"/>
    <s v="63%"/>
    <n v="4.4000000000000004"/>
    <s v="28,791"/>
    <x v="0"/>
    <n v="299"/>
    <n v="798"/>
    <n v="63"/>
    <n v="28791"/>
    <n v="4.4000000000000004"/>
  </r>
  <r>
    <s v="B0B4T6MR8N"/>
    <s v="pTron Solero M241 2.4A Micro USB Data &amp; Charging Cable, Made in India, 480Mbps Data Sync, Durable 1-Meter Long USB Cable for Micro USB Devices (White)"/>
    <s v="Computers&amp;Accessories|Accessories&amp;Peripherals|Cables&amp;Accessories|Cables|USBCables"/>
    <s v="₹89"/>
    <s v="₹800"/>
    <s v="89%"/>
    <n v="3.9"/>
    <s v="1,075"/>
    <x v="0"/>
    <n v="89"/>
    <n v="800"/>
    <n v="89"/>
    <n v="1075"/>
    <n v="3.9"/>
  </r>
  <r>
    <s v="B01GGKZ4NU"/>
    <s v="AmazonBasics USB Type-C to USB Type-C 2.0 Cable for Charging Adapter, Smartphone - 9 Feet (2.7 Meters) - White"/>
    <s v="Computers&amp;Accessories|Accessories&amp;Peripherals|Cables&amp;Accessories|Cables|USBCables"/>
    <s v="₹549"/>
    <s v="₹995"/>
    <s v="45%"/>
    <n v="4.2"/>
    <s v="29,746"/>
    <x v="0"/>
    <n v="549"/>
    <n v="995"/>
    <n v="45"/>
    <n v="29746"/>
    <n v="4.2"/>
  </r>
  <r>
    <s v="B09BW2GP18"/>
    <s v="Croma 3A Fast charge 1m Type-C to All Type-C Phones sync and charge cable, Made in India, 480Mbps Data transfer rate, Tested Durability with 8000+ bends (12 months warranty) - CRCMA0106sTC10, Black"/>
    <s v="Computers&amp;Accessories|Accessories&amp;Peripherals|Cables&amp;Accessories|Cables|USBCables"/>
    <s v="₹129"/>
    <s v="₹1,000"/>
    <s v="87%"/>
    <n v="3.9"/>
    <n v="295"/>
    <x v="0"/>
    <n v="129"/>
    <n v="1000"/>
    <n v="87"/>
    <n v="295"/>
    <n v="3.9"/>
  </r>
  <r>
    <s v="B09WN3SRC7"/>
    <s v="Sony Bravia 164 cm (65 inches) 4K Ultra HD Smart LED Google TV KD-65X74K (Black)"/>
    <s v="Electronics|HomeTheater,TV&amp;Video|Televisions|SmartTelevisions"/>
    <s v="₹77,990"/>
    <s v="₹1,39,900"/>
    <s v="44%"/>
    <n v="4.7"/>
    <s v="5,935"/>
    <x v="1"/>
    <n v="77990"/>
    <n v="139900"/>
    <n v="44"/>
    <n v="5935"/>
    <n v="4.7"/>
  </r>
  <r>
    <s v="B09B125CFJ"/>
    <s v="7SEVEN® Compatible for Mi tv Remote Control Original Suitable with Smart Android 4K LED Non Voice Command Xiaomi Redmi Remote of 4A Model 32 43 55 65 inches"/>
    <s v="Electronics|HomeTheater,TV&amp;Video|Accessories|RemoteControls"/>
    <s v="₹349"/>
    <s v="₹799"/>
    <s v="56%"/>
    <n v="3.6"/>
    <n v="323"/>
    <x v="1"/>
    <n v="349"/>
    <n v="799"/>
    <n v="56"/>
    <n v="323"/>
    <n v="3.6"/>
  </r>
  <r>
    <s v="B09RQRZW2X"/>
    <s v="7SEVEN® Compatible Vu Smart Tv Remote Control Suitable for Original 4K Android LED Ultra HD UHD Vu Tv Remote with Non Voice Feature without google assistant"/>
    <s v="Electronics|HomeTheater,TV&amp;Video|Accessories|RemoteControls"/>
    <s v="₹499"/>
    <s v="₹899"/>
    <s v="44%"/>
    <n v="3.7"/>
    <n v="185"/>
    <x v="1"/>
    <n v="499"/>
    <n v="899"/>
    <n v="44"/>
    <n v="185"/>
    <n v="3.7"/>
  </r>
  <r>
    <s v="B07924P3C5"/>
    <s v="Storite High Speed Micro USB 3.0 Cable A to Micro B for External &amp; Desktop Hard Drives 45cm"/>
    <s v="Computers&amp;Accessories|Accessories&amp;Peripherals|Cables&amp;Accessories|Cables|USBCables"/>
    <s v="₹299"/>
    <s v="₹799"/>
    <s v="63%"/>
    <n v="4.2"/>
    <s v="2,117"/>
    <x v="0"/>
    <n v="299"/>
    <n v="799"/>
    <n v="63"/>
    <n v="2117"/>
    <n v="4.2"/>
  </r>
  <r>
    <s v="B08N1WL9XW"/>
    <s v="FLiX (Beetel) 3in1 (Type C|Micro|Iphone Lightening) Textured Pattern 3A Fast Charging Cable with QC &amp; PD Support for Type C,Micro USB &amp; Lightning Iphone Cable,Made in India,1.5 Meter Long Cable(T101)"/>
    <s v="Computers&amp;Accessories|Accessories&amp;Peripherals|Cables&amp;Accessories|Cables|USBCables"/>
    <s v="₹182"/>
    <s v="₹599"/>
    <s v="70%"/>
    <n v="4"/>
    <s v="9,378"/>
    <x v="0"/>
    <n v="182"/>
    <n v="599"/>
    <n v="70"/>
    <n v="9378"/>
    <n v="4"/>
  </r>
  <r>
    <s v="B07VVXJ2P5"/>
    <s v="SVM Products Unbreakable Set Top Box Stand with Dual Remote Holder (Black)"/>
    <s v="Electronics|HomeTheater,TV&amp;Video|Accessories|TVMounts,Stands&amp;Turntables|TVWall&amp;CeilingMounts"/>
    <s v="₹96"/>
    <s v="₹399"/>
    <s v="76%"/>
    <n v="3.6"/>
    <s v="1,796"/>
    <x v="1"/>
    <n v="96"/>
    <n v="399"/>
    <n v="76"/>
    <n v="1796"/>
    <n v="3.6"/>
  </r>
  <r>
    <s v="B0BC8BQ432"/>
    <s v="VU 164 cm (65 inches) The GloLED Series 4K Smart LED Google TV 65GloLED (Grey)"/>
    <s v="Electronics|HomeTheater,TV&amp;Video|Televisions|SmartTelevisions"/>
    <s v="₹54,990"/>
    <s v="₹85,000"/>
    <s v="35%"/>
    <n v="4.3"/>
    <s v="3,587"/>
    <x v="1"/>
    <n v="54990"/>
    <n v="85000"/>
    <n v="35"/>
    <n v="3587"/>
    <n v="4.3"/>
  </r>
  <r>
    <s v="B06XFTHCNY"/>
    <s v="CableCreation RCA to 3.5mm Male Audio Cable, 3.5mm to 2RCA Cable Male RCA Cable,Y Splitter Stereo Jack Cable for Home Theater,Subwoofer, Receiver, Speakers and More (3Feet/0.9Meter,Black)"/>
    <s v="Electronics|HomeTheater,TV&amp;Video|Accessories|Cables|RCACables"/>
    <s v="₹439"/>
    <s v="₹758"/>
    <s v="42%"/>
    <n v="4.2"/>
    <s v="4,296"/>
    <x v="1"/>
    <n v="439"/>
    <n v="758"/>
    <n v="42"/>
    <n v="4296"/>
    <n v="4.2"/>
  </r>
  <r>
    <s v="B08CT62BM1"/>
    <s v="Wayona USB Type C Fast Charging Cable Charger Cord 3A QC 3.0 Data Cable Compatible with Samsung Galaxy S10e S10 S9 S8 S20 Plus, Note 10 9 8, M51 A40 A50 A70, Moto G7 G8 (1M, Grey)"/>
    <s v="Computers&amp;Accessories|Accessories&amp;Peripherals|Cables&amp;Accessories|Cables|USBCables"/>
    <s v="₹299"/>
    <s v="₹999"/>
    <s v="70%"/>
    <n v="4.3"/>
    <s v="2,651"/>
    <x v="0"/>
    <n v="299"/>
    <n v="999"/>
    <n v="70"/>
    <n v="2651"/>
    <n v="4.3"/>
  </r>
  <r>
    <s v="B07CRL2GY6"/>
    <s v="boAt Rugged V3 Braided Micro USB Cable (Pearl White)"/>
    <s v="Computers&amp;Accessories|Accessories&amp;Peripherals|Cables&amp;Accessories|Cables|USBCables"/>
    <s v="₹299"/>
    <s v="₹799"/>
    <s v="63%"/>
    <n v="4.2"/>
    <s v="94,363"/>
    <x v="0"/>
    <n v="299"/>
    <n v="799"/>
    <n v="63"/>
    <n v="94363"/>
    <n v="4.2"/>
  </r>
  <r>
    <s v="B07DWFX9YS"/>
    <s v="Amazon Basics USB A to Lightning PVC Molded Nylon MFi Certified Charging Cable (Black, 1.2 meter)"/>
    <s v="Computers&amp;Accessories|Accessories&amp;Peripherals|Cables&amp;Accessories|Cables|USBCables"/>
    <s v="₹789"/>
    <s v="₹1,999"/>
    <s v="61%"/>
    <n v="4.2"/>
    <s v="34,540"/>
    <x v="0"/>
    <n v="789"/>
    <n v="1999"/>
    <n v="61"/>
    <n v="34540"/>
    <n v="4.2"/>
  </r>
  <r>
    <s v="B01D5H90L4"/>
    <s v="AmazonBasics - High-Speed Male to Female HDMI Extension Cable - 6 Feet"/>
    <s v="Electronics|HomeTheater,TV&amp;Video|Accessories|Cables|HDMICables"/>
    <s v="₹299"/>
    <s v="₹700"/>
    <s v="57%"/>
    <n v="4.4000000000000004"/>
    <s v="8,714"/>
    <x v="1"/>
    <n v="299"/>
    <n v="700"/>
    <n v="57"/>
    <n v="8714"/>
    <n v="4.4000000000000004"/>
  </r>
  <r>
    <s v="B07F1P8KNV"/>
    <s v="Wayona Nylon Braided Usb Type C 3Ft 1M 3A Fast Charger Cable For Samsung Galaxy S9 S8 (Wc3Cb1, Black)"/>
    <s v="Computers&amp;Accessories|Accessories&amp;Peripherals|Cables&amp;Accessories|Cables|USBCables"/>
    <s v="₹325"/>
    <s v="₹1,099"/>
    <s v="70%"/>
    <n v="4.2"/>
    <s v="10,576"/>
    <x v="0"/>
    <n v="325"/>
    <n v="1099"/>
    <n v="70"/>
    <n v="10576"/>
    <n v="4.2"/>
  </r>
  <r>
    <s v="B084N1BM9L"/>
    <s v="Belkin Apple Certified Lightning to USB Charge and Sync Tough Braided Cable for iPhone, iPad, Air Pods, 3.3 feet (1 meters) – Black"/>
    <s v="Computers&amp;Accessories|Accessories&amp;Peripherals|Cables&amp;Accessories|Cables|USBCables"/>
    <s v="₹1,299"/>
    <s v="₹1,999"/>
    <s v="35%"/>
    <n v="4.4000000000000004"/>
    <s v="7,318"/>
    <x v="0"/>
    <n v="1299"/>
    <n v="1999"/>
    <n v="35"/>
    <n v="7318"/>
    <n v="4.4000000000000004"/>
  </r>
  <r>
    <s v="B09F6D21BY"/>
    <s v="7SEVEN Compatible LG TV Remote Suitable for LG Non Magic Smart tv Remote Control (Mouse &amp; Voice Non-Support) MR20GA Prime Video and Netflix Hotkeys"/>
    <s v="Electronics|HomeTheater,TV&amp;Video|Accessories|RemoteControls"/>
    <s v="₹790"/>
    <s v="₹1,999"/>
    <s v="60%"/>
    <n v="3"/>
    <n v="103"/>
    <x v="1"/>
    <n v="790"/>
    <n v="1999"/>
    <n v="60"/>
    <n v="103"/>
    <n v="3"/>
  </r>
  <r>
    <s v="B09LQQYNZQ"/>
    <s v="Realme Smart TV Stick 4K"/>
    <s v="Electronics|HomeAudio|MediaStreamingDevices|StreamingClients"/>
    <s v="₹4,699"/>
    <s v="₹4,699"/>
    <s v="0%"/>
    <n v="4.5"/>
    <n v="224"/>
    <x v="1"/>
    <n v="4699"/>
    <n v="4699"/>
    <n v="0"/>
    <n v="224"/>
    <n v="4.5"/>
  </r>
  <r>
    <s v="B0BC9BW512"/>
    <s v="Acer 100 cm (40 inches) P Series Full HD Android Smart LED TV AR40AR2841FDFL (Black)"/>
    <s v="Electronics|HomeTheater,TV&amp;Video|Televisions|SmartTelevisions"/>
    <s v="₹18,999"/>
    <s v="₹24,990"/>
    <s v="24%"/>
    <n v="4.3"/>
    <s v="4,702"/>
    <x v="1"/>
    <n v="18999"/>
    <n v="24990"/>
    <n v="24"/>
    <n v="4702"/>
    <n v="4.3"/>
  </r>
  <r>
    <s v="B0B61HYR92"/>
    <s v="Lapster usb 2.0 mantra cable, mantra mfs 100 data cable (black)"/>
    <s v="Computers&amp;Accessories|Accessories&amp;Peripherals|Cables&amp;Accessories|Cables|USBCables"/>
    <s v="₹199"/>
    <s v="₹999"/>
    <s v="80%"/>
    <n v="4.2"/>
    <n v="85"/>
    <x v="0"/>
    <n v="199"/>
    <n v="999"/>
    <n v="80"/>
    <n v="85"/>
    <n v="4.2"/>
  </r>
  <r>
    <s v="B075ZTJ9XR"/>
    <s v="AmazonBasics High-Speed Braided HDMI Cable - 3 Feet - Supports Ethernet, 3D, 4K and Audio Return (Black)"/>
    <s v="Electronics|HomeTheater,TV&amp;Video|Accessories|Cables|HDMICables"/>
    <s v="₹269"/>
    <s v="₹650"/>
    <s v="59%"/>
    <n v="4.4000000000000004"/>
    <s v="35,877"/>
    <x v="1"/>
    <n v="269"/>
    <n v="650"/>
    <n v="59"/>
    <n v="35877"/>
    <n v="4.4000000000000004"/>
  </r>
  <r>
    <s v="B0978V2CP6"/>
    <s v="Cubetek 3 in 1 LCD Display V5.0 Bluetooth Transmitter Receiver, Bypass Audio Adapter with Aux, Optical, Dual Link Support for TV, Home Stereo, PC, Headphones, Speakers, Model: CB-BT27"/>
    <s v="Electronics|HomeTheater,TV&amp;Video|AVReceivers&amp;Amplifiers"/>
    <s v="₹1,990"/>
    <s v="₹3,100"/>
    <s v="36%"/>
    <n v="4"/>
    <n v="897"/>
    <x v="1"/>
    <n v="1990"/>
    <n v="3100"/>
    <n v="36"/>
    <n v="897"/>
    <n v="4"/>
  </r>
  <r>
    <s v="B09LRZYBH1"/>
    <s v="KRISONS Thunder Speaker, Multimedia Home Theatre, Floor Standing Speaker, LED Display with Bluetooth, FM, USB, Micro SD Card, AUX Connectivity"/>
    <s v="Electronics|HomeAudio|Speakers|TowerSpeakers"/>
    <s v="₹2,299"/>
    <s v="₹3,999"/>
    <s v="43%"/>
    <n v="3.8"/>
    <n v="282"/>
    <x v="1"/>
    <n v="2299"/>
    <n v="3999"/>
    <n v="43"/>
    <n v="282"/>
    <n v="3.8"/>
  </r>
  <r>
    <s v="B0B997FBZT"/>
    <s v="Acer 139 cm (55 inches) H Series 4K Ultra HD Android Smart LED TV AR55AR2851UDPRO (Black)"/>
    <s v="Electronics|HomeTheater,TV&amp;Video|Televisions|SmartTelevisions"/>
    <s v="₹35,999"/>
    <s v="₹49,990"/>
    <s v="28%"/>
    <n v="4.3"/>
    <s v="1,611"/>
    <x v="1"/>
    <n v="35999"/>
    <n v="49990"/>
    <n v="28"/>
    <n v="1611"/>
    <n v="4.3"/>
  </r>
  <r>
    <s v="B098LCVYPW"/>
    <s v="Dealfreez Case Compatible for Fire TV Stick 4K All Alexa Voice Remote Shockproof Silicone Anti-Lost Cover with Loop (C-Black)"/>
    <s v="Electronics|HomeTheater,TV&amp;Video|Accessories|RemoteControls"/>
    <s v="₹349"/>
    <s v="₹999"/>
    <s v="65%"/>
    <n v="4.2"/>
    <n v="513"/>
    <x v="1"/>
    <n v="349"/>
    <n v="999"/>
    <n v="65"/>
    <n v="513"/>
    <n v="4.2"/>
  </r>
  <r>
    <s v="B09HV71RL1"/>
    <s v="Wayona Type C to Lightning MFI Certified 20W Fast charging Nylon Braided USB C Cable for iPhone 14 Pro, 14 Pro Max, 14, 14 Plus, 13, 13 Pro, 13 Pro Max, 13 Mini, 12, 12 Pro, 11, 11 Pro Max, iPhone 12 Mini (2M, Black)"/>
    <s v="Computers&amp;Accessories|Accessories&amp;Peripherals|Cables&amp;Accessories|Cables|USBCables"/>
    <s v="₹719"/>
    <s v="₹1,499"/>
    <s v="52%"/>
    <n v="4.0999999999999996"/>
    <s v="1,045"/>
    <x v="0"/>
    <n v="719"/>
    <n v="1499"/>
    <n v="52"/>
    <n v="1045"/>
    <n v="4.0999999999999996"/>
  </r>
  <r>
    <s v="B08PZ6HZLT"/>
    <s v="VW 80 cm (32 inches) HD Ready Android Smart LED TV VW32PRO (Black)"/>
    <s v="Electronics|HomeTheater,TV&amp;Video|Televisions|SmartTelevisions"/>
    <s v="₹8,999"/>
    <s v="₹18,999"/>
    <s v="53%"/>
    <n v="4"/>
    <s v="6,347"/>
    <x v="1"/>
    <n v="8999"/>
    <n v="18999"/>
    <n v="53"/>
    <n v="6347"/>
    <n v="4"/>
  </r>
  <r>
    <s v="B075TJHWVC"/>
    <s v="Airtel Digital TV HD Set Top Box with 1 Month Basic Pack with Recording + Free Standard Installation"/>
    <s v="Electronics|HomeTheater,TV&amp;Video|SatelliteEquipment|SatelliteReceivers"/>
    <s v="₹917"/>
    <s v="₹2,299"/>
    <s v="60%"/>
    <n v="4.2"/>
    <s v="3,300"/>
    <x v="1"/>
    <n v="917"/>
    <n v="2299"/>
    <n v="60"/>
    <n v="3300"/>
    <n v="4.2"/>
  </r>
  <r>
    <s v="B09LV13JFB"/>
    <s v="LOHAYA Voice Assistant Remote Compatible for Airtel Xstream Set-Top Box Remote Control with Netflix Function (Black) (Non - Voice)"/>
    <s v="Electronics|HomeTheater,TV&amp;Video|Accessories|RemoteControls"/>
    <s v="₹399"/>
    <s v="₹999"/>
    <s v="60%"/>
    <n v="3.3"/>
    <n v="23"/>
    <x v="1"/>
    <n v="399"/>
    <n v="999"/>
    <n v="60"/>
    <n v="23"/>
    <n v="3.3"/>
  </r>
  <r>
    <s v="B092BL5DCX"/>
    <s v="Samsung 138 cm (55 inches) Crystal 4K Series Ultra HD Smart LED TV UA55AUE60AKLXL (Black)"/>
    <s v="Electronics|HomeTheater,TV&amp;Video|Televisions|SmartTelevisions"/>
    <s v="₹45,999"/>
    <s v="₹69,900"/>
    <s v="34%"/>
    <n v="4.3"/>
    <s v="7,109"/>
    <x v="1"/>
    <n v="45999"/>
    <n v="69900"/>
    <n v="34"/>
    <n v="7109"/>
    <n v="4.3"/>
  </r>
  <r>
    <s v="B09VH568H7"/>
    <s v="Amazon Brand - Solimo 3A Fast Charging Tough Type C USB Data Cable  – 1 Meter"/>
    <s v="Computers&amp;Accessories|Accessories&amp;Peripherals|Cables&amp;Accessories|Cables|USBCables"/>
    <s v="₹119"/>
    <s v="₹299"/>
    <s v="60%"/>
    <n v="3.8"/>
    <n v="51"/>
    <x v="0"/>
    <n v="119"/>
    <n v="299"/>
    <n v="60"/>
    <n v="51"/>
    <n v="3.8"/>
  </r>
  <r>
    <s v="B09HQSV46W"/>
    <s v="Mi 100 cm (40 inches) Horizon Edition Full HD Android LED TV 4A | L40M6-EI (Black)"/>
    <s v="Electronics|HomeTheater,TV&amp;Video|Televisions|SmartTelevisions"/>
    <s v="₹21,999"/>
    <s v="₹29,999"/>
    <s v="27%"/>
    <n v="4.2"/>
    <s v="32,840"/>
    <x v="1"/>
    <n v="21999"/>
    <n v="29999"/>
    <n v="27"/>
    <n v="32840"/>
    <n v="4.2"/>
  </r>
  <r>
    <s v="B08TZD7FQN"/>
    <s v="Astigo Compatible Remote Control for Mi Smart LED 4A (43&quot;/32&quot;)"/>
    <s v="Electronics|HomeTheater,TV&amp;Video|Accessories|RemoteControls"/>
    <s v="₹299"/>
    <s v="₹599"/>
    <s v="50%"/>
    <n v="3.7"/>
    <n v="708"/>
    <x v="1"/>
    <n v="299"/>
    <n v="599"/>
    <n v="50"/>
    <n v="708"/>
    <n v="3.7"/>
  </r>
  <r>
    <s v="B0B21XL94T"/>
    <s v="Toshiba 108 cm (43 inches) V Series Full HD Smart Android LED TV 43V35KP (Silver)"/>
    <s v="Electronics|HomeTheater,TV&amp;Video|Televisions|SmartTelevisions"/>
    <s v="₹21,990"/>
    <s v="₹34,990"/>
    <s v="37%"/>
    <n v="4.3"/>
    <s v="1,657"/>
    <x v="1"/>
    <n v="21990"/>
    <n v="34990"/>
    <n v="37"/>
    <n v="1657"/>
    <n v="4.3"/>
  </r>
  <r>
    <s v="B09PTT8DZF"/>
    <s v="Lenovo USB A to Type-C Tangle-free  Aramid fiber braided 1.2m cable with 4A Fast charging &amp; 480 MBPS data transmission, certified 10000+ bend lifespan, Metallic Grey"/>
    <s v="Computers&amp;Accessories|Accessories&amp;Peripherals|Cables&amp;Accessories|Cables|USBCables"/>
    <s v="₹417.44"/>
    <s v="₹670"/>
    <s v="38%"/>
    <n v="3.9"/>
    <n v="523"/>
    <x v="0"/>
    <n v="417.44"/>
    <n v="670"/>
    <n v="38"/>
    <n v="523"/>
    <n v="3.9"/>
  </r>
  <r>
    <s v="B0B94JPY2N"/>
    <s v="Amazon Brand - Solimo 65W Fast Charging Braided Type C to C Data Cable | Suitable For All Supported Mobile Phones (1 Meter, Black)"/>
    <s v="Computers&amp;Accessories|Accessories&amp;Peripherals|Cables&amp;Accessories|Cables|USBCables"/>
    <s v="₹199"/>
    <s v="₹999"/>
    <s v="80%"/>
    <n v="3"/>
    <m/>
    <x v="0"/>
    <n v="199"/>
    <n v="999"/>
    <n v="80"/>
    <e v="#VALUE!"/>
    <n v="3"/>
  </r>
  <r>
    <s v="B0B3XXSB1K"/>
    <s v="LG 139 cm (55 inches) 4K Ultra HD Smart LED TV 55UQ7500PSF (Ceramic Black)"/>
    <s v="Electronics|HomeTheater,TV&amp;Video|Televisions|SmartTelevisions"/>
    <s v="₹47,990"/>
    <s v="₹79,990"/>
    <s v="40%"/>
    <n v="4.3"/>
    <s v="1,376"/>
    <x v="1"/>
    <n v="47990"/>
    <n v="79990"/>
    <n v="40"/>
    <n v="1376"/>
    <n v="4.3"/>
  </r>
  <r>
    <s v="B08RZ12GKR"/>
    <s v="Tata Sky Digital TV HD Setup Box Remote"/>
    <s v="Electronics|HomeTheater,TV&amp;Video|Accessories|RemoteControls"/>
    <s v="₹215"/>
    <s v="₹499"/>
    <s v="57%"/>
    <n v="3.5"/>
    <n v="121"/>
    <x v="1"/>
    <n v="215"/>
    <n v="499"/>
    <n v="57"/>
    <n v="121"/>
    <n v="3.5"/>
  </r>
  <r>
    <s v="B0B4T8RSJ1"/>
    <s v="pTron Solero T241 2.4A Type-C Data &amp; Charging USB Cable, Made in India, 480Mbps Data Sync, Durable 1-Meter Long USB Cable for Smartphone, Type-C USB Devices (White)"/>
    <s v="Computers&amp;Accessories|Accessories&amp;Peripherals|Cables&amp;Accessories|Cables|USBCables"/>
    <s v="₹99"/>
    <s v="₹800"/>
    <s v="88%"/>
    <n v="3.9"/>
    <s v="1,075"/>
    <x v="0"/>
    <n v="99"/>
    <n v="800"/>
    <n v="88"/>
    <n v="1075"/>
    <n v="3.9"/>
  </r>
  <r>
    <s v="B0B7B9V9QP"/>
    <s v="VU 108 cm (43 inches) Premium Series Full HD Smart LED TV 43GA (Black)"/>
    <s v="Electronics|HomeTheater,TV&amp;Video|Televisions|SmartTelevisions"/>
    <s v="₹18,999"/>
    <s v="₹35,000"/>
    <s v="46%"/>
    <n v="4"/>
    <s v="1,001"/>
    <x v="1"/>
    <n v="18999"/>
    <n v="35000"/>
    <n v="46"/>
    <n v="1001"/>
    <n v="4"/>
  </r>
  <r>
    <s v="B08XXVXP3J"/>
    <s v="Storite Super Speed USB 3.0 Male to Male Cable for Hard Drive Enclosures, Laptop Cooling Pad, DVD Players(60cm,Black)"/>
    <s v="Computers&amp;Accessories|Accessories&amp;Peripherals|Cables&amp;Accessories|Cables|USBCables"/>
    <s v="₹249"/>
    <s v="₹999"/>
    <s v="75%"/>
    <n v="4.3"/>
    <n v="112"/>
    <x v="0"/>
    <n v="249"/>
    <n v="999"/>
    <n v="75"/>
    <n v="112"/>
    <n v="4.3"/>
  </r>
  <r>
    <s v="B06XGWRKYT"/>
    <s v="Kodak 80 cm (32 Inches) HD Ready LED TV Kodak 32HDX900S (Black)"/>
    <s v="Electronics|HomeTheater,TV&amp;Video|Televisions|StandardTelevisions"/>
    <s v="₹7,999"/>
    <s v="₹15,999"/>
    <s v="50%"/>
    <n v="3.8"/>
    <s v="3,022"/>
    <x v="1"/>
    <n v="7999"/>
    <n v="15999"/>
    <n v="50"/>
    <n v="3022"/>
    <n v="3.8"/>
  </r>
  <r>
    <s v="B07CWDX49D"/>
    <s v="AmazonBasics Double Braided Nylon USB Type-C to Type-C 2.0 Cable, Charging Adapter, Smartphone 6 feet, Dark Grey"/>
    <s v="Computers&amp;Accessories|Accessories&amp;Peripherals|Cables&amp;Accessories|Cables|USBCables"/>
    <s v="₹649"/>
    <s v="₹1,600"/>
    <s v="59%"/>
    <n v="4.3"/>
    <s v="5,451"/>
    <x v="0"/>
    <n v="649"/>
    <n v="1600"/>
    <n v="59"/>
    <n v="5451"/>
    <n v="4.3"/>
  </r>
  <r>
    <s v="B09TY4MSH3"/>
    <s v="Firestick Remote"/>
    <s v="Electronics|HomeTheater,TV&amp;Video|Accessories|RemoteControls"/>
    <s v="₹1,289"/>
    <s v="₹2,499"/>
    <s v="48%"/>
    <n v="3.3"/>
    <n v="73"/>
    <x v="1"/>
    <n v="1289"/>
    <n v="2499"/>
    <n v="48"/>
    <n v="73"/>
    <n v="3.3"/>
  </r>
  <r>
    <s v="B07RY2X9MP"/>
    <s v="AmazonBasics 10.2 Gbps High-Speed 4K HDMI Cable with Braided Cord (10-Foot, Dark Grey)"/>
    <s v="Electronics|HomeTheater,TV&amp;Video|Accessories|Cables|HDMICables"/>
    <s v="₹609"/>
    <s v="₹1,500"/>
    <s v="59%"/>
    <n v="4.5"/>
    <s v="1,029"/>
    <x v="1"/>
    <n v="609"/>
    <n v="1500"/>
    <n v="59"/>
    <n v="1029"/>
    <n v="4.5"/>
  </r>
  <r>
    <s v="B0B2C5MJN6"/>
    <s v="Hisense 126 cm (50 inches) Bezelless Series 4K Ultra HD Smart LED Google TV 50A6H (Black)"/>
    <s v="Electronics|HomeTheater,TV&amp;Video|Televisions|SmartTelevisions"/>
    <s v="₹32,990"/>
    <s v="₹54,990"/>
    <s v="40%"/>
    <n v="4.0999999999999996"/>
    <s v="1,555"/>
    <x v="1"/>
    <n v="32990"/>
    <n v="54990"/>
    <n v="40"/>
    <n v="1555"/>
    <n v="4.0999999999999996"/>
  </r>
  <r>
    <s v="B0BBMGLQDW"/>
    <s v="Tuarso 8K HDMI 2.1 Cable 48Gbps , 1.5 Meter High-Speed Braided HDMI Cable ( 8K@60HZ、4K@120HZ、2K@240HZ ) HDMI 2.1 Cable Compatible with Monitors , Television , Laptops , Projectors , Game Consoles and more with HDMI Ports Device"/>
    <s v="Electronics|HomeTheater,TV&amp;Video|Accessories|Cables|HDMICables"/>
    <s v="₹599"/>
    <s v="₹1,999"/>
    <s v="70%"/>
    <n v="4.2"/>
    <n v="47"/>
    <x v="1"/>
    <n v="599"/>
    <n v="1999"/>
    <n v="70"/>
    <n v="47"/>
    <n v="4.2"/>
  </r>
  <r>
    <s v="B01LONQBDG"/>
    <s v="AmazonBasics USB Type-C to Micro-B 2.0 Cable - 6 Inches (15.2 Centimeters) - White"/>
    <s v="Computers&amp;Accessories|Accessories&amp;Peripherals|Cables&amp;Accessories|Cables|USBCables"/>
    <s v="₹349"/>
    <s v="₹899"/>
    <s v="61%"/>
    <n v="4.0999999999999996"/>
    <s v="14,896"/>
    <x v="0"/>
    <n v="349"/>
    <n v="899"/>
    <n v="61"/>
    <n v="14896"/>
    <n v="4.0999999999999996"/>
  </r>
  <r>
    <s v="B08XXF5V6G"/>
    <s v="Kodak 139 cm (55 inches) 4K Ultra HD Smart LED TV 55CA0909 (Black)"/>
    <s v="Electronics|HomeTheater,TV&amp;Video|Televisions|SmartTelevisions"/>
    <s v="₹29,999"/>
    <s v="₹50,999"/>
    <s v="41%"/>
    <n v="4.4000000000000004"/>
    <s v="1,712"/>
    <x v="1"/>
    <n v="29999"/>
    <n v="50999"/>
    <n v="41"/>
    <n v="1712"/>
    <n v="4.4000000000000004"/>
  </r>
  <r>
    <s v="B09HK9JH4F"/>
    <s v="Smashtronics® - Case for Firetv Remote, Fire Stick Remote Cover Case, Silicone Cover for TV Firestick 4K/TV 2nd Gen(3rd Gen) Remote Control - Light Weight/Anti Slip/Shockproof (Black)"/>
    <s v="Electronics|HomeTheater,TV&amp;Video|Accessories|RemoteControls"/>
    <s v="₹199"/>
    <s v="₹399"/>
    <s v="50%"/>
    <n v="4.2"/>
    <s v="1,335"/>
    <x v="1"/>
    <n v="199"/>
    <n v="399"/>
    <n v="50"/>
    <n v="1335"/>
    <n v="4.2"/>
  </r>
  <r>
    <s v="B09MMD1FDN"/>
    <s v="7SEVEN® Suitable Sony Tv Remote Original Bravia for Smart Android Television Compatible for Any Model of LCD LED OLED UHD 4K Universal Sony Remote Control"/>
    <s v="Electronics|HomeTheater,TV&amp;Video|Accessories|RemoteControls"/>
    <s v="₹349"/>
    <s v="₹699"/>
    <s v="50%"/>
    <n v="3.9"/>
    <n v="214"/>
    <x v="1"/>
    <n v="349"/>
    <n v="699"/>
    <n v="50"/>
    <n v="214"/>
    <n v="3.9"/>
  </r>
  <r>
    <s v="B09HN7LD5L"/>
    <s v="PROLEGEND® PL-T002 Universal TV Stand Table Top for Most 22 to 65 inch LCD Flat Screen TV, VESA up to 800 by 400mm"/>
    <s v="Electronics|HomeTheater,TV&amp;Video|Accessories|TVMounts,Stands&amp;Turntables|TVWall&amp;CeilingMounts"/>
    <s v="₹1,850"/>
    <s v="₹4,500"/>
    <s v="59%"/>
    <n v="4"/>
    <n v="184"/>
    <x v="1"/>
    <n v="1850"/>
    <n v="4500"/>
    <n v="59"/>
    <n v="184"/>
    <n v="4"/>
  </r>
  <r>
    <s v="B0BNDD9TN6"/>
    <s v="WANBO X1 Pro (Upgraded) | Native 1080P Full HD | Android 9 | Projector for Home | LED Cinema | 350ANSI | 3900 lumens | WiFi Bluetooth | HDMI ARC | Dolby DTS | 4D Keystone Correction (Global Version)"/>
    <s v="Electronics|HomeTheater,TV&amp;Video|Projectors"/>
    <s v="₹13,990"/>
    <s v="₹28,900"/>
    <s v="52%"/>
    <n v="4.5"/>
    <n v="7"/>
    <x v="1"/>
    <n v="13990"/>
    <n v="28900"/>
    <n v="52"/>
    <n v="7"/>
    <n v="4.5"/>
  </r>
  <r>
    <s v="B0941392C8"/>
    <s v="Lava Charging Adapter Elements D3 2A Fast Charging Speed Usb Type C Data Cable, White"/>
    <s v="Computers&amp;Accessories|Accessories&amp;Peripherals|Cables&amp;Accessories|Cables|USBCables"/>
    <s v="₹129"/>
    <s v="₹449"/>
    <s v="71%"/>
    <n v="3.7"/>
    <n v="41"/>
    <x v="0"/>
    <n v="129"/>
    <n v="449"/>
    <n v="71"/>
    <n v="41"/>
    <n v="3.7"/>
  </r>
  <r>
    <s v="B01M5967SY"/>
    <s v="TIZUM High Speed HDMI Cable Aura -Gold Plated-High Speed Data 10.2Gbps, 3D, 4K, HD 1080P (10 Ft/ 3 M)"/>
    <s v="Electronics|HomeTheater,TV&amp;Video|Accessories|Cables|HDMICables"/>
    <s v="₹379"/>
    <s v="₹999"/>
    <s v="62%"/>
    <n v="4.2"/>
    <s v="12,153"/>
    <x v="1"/>
    <n v="379"/>
    <n v="999"/>
    <n v="62"/>
    <n v="12153"/>
    <n v="4.2"/>
  </r>
  <r>
    <s v="B016MDK4F4"/>
    <s v="Technotech High Speed HDMI Cable 5 Meter V1.4 - Supports Full HD 1080p (Color May Vary)"/>
    <s v="Electronics|HomeTheater,TV&amp;Video|Accessories|Cables|HDMICables"/>
    <s v="₹185"/>
    <s v="₹499"/>
    <s v="63%"/>
    <n v="4.2"/>
    <n v="25"/>
    <x v="1"/>
    <n v="185"/>
    <n v="499"/>
    <n v="63"/>
    <n v="25"/>
    <n v="4.2"/>
  </r>
  <r>
    <s v="B08G43CCLC"/>
    <s v="NK STAR 950 Mbps USB WiFi Adapter Wireless Network Receiver Dongle for Desktop Laptop, (Support- Windows XP/7/8/10 &amp; MAC OS) NOt Support to DVR and HDTV"/>
    <s v="Computers&amp;Accessories|NetworkingDevices|NetworkAdapters|WirelessUSBAdapters"/>
    <s v="₹218"/>
    <s v="₹999"/>
    <s v="78%"/>
    <n v="4.2"/>
    <n v="163"/>
    <x v="0"/>
    <n v="218"/>
    <n v="999"/>
    <n v="78"/>
    <n v="163"/>
    <n v="4.2"/>
  </r>
  <r>
    <s v="B0B61GCHC1"/>
    <s v="LS LAPSTER Quality Assured USB 2.0 morpho cable, morpho device cable for Mso 1300 E3/E2/E Biometric Finger Print Scanner morpho USB cable (Black)"/>
    <s v="Computers&amp;Accessories|Accessories&amp;Peripherals|Cables&amp;Accessories|Cables|USBCables"/>
    <s v="₹199"/>
    <s v="₹999"/>
    <s v="80%"/>
    <n v="4.3"/>
    <n v="87"/>
    <x v="0"/>
    <n v="199"/>
    <n v="999"/>
    <n v="80"/>
    <n v="87"/>
    <n v="4.3"/>
  </r>
  <r>
    <s v="B07RX14W1Q"/>
    <s v="Amazon Basics 10.2 Gbps High-Speed 4K HDMI Cable with Braided Cord, 1.8 Meter, Dark Grey"/>
    <s v="Electronics|HomeTheater,TV&amp;Video|Accessories|Cables|HDMICables"/>
    <s v="₹499"/>
    <s v="₹900"/>
    <s v="45%"/>
    <n v="4.4000000000000004"/>
    <s v="2,165"/>
    <x v="1"/>
    <n v="499"/>
    <n v="900"/>
    <n v="45"/>
    <n v="2165"/>
    <n v="4.4000000000000004"/>
  </r>
  <r>
    <s v="B09PLD9TCD"/>
    <s v="Kodak 126 cm (50 inches) Bezel-Less Design Series 4K Ultra HD Smart Android LED TV 50UHDX7XPROBL (Black)"/>
    <s v="Electronics|HomeTheater,TV&amp;Video|Televisions|SmartTelevisions"/>
    <s v="₹26,999"/>
    <s v="₹42,999"/>
    <s v="37%"/>
    <n v="4.2"/>
    <s v="1,510"/>
    <x v="1"/>
    <n v="26999"/>
    <n v="42999"/>
    <n v="37"/>
    <n v="1510"/>
    <n v="4.2"/>
  </r>
  <r>
    <s v="B0B8ZKWGKD"/>
    <s v="ZORBES® Wall Adapter Holder for Alexa Echo Dot 4th Generation,A Space-Saving Solution with Cord Management for Your Smart Home Speakers -White (Holder Only)"/>
    <s v="Electronics|HomeTheater,TV&amp;Video|Accessories|TVMounts,Stands&amp;Turntables|TVWall&amp;CeilingMounts"/>
    <s v="₹893"/>
    <s v="₹1,052"/>
    <s v="15%"/>
    <n v="4.3"/>
    <n v="106"/>
    <x v="1"/>
    <n v="893"/>
    <n v="1052"/>
    <n v="15"/>
    <n v="106"/>
    <n v="4.3"/>
  </r>
  <r>
    <s v="B09NNJ9WYM"/>
    <s v="Sansui 80cm (32 inches) HD Ready Smart LED TV JSY32SKHD (BLACK) With Bezel-less Design"/>
    <s v="Electronics|HomeTheater,TV&amp;Video|Televisions|SmartTelevisions"/>
    <s v="₹10,990"/>
    <s v="₹19,990"/>
    <s v="45%"/>
    <n v="3.7"/>
    <n v="129"/>
    <x v="1"/>
    <n v="10990"/>
    <n v="19990"/>
    <n v="45"/>
    <n v="129"/>
    <n v="3.7"/>
  </r>
  <r>
    <s v="B08H5L8V1L"/>
    <s v="Synqe USB Type C Fast Charging Cable 2M Charger Cord Data Cable Compatible with Samsung Galaxy M51,Galaxy M31S, S10e S10 S9 S20 Plus, Note10 9 8,M40 A50 A70, Redmi Note 9, Moto G7, Poco F1 (2M, Grey)"/>
    <s v="Computers&amp;Accessories|Accessories&amp;Peripherals|Cables&amp;Accessories|Cables|USBCables"/>
    <s v="₹379"/>
    <s v="₹1,099"/>
    <s v="66%"/>
    <n v="4.3"/>
    <s v="3,049"/>
    <x v="0"/>
    <n v="379"/>
    <n v="1099"/>
    <n v="66"/>
    <n v="3049"/>
    <n v="4.3"/>
  </r>
  <r>
    <s v="B0B8CXTTG3"/>
    <s v="MI 80 cm (32 inches) HD Ready Smart Android LED TV 5A Pro | L32M7-EAIN (Black)"/>
    <s v="Electronics|HomeTheater,TV&amp;Video|Televisions|SmartTelevisions"/>
    <s v="₹16,999"/>
    <s v="₹25,999"/>
    <s v="35%"/>
    <n v="4.2"/>
    <s v="32,840"/>
    <x v="1"/>
    <n v="16999"/>
    <n v="25999"/>
    <n v="35"/>
    <n v="32840"/>
    <n v="4.2"/>
  </r>
  <r>
    <s v="B09HCH3JZG"/>
    <s v="Bestor ® 8K Hdmi 2.1 Cable 48Gbps 9.80Ft/Ultra High Speed Hdmi Braided Cord For Roku Tv/Ps5/Hdtv/Blu-Ray Projector, Laptop, Television, Personal Computer, Xbox, Ps4, Ps5, Ps4 Pro (1 M, Grey)"/>
    <s v="Electronics|HomeTheater,TV&amp;Video|Accessories|Cables|HDMICables"/>
    <s v="₹699"/>
    <s v="₹1,899"/>
    <s v="63%"/>
    <n v="4.4000000000000004"/>
    <n v="390"/>
    <x v="1"/>
    <n v="699"/>
    <n v="1899"/>
    <n v="63"/>
    <n v="390"/>
    <n v="4.4000000000000004"/>
  </r>
  <r>
    <s v="B097JVLW3L"/>
    <s v="Irusu Play VR Plus Virtual Reality Headset with Headphones for Gaming (Black)"/>
    <s v="Electronics|HomeTheater,TV&amp;Video|Accessories|3DGlasses"/>
    <s v="₹2,699"/>
    <s v="₹3,500"/>
    <s v="23%"/>
    <n v="3.5"/>
    <n v="621"/>
    <x v="1"/>
    <n v="2699"/>
    <n v="3500"/>
    <n v="23"/>
    <n v="621"/>
    <n v="3.5"/>
  </r>
  <r>
    <s v="B09SB6SJB4"/>
    <s v="Amazon Brand - Solimo Fast Charging Braided Type C Data Cable Seam, Suitable For All Supported Mobile Phones (1 Meter, Black)"/>
    <s v="Computers&amp;Accessories|Accessories&amp;Peripherals|Cables&amp;Accessories|Cables|USBCables"/>
    <s v="₹129"/>
    <s v="₹599"/>
    <s v="78%"/>
    <n v="4.0999999999999996"/>
    <n v="265"/>
    <x v="0"/>
    <n v="129"/>
    <n v="599"/>
    <n v="78"/>
    <n v="265"/>
    <n v="4.0999999999999996"/>
  </r>
  <r>
    <s v="B08NW8GHCJ"/>
    <s v="Synqe USB C to USB C 60W Nylon Braided Fast Charging Type C to Type C Cable Compatible with Samsung Galaxy Note 20/Ultra, S20 S22 S21 S20 FE A73 A53 A33 (2M, Black)"/>
    <s v="Computers&amp;Accessories|Accessories&amp;Peripherals|Cables&amp;Accessories|Cables|USBCables"/>
    <s v="₹389"/>
    <s v="₹999"/>
    <s v="61%"/>
    <n v="4.3"/>
    <n v="838"/>
    <x v="0"/>
    <n v="389"/>
    <n v="999"/>
    <n v="61"/>
    <n v="838"/>
    <n v="4.3"/>
  </r>
  <r>
    <s v="B09YHLPQYT"/>
    <s v="Shopoflux Silicone Remote Cover for Mi Smart TV and Mi TV Stick/MI Box S / 3S / MI 4X / 4A Smart LED TV (Black)"/>
    <s v="Electronics|HomeTheater,TV&amp;Video|Accessories|RemoteControls"/>
    <s v="₹246"/>
    <s v="₹600"/>
    <s v="59%"/>
    <n v="4.2"/>
    <n v="143"/>
    <x v="1"/>
    <n v="246"/>
    <n v="600"/>
    <n v="59"/>
    <n v="143"/>
    <n v="4.2"/>
  </r>
  <r>
    <s v="B08G1RW2Q3"/>
    <s v="EYNK Extra Long Micro USB Fast Charging USB Cable | Micro USB Data Cable | Quick Fast Charging Cable | Charger Sync Cable | High Speed Transfer Android Smartphones V8 Cable (2.4 Amp, 3m,) (White)"/>
    <s v="Computers&amp;Accessories|Accessories&amp;Peripherals|Cables&amp;Accessories|Cables|USBCables"/>
    <s v="₹299"/>
    <s v="₹799"/>
    <s v="63%"/>
    <n v="4"/>
    <n v="151"/>
    <x v="0"/>
    <n v="299"/>
    <n v="799"/>
    <n v="63"/>
    <n v="151"/>
    <n v="4"/>
  </r>
  <r>
    <s v="B08YXJJW8H"/>
    <s v="LUNAGARIYA®, Protective Case Compatible with JIO Settop Box Remote Control,PU Leather Cover Holder (Before Placing Order,Please Compare The Dimensions of The Product with Your Remote)"/>
    <s v="Electronics|HomeTheater,TV&amp;Video|Accessories|RemoteControls"/>
    <s v="₹247"/>
    <s v="₹399"/>
    <s v="38%"/>
    <n v="3.9"/>
    <n v="200"/>
    <x v="1"/>
    <n v="247"/>
    <n v="399"/>
    <n v="38"/>
    <n v="200"/>
    <n v="3.9"/>
  </r>
  <r>
    <s v="B09P8M18QM"/>
    <s v="7SEVEN® Compatible with Fire Tv Stick Remote with Voice Command Feature Suitable for Second Generation Amazon Fire Tv Stick Remote Only - Pairing Must"/>
    <s v="Electronics|HomeTheater,TV&amp;Video|Accessories|RemoteControls"/>
    <s v="₹1,369"/>
    <s v="₹2,999"/>
    <s v="54%"/>
    <n v="3.3"/>
    <n v="227"/>
    <x v="1"/>
    <n v="1369"/>
    <n v="2999"/>
    <n v="54"/>
    <n v="227"/>
    <n v="3.3"/>
  </r>
  <r>
    <s v="B08BG4M4N7"/>
    <s v="PRUSHTI COVER AND BAGS, Protective Case for Airtel Xstream settop Box Remote Remote Control Pouch Cover Holder PU Leather Cover Holder(only Cover for Selling Purpose)"/>
    <s v="Electronics|HomeTheater,TV&amp;Video|Accessories|RemoteControls"/>
    <s v="₹199"/>
    <s v="₹499"/>
    <s v="60%"/>
    <n v="3.8"/>
    <n v="538"/>
    <x v="1"/>
    <n v="199"/>
    <n v="499"/>
    <n v="60"/>
    <n v="538"/>
    <n v="3.8"/>
  </r>
  <r>
    <s v="B07VJ9ZTXS"/>
    <s v="Aine HDMI Male to VGA Female Video Converter Adapter Cable (Black)"/>
    <s v="Electronics|HomeTheater,TV&amp;Video|Accessories|Cables|HDMICables"/>
    <s v="₹299"/>
    <s v="₹599"/>
    <s v="50%"/>
    <n v="4"/>
    <n v="171"/>
    <x v="1"/>
    <n v="299"/>
    <n v="599"/>
    <n v="50"/>
    <n v="171"/>
    <n v="4"/>
  </r>
  <r>
    <s v="B084872DQY"/>
    <s v="Mi 80 cm (32 inches) HD Ready Android Smart LED TV 4A PRO | L32M5-AL (Black)"/>
    <s v="Electronics|HomeTheater,TV&amp;Video|Televisions|SmartTelevisions"/>
    <s v="₹14,999"/>
    <s v="₹14,999"/>
    <s v="0%"/>
    <n v="4.3"/>
    <s v="27,508"/>
    <x v="1"/>
    <n v="14999"/>
    <n v="14999"/>
    <n v="0"/>
    <n v="27508"/>
    <n v="4.3"/>
  </r>
  <r>
    <s v="B00GGGOYEU"/>
    <s v="Storite USB 2.0 A to Mini 5 pin B Cable for External HDDS/Camera/Card Readers (150cm - 1.5M)"/>
    <s v="Computers&amp;Accessories|Accessories&amp;Peripherals|Cables&amp;Accessories|Cables|USBCables"/>
    <s v="₹299"/>
    <s v="₹699"/>
    <s v="57%"/>
    <n v="3.9"/>
    <s v="1,454"/>
    <x v="0"/>
    <n v="299"/>
    <n v="699"/>
    <n v="57"/>
    <n v="1454"/>
    <n v="3.9"/>
  </r>
  <r>
    <s v="B08FD2VSD9"/>
    <s v="TCL 108 cm (43 inches) 4K Ultra HD Certified Android Smart LED TV 43P615 (Black)"/>
    <s v="Electronics|HomeTheater,TV&amp;Video|Televisions|SmartTelevisions"/>
    <s v="₹24,990"/>
    <s v="₹51,990"/>
    <s v="52%"/>
    <n v="4.2"/>
    <s v="2,951"/>
    <x v="1"/>
    <n v="24990"/>
    <n v="51990"/>
    <n v="52"/>
    <n v="2951"/>
    <n v="4.2"/>
  </r>
  <r>
    <s v="B0BQRJ3C47"/>
    <s v="REDTECH USB-C to Lightning Cable 3.3FT, [Apple MFi Certified] Lightning to Type C Fast Charging Cord Compatible with iPhone 14/13/13 pro/Max/12/11/X/XS/XR/8, Supports Power Delivery - White"/>
    <s v="Computers&amp;Accessories|Accessories&amp;Peripherals|Cables&amp;Accessories|Cables|USBCables"/>
    <s v="₹249"/>
    <s v="₹999"/>
    <s v="75%"/>
    <n v="5"/>
    <m/>
    <x v="0"/>
    <n v="249"/>
    <n v="999"/>
    <n v="75"/>
    <e v="#VALUE!"/>
    <n v="5"/>
  </r>
  <r>
    <s v="B095JPKPH3"/>
    <s v="OnePlus 163.8 cm (65 inches) U Series 4K LED Smart Android TV 65U1S (Black)"/>
    <s v="Electronics|HomeTheater,TV&amp;Video|Televisions|SmartTelevisions"/>
    <s v="₹61,999"/>
    <s v="₹69,999"/>
    <s v="11%"/>
    <n v="4.0999999999999996"/>
    <s v="6,753"/>
    <x v="1"/>
    <n v="61999"/>
    <n v="69999"/>
    <n v="11"/>
    <n v="6753"/>
    <n v="4.0999999999999996"/>
  </r>
  <r>
    <s v="B087JWLZ2K"/>
    <s v="AmazonBasics 108 cm (43 inches) 4K Ultra HD Smart LED Fire TV AB43U20PS (Black)"/>
    <s v="Electronics|HomeTheater,TV&amp;Video|Televisions|SmartTelevisions"/>
    <s v="₹24,499"/>
    <s v="₹50,000"/>
    <s v="51%"/>
    <n v="3.9"/>
    <s v="3,518"/>
    <x v="1"/>
    <n v="24499"/>
    <n v="50000"/>
    <n v="51"/>
    <n v="3518"/>
    <n v="3.9"/>
  </r>
  <r>
    <s v="B09DSXK8JX"/>
    <s v="Kodak 80 cm (32 inches) HD Ready Certified Android Smart LED TV 32HDX7XPROBL (Black)"/>
    <s v="Electronics|HomeTheater,TV&amp;Video|Televisions|SmartTelevisions"/>
    <s v="₹10,499"/>
    <s v="₹19,499"/>
    <s v="46%"/>
    <n v="4.2"/>
    <s v="1,510"/>
    <x v="1"/>
    <n v="10499"/>
    <n v="19499"/>
    <n v="46"/>
    <n v="1510"/>
    <n v="4.2"/>
  </r>
  <r>
    <s v="B08V9C4B1J"/>
    <s v="Synqe Type C to Type C Short Fast Charging 60W Cable Compatible with Samsung Galaxy Z Fold3 5G, Z Flip3 5G, S22 5G, S22 Ultra, S21, S20, S20FE, A52, A73, A53 (0.25M, Black)"/>
    <s v="Computers&amp;Accessories|Accessories&amp;Peripherals|Cables&amp;Accessories|Cables|USBCables"/>
    <s v="₹349"/>
    <s v="₹999"/>
    <s v="65%"/>
    <n v="4.3"/>
    <n v="838"/>
    <x v="0"/>
    <n v="349"/>
    <n v="999"/>
    <n v="65"/>
    <n v="838"/>
    <n v="4.3"/>
  </r>
  <r>
    <s v="B08PKBMJKS"/>
    <s v="Airtel DigitalTV HD Setup Box Remote"/>
    <s v="Electronics|HomeTheater,TV&amp;Video|Accessories|RemoteControls"/>
    <s v="₹197"/>
    <s v="₹499"/>
    <s v="61%"/>
    <n v="3.8"/>
    <n v="136"/>
    <x v="1"/>
    <n v="197"/>
    <n v="499"/>
    <n v="61"/>
    <n v="136"/>
    <n v="3.8"/>
  </r>
  <r>
    <s v="B0B8VQ7KDS"/>
    <s v="Airtel Digital TV HD Set Top Box with FTA Pack | Unlimited Entertainment + Recording Feature + Free Standard Installation (6 Months Pack)"/>
    <s v="Electronics|HomeTheater,TV&amp;Video|SatelliteEquipment|SatelliteReceivers"/>
    <s v="₹1,299"/>
    <s v="₹2,499"/>
    <s v="48%"/>
    <n v="4.3"/>
    <n v="301"/>
    <x v="1"/>
    <n v="1299"/>
    <n v="2499"/>
    <n v="48"/>
    <n v="301"/>
    <n v="4.3"/>
  </r>
  <r>
    <s v="B086JTMRYL"/>
    <s v="ESR USB C to Lightning Cable, 10 ft (3 m), MFi-Certified, Braided Nylon Power Delivery Fast Charging for iPhone 14/14 Plus/14 Pro/14 Pro Max, iPhone 13/12/11/X/8 Series, Use with Type-C Chargers, Black"/>
    <s v="Computers&amp;Accessories|Accessories&amp;Peripherals|Cables&amp;Accessories|Cables|USBCables"/>
    <s v="₹1,519"/>
    <s v="₹1,899"/>
    <s v="20%"/>
    <n v="4.4000000000000004"/>
    <s v="19,763"/>
    <x v="0"/>
    <n v="1519"/>
    <n v="1899"/>
    <n v="20"/>
    <n v="19763"/>
    <n v="4.4000000000000004"/>
  </r>
  <r>
    <s v="B09RWQ7YR6"/>
    <s v="MI 138.8 cm (55 inches) 5X Series 4K Ultra HD LED Smart Android TV L55M6-ES (Grey)"/>
    <s v="Electronics|HomeTheater,TV&amp;Video|Televisions|SmartTelevisions"/>
    <s v="₹46,999"/>
    <s v="₹69,999"/>
    <s v="33%"/>
    <n v="4.3"/>
    <s v="21,252"/>
    <x v="1"/>
    <n v="46999"/>
    <n v="69999"/>
    <n v="33"/>
    <n v="21252"/>
    <n v="4.3"/>
  </r>
  <r>
    <s v="B00OFM6PEO"/>
    <s v="Storite USB Extension Cable USB 3.0 Male to Female Extension Cable High Speed 5GBps Extension Cable Data Transfer for Keyboard, Mouse, Flash Drive, Hard Drive, Printer and More- 1.5M - Blue"/>
    <s v="Computers&amp;Accessories|Accessories&amp;Peripherals|Cables&amp;Accessories|Cables|USBCables"/>
    <s v="₹299"/>
    <s v="₹799"/>
    <s v="63%"/>
    <n v="4.3"/>
    <s v="1,902"/>
    <x v="0"/>
    <n v="299"/>
    <n v="799"/>
    <n v="63"/>
    <n v="1902"/>
    <n v="4.3"/>
  </r>
  <r>
    <s v="B0BF57RN3K"/>
    <s v="Fire-Boltt Ninja Call Pro Plus 1.83&quot; Smart Watch with Bluetooth Calling, AI Voice Assistance, 100 Sports Modes IP67 Rating, 240*280 Pixel High Resolution"/>
    <s v="Electronics|WearableTechnology|SmartWatches"/>
    <s v="₹1,799"/>
    <s v="₹19,999"/>
    <s v="91%"/>
    <n v="4.2"/>
    <s v="13,937"/>
    <x v="1"/>
    <n v="1799"/>
    <n v="19999"/>
    <n v="91"/>
    <n v="13937"/>
    <n v="4.2"/>
  </r>
  <r>
    <s v="B0B3RRWSF6"/>
    <s v="Fire-Boltt Phoenix Smart Watch with Bluetooth Calling 1.3&quot;,120+ Sports Modes, 240*240 PX High Res with SpO2, Heart Rate Monitoring &amp; IP67 Rating"/>
    <s v="Electronics|WearableTechnology|SmartWatches"/>
    <s v="₹1,998"/>
    <s v="₹9,999"/>
    <s v="80%"/>
    <n v="4.3"/>
    <s v="27,696"/>
    <x v="1"/>
    <n v="1998"/>
    <n v="9999"/>
    <n v="80"/>
    <n v="27696"/>
    <n v="4.3"/>
  </r>
  <r>
    <s v="B0B5B6PQCT"/>
    <s v="boAt Wave Call Smart Watch, Smart Talk with Advanced Dedicated Bluetooth Calling Chip, 1.69” HD Display with 550 NITS &amp; 70% Color Gamut, 150+ Watch Faces, Multi-Sport Modes,HR,SpO2, IP68(Active Black)"/>
    <s v="Electronics|WearableTechnology|SmartWatches"/>
    <s v="₹1,999"/>
    <s v="₹7,990"/>
    <s v="75%"/>
    <n v="3.8"/>
    <s v="17,831"/>
    <x v="1"/>
    <n v="1999"/>
    <n v="7990"/>
    <n v="75"/>
    <n v="17831"/>
    <n v="3.8"/>
  </r>
  <r>
    <s v="B08HV83HL3"/>
    <s v="MI Power Bank 3i 20000mAh Lithium Polymer 18W Fast Power Delivery Charging | Input- Type C | Micro USB| Triple Output | Sandstone Black"/>
    <s v="Electronics|Mobiles&amp;Accessories|MobileAccessories|Chargers|PowerBanks"/>
    <s v="₹2,049"/>
    <s v="₹2,199"/>
    <s v="7%"/>
    <n v="4.3"/>
    <s v="1,78,912"/>
    <x v="1"/>
    <n v="2049"/>
    <n v="2199"/>
    <n v="7"/>
    <n v="178912"/>
    <n v="4.3"/>
  </r>
  <r>
    <s v="B0BBN4DZBD"/>
    <s v="Redmi A1 (Light Blue, 2GB RAM, 32GB Storage) | Segment Best AI Dual Cam | 5000mAh Battery | Leather Texture Design | Android 12"/>
    <s v="Electronics|Mobiles&amp;Accessories|Smartphones&amp;BasicMobiles|Smartphones"/>
    <s v="₹6,499"/>
    <s v="₹8,999"/>
    <s v="28%"/>
    <n v="4"/>
    <s v="7,807"/>
    <x v="1"/>
    <n v="6499"/>
    <n v="8999"/>
    <n v="28"/>
    <n v="7807"/>
    <n v="4"/>
  </r>
  <r>
    <s v="B0B3CPQ5PF"/>
    <s v="OnePlus Nord 2T 5G (Jade Fog, 8GB RAM, 128GB Storage)"/>
    <s v="Electronics|Mobiles&amp;Accessories|Smartphones&amp;BasicMobiles|Smartphones"/>
    <s v="₹28,999"/>
    <s v="₹28,999"/>
    <s v="0%"/>
    <n v="4.3"/>
    <s v="17,415"/>
    <x v="1"/>
    <n v="28999"/>
    <n v="28999"/>
    <n v="0"/>
    <n v="17415"/>
    <n v="4.3"/>
  </r>
  <r>
    <s v="B0B3CQBRB4"/>
    <s v="OnePlus Nord 2T 5G (Gray Shadow, 8GB RAM, 128GB Storage)"/>
    <s v="Electronics|Mobiles&amp;Accessories|Smartphones&amp;BasicMobiles|Smartphones"/>
    <s v="₹28,999"/>
    <s v="₹28,999"/>
    <s v="0%"/>
    <n v="4.3"/>
    <s v="17,415"/>
    <x v="1"/>
    <n v="28999"/>
    <n v="28999"/>
    <n v="0"/>
    <n v="17415"/>
    <n v="4.3"/>
  </r>
  <r>
    <s v="B0BBN56J5H"/>
    <s v="Redmi A1 (Black, 2GB RAM, 32GB Storage) | Segment Best AI Dual Cam | 5000mAh Battery | Leather Texture Design | Android 12"/>
    <s v="Electronics|Mobiles&amp;Accessories|Smartphones&amp;BasicMobiles|Smartphones"/>
    <s v="₹6,499"/>
    <s v="₹8,999"/>
    <s v="28%"/>
    <n v="4"/>
    <s v="7,807"/>
    <x v="1"/>
    <n v="6499"/>
    <n v="8999"/>
    <n v="28"/>
    <n v="7807"/>
    <n v="4"/>
  </r>
  <r>
    <s v="B0BBN3WF7V"/>
    <s v="Redmi A1 (Light Green, 2GB RAM 32GB ROM) | Segment Best AI Dual Cam | 5000mAh Battery | Leather Texture Design | Android 12"/>
    <s v="Electronics|Mobiles&amp;Accessories|Smartphones&amp;BasicMobiles|Smartphones"/>
    <s v="₹6,499"/>
    <s v="₹8,999"/>
    <s v="28%"/>
    <n v="4"/>
    <s v="7,807"/>
    <x v="1"/>
    <n v="6499"/>
    <n v="8999"/>
    <n v="28"/>
    <n v="7807"/>
    <n v="4"/>
  </r>
  <r>
    <s v="B0BDRVFDKP"/>
    <s v="SanDisk Ultra® microSDXC™ UHS-I Card, 64GB, 140MB/s R, 10 Y Warranty, for Smartphones"/>
    <s v="Electronics|Accessories|MemoryCards|MicroSD"/>
    <s v="₹569"/>
    <s v="₹1,000"/>
    <s v="43%"/>
    <n v="4.4000000000000004"/>
    <s v="67,259"/>
    <x v="1"/>
    <n v="569"/>
    <n v="1000"/>
    <n v="43"/>
    <n v="67259"/>
    <n v="4.4000000000000004"/>
  </r>
  <r>
    <s v="B0B5LVS732"/>
    <s v="Noise Pulse Go Buzz Smart Watch Bluetooth Calling with 1.69&quot; Display, 550 NITS, 150+ Cloud Watch Face, SPo2, Heart Rate Tracking, 100 Sports Mode with Auto Detection, Longer Battery (Jet Black)"/>
    <s v="Electronics|WearableTechnology|SmartWatches"/>
    <s v="₹1,898"/>
    <s v="₹4,999"/>
    <s v="62%"/>
    <n v="4.0999999999999996"/>
    <s v="10,689"/>
    <x v="1"/>
    <n v="1898"/>
    <n v="4999"/>
    <n v="62"/>
    <n v="10689"/>
    <n v="4.0999999999999996"/>
  </r>
  <r>
    <s v="B09V2Q4QVQ"/>
    <s v="Nokia 105 Single SIM, Keypad Mobile Phone with Wireless FM Radio | Charcoal"/>
    <s v="Electronics|Mobiles&amp;Accessories|Smartphones&amp;BasicMobiles|BasicMobiles"/>
    <s v="₹1,299"/>
    <s v="₹1,599"/>
    <s v="19%"/>
    <n v="4"/>
    <s v="1,28,311"/>
    <x v="1"/>
    <n v="1299"/>
    <n v="1599"/>
    <n v="19"/>
    <n v="128311"/>
    <n v="4"/>
  </r>
  <r>
    <s v="B09V12K8NT"/>
    <s v="boAt Wave Lite Smartwatch with 1.69&quot; HD Display, Sleek Metal Body, HR &amp; SpO2 Level Monitor, 140+ Watch Faces, Activity Tracker, Multiple Sports Modes, IP68 &amp; 7 Days Battery Life(Active Black)"/>
    <s v="Electronics|WearableTechnology|SmartWatches"/>
    <s v="₹1,499"/>
    <s v="₹6,990"/>
    <s v="79%"/>
    <n v="3.9"/>
    <s v="21,796"/>
    <x v="1"/>
    <n v="1499"/>
    <n v="6990"/>
    <n v="79"/>
    <n v="21796"/>
    <n v="3.9"/>
  </r>
  <r>
    <s v="B01DEWVZ2C"/>
    <s v="JBL C100SI Wired In Ear Headphones with Mic, JBL Pure Bass Sound, One Button Multi-function Remote, Angled Buds for Comfort fit (Black)"/>
    <s v="Electronics|Headphones,Earbuds&amp;Accessories|Headphones|In-Ear"/>
    <s v="₹599"/>
    <s v="₹999"/>
    <s v="40%"/>
    <n v="4.0999999999999996"/>
    <s v="1,92,590"/>
    <x v="1"/>
    <n v="599"/>
    <n v="999"/>
    <n v="40"/>
    <n v="192590"/>
    <n v="4.0999999999999996"/>
  </r>
  <r>
    <s v="B0BMGB3CH9"/>
    <s v="Samsung Galaxy M04 Dark Blue, 4GB RAM, 64GB Storage | Upto 8GB RAM with RAM Plus | MediaTek Helio P35 | 5000 mAh Battery"/>
    <s v="Electronics|Mobiles&amp;Accessories|Smartphones&amp;BasicMobiles|Smartphones"/>
    <s v="₹9,499"/>
    <s v="₹11,999"/>
    <s v="21%"/>
    <n v="4.2"/>
    <n v="284"/>
    <x v="1"/>
    <n v="9499"/>
    <n v="11999"/>
    <n v="21"/>
    <n v="284"/>
    <n v="4.2"/>
  </r>
  <r>
    <s v="B08D77XZX5"/>
    <s v="PTron Tangentbeat in-Ear Bluetooth 5.0 Wireless Headphones with Mic, Enhanced Bass, 10mm Drivers, Clear Calls, Snug-Fit, Fast Charging, Magnetic Buds, Voice Assistant &amp; IPX4 Wireless Neckband (Black)"/>
    <s v="Electronics|Headphones,Earbuds&amp;Accessories|Headphones|In-Ear"/>
    <s v="₹599"/>
    <s v="₹2,499"/>
    <s v="76%"/>
    <n v="3.9"/>
    <s v="58,162"/>
    <x v="1"/>
    <n v="599"/>
    <n v="2499"/>
    <n v="76"/>
    <n v="58162"/>
    <n v="3.9"/>
  </r>
  <r>
    <s v="B09XB8GFBQ"/>
    <s v="Redmi 10A (Charcoal Black, 4GB RAM, 64GB Storage) | 2 Ghz Octa Core Helio G25 | 5000 mAh Battery | Finger Print Sensor | Upto 5GB RAM with RAM Booster"/>
    <s v="Electronics|Mobiles&amp;Accessories|Smartphones&amp;BasicMobiles|Smartphones"/>
    <s v="₹8,999"/>
    <s v="₹11,999"/>
    <s v="25%"/>
    <n v="4"/>
    <s v="12,796"/>
    <x v="1"/>
    <n v="8999"/>
    <n v="11999"/>
    <n v="25"/>
    <n v="12796"/>
    <n v="4"/>
  </r>
  <r>
    <s v="B07WG8PDCW"/>
    <s v="pTron Bullet Pro 36W PD Quick Charger, 3 Port Fast Car Charger Adapter - Compatible with All Smartphones &amp; Tablets (Black)"/>
    <s v="Electronics|Mobiles&amp;Accessories|MobileAccessories|Chargers|AutomobileChargers"/>
    <s v="₹349"/>
    <s v="₹1,299"/>
    <s v="73%"/>
    <n v="4"/>
    <s v="14,282"/>
    <x v="1"/>
    <n v="349"/>
    <n v="1299"/>
    <n v="73"/>
    <n v="14282"/>
    <n v="4"/>
  </r>
  <r>
    <s v="B07GPXXNNG"/>
    <s v="boAt Bassheads 100 in Ear Wired Earphones with Mic(Taffy Pink)"/>
    <s v="Electronics|Headphones,Earbuds&amp;Accessories|Headphones|In-Ear"/>
    <s v="₹349"/>
    <s v="₹999"/>
    <s v="65%"/>
    <n v="4.0999999999999996"/>
    <s v="3,63,713"/>
    <x v="1"/>
    <n v="349"/>
    <n v="999"/>
    <n v="65"/>
    <n v="363713"/>
    <n v="4.0999999999999996"/>
  </r>
  <r>
    <s v="B0BDYVC5TD"/>
    <s v="SanDisk Ultra® microSDXC™ UHS-I Card, 128GB, 140MB/s R, 10 Y Warranty, for Smartphones"/>
    <s v="Electronics|Accessories|MemoryCards|MicroSD"/>
    <s v="₹959"/>
    <s v="₹1,800"/>
    <s v="47%"/>
    <n v="4.4000000000000004"/>
    <s v="67,259"/>
    <x v="1"/>
    <n v="959"/>
    <n v="1800"/>
    <n v="47"/>
    <n v="67259"/>
    <n v="4.4000000000000004"/>
  </r>
  <r>
    <s v="B0BMGB2TPR"/>
    <s v="Samsung Galaxy M04 Light Green, 4GB RAM, 64GB Storage | Upto 8GB RAM with RAM Plus | MediaTek Helio P35 | 5000 mAh Battery"/>
    <s v="Electronics|Mobiles&amp;Accessories|Smartphones&amp;BasicMobiles|Smartphones"/>
    <s v="₹9,499"/>
    <s v="₹11,999"/>
    <s v="21%"/>
    <n v="4.2"/>
    <n v="284"/>
    <x v="1"/>
    <n v="9499"/>
    <n v="11999"/>
    <n v="21"/>
    <n v="284"/>
    <n v="4.2"/>
  </r>
  <r>
    <s v="B08MC57J31"/>
    <s v="MI 10000mAh Lithium Ion, Lithium Polymer Power Bank Pocket Pro with 22.5 Watt Fast Charging, Dual Input Ports(Micro-USB and Type C), Triple Output Ports, (Black)"/>
    <s v="Electronics|Mobiles&amp;Accessories|MobileAccessories|Chargers|PowerBanks"/>
    <s v="₹1,499"/>
    <s v="₹2,499"/>
    <s v="40%"/>
    <n v="4.3"/>
    <s v="15,970"/>
    <x v="1"/>
    <n v="1499"/>
    <n v="2499"/>
    <n v="40"/>
    <n v="15970"/>
    <n v="4.3"/>
  </r>
  <r>
    <s v="B08HVL8QN3"/>
    <s v="Mi 10000mAH Li-Polymer, Micro-USB and Type C Input Port, Power Bank 3i with 18W Fast Charging (Midnight Black)"/>
    <s v="Electronics|Mobiles&amp;Accessories|MobileAccessories|Chargers|PowerBanks"/>
    <s v="₹1,149"/>
    <s v="₹2,199"/>
    <s v="48%"/>
    <n v="4.3"/>
    <s v="1,78,912"/>
    <x v="1"/>
    <n v="1149"/>
    <n v="2199"/>
    <n v="48"/>
    <n v="178912"/>
    <n v="4.3"/>
  </r>
  <r>
    <s v="B0746JGVDS"/>
    <s v="ELV Car Mount Adjustable Car Phone Holder Universal Long Arm, Windshield for Smartphones - Black"/>
    <s v="Electronics|Mobiles&amp;Accessories|MobileAccessories|AutomobileAccessories|Cradles"/>
    <s v="₹349"/>
    <s v="₹999"/>
    <s v="65%"/>
    <n v="3.9"/>
    <s v="46,399"/>
    <x v="1"/>
    <n v="349"/>
    <n v="999"/>
    <n v="65"/>
    <n v="46399"/>
    <n v="3.9"/>
  </r>
  <r>
    <s v="B08VFF6JQ8"/>
    <s v="Samsung 25W USB Travel Adapter for Cellular Phones - White"/>
    <s v="Electronics|Mobiles&amp;Accessories|MobileAccessories|Chargers|WallChargers"/>
    <s v="₹1,219"/>
    <s v="₹1,699"/>
    <s v="28%"/>
    <n v="4.4000000000000004"/>
    <s v="8,891"/>
    <x v="1"/>
    <n v="1219"/>
    <n v="1699"/>
    <n v="28"/>
    <n v="8891"/>
    <n v="4.4000000000000004"/>
  </r>
  <r>
    <s v="B09NVPSCQT"/>
    <s v="Noise ColorFit Pulse Grand Smart Watch with 1.69&quot;(4.29cm) HD Display, 60 Sports Modes, 150 Watch Faces, Fast Charge, Spo2, Stress, Sleep, Heart Rate Monitoring &amp; IP68 Waterproof (Jet Black)"/>
    <s v="Electronics|WearableTechnology|SmartWatches"/>
    <s v="₹1,599"/>
    <s v="₹3,999"/>
    <s v="60%"/>
    <n v="4"/>
    <s v="30,254"/>
    <x v="1"/>
    <n v="1599"/>
    <n v="3999"/>
    <n v="60"/>
    <n v="30254"/>
    <n v="4"/>
  </r>
  <r>
    <s v="B09YV4RG4D"/>
    <s v="Fire-Boltt Ninja 3 Smartwatch Full Touch 1.69 &amp; 60 Sports Modes with IP68, Sp02 Tracking, Over 100 Cloud based watch faces - Black"/>
    <s v="Electronics|WearableTechnology|SmartWatches"/>
    <s v="₹1,499"/>
    <s v="₹7,999"/>
    <s v="81%"/>
    <n v="4.2"/>
    <s v="22,636"/>
    <x v="1"/>
    <n v="1499"/>
    <n v="7999"/>
    <n v="81"/>
    <n v="22636"/>
    <n v="4.2"/>
  </r>
  <r>
    <s v="B09TWHTBKQ"/>
    <s v="Samsung Galaxy M33 5G (Mystique Green, 8GB, 128GB Storage) | 6000mAh Battery | Upto 16GB RAM with RAM Plus | Travel Adapter to be Purchased Separately"/>
    <s v="Electronics|Mobiles&amp;Accessories|Smartphones&amp;BasicMobiles|Smartphones"/>
    <s v="₹18,499"/>
    <s v="₹25,999"/>
    <s v="29%"/>
    <n v="4.0999999999999996"/>
    <s v="22,318"/>
    <x v="1"/>
    <n v="18499"/>
    <n v="25999"/>
    <n v="29"/>
    <n v="22318"/>
    <n v="4.0999999999999996"/>
  </r>
  <r>
    <s v="B08L5HMJVW"/>
    <s v="SanDisk Ultra microSD UHS-I Card 32GB, 120MB/s R"/>
    <s v="Electronics|Accessories|MemoryCards|MicroSD"/>
    <s v="₹369"/>
    <s v="₹700"/>
    <s v="47%"/>
    <n v="4.4000000000000004"/>
    <s v="67,259"/>
    <x v="1"/>
    <n v="369"/>
    <n v="700"/>
    <n v="47"/>
    <n v="67259"/>
    <n v="4.4000000000000004"/>
  </r>
  <r>
    <s v="B0B4F2XCK3"/>
    <s v="Samsung Galaxy M13 (Aqua Green, 6GB, 128GB Storage) | 6000mAh Battery | Upto 12GB RAM with RAM Plus"/>
    <s v="Electronics|Mobiles&amp;Accessories|Smartphones&amp;BasicMobiles|Smartphones"/>
    <s v="₹12,999"/>
    <s v="₹17,999"/>
    <s v="28%"/>
    <n v="4.0999999999999996"/>
    <s v="18,998"/>
    <x v="1"/>
    <n v="12999"/>
    <n v="17999"/>
    <n v="28"/>
    <n v="18998"/>
    <n v="4.0999999999999996"/>
  </r>
  <r>
    <s v="B0BF54972T"/>
    <s v="Fire-Boltt Ninja Call Pro Plus 1.83&quot; Smart Watch with Bluetooth Calling, AI Voice Assistance, 100 Sports Modes IP67 Rating, 240*280 Pixel High Resolution"/>
    <s v="Electronics|WearableTechnology|SmartWatches"/>
    <s v="₹1,799"/>
    <s v="₹19,999"/>
    <s v="91%"/>
    <n v="4.2"/>
    <s v="13,937"/>
    <x v="1"/>
    <n v="1799"/>
    <n v="19999"/>
    <n v="91"/>
    <n v="13937"/>
    <n v="4.2"/>
  </r>
  <r>
    <s v="B09YV4MW2T"/>
    <s v="Fire-Boltt India's No 1 Smartwatch Brand Talk 2 Bluetooth Calling Smartwatch with Dual Button, Hands On Voice Assistance, 60 Sports Modes, in Built Mic &amp; Speaker with IP68 Rating"/>
    <s v="Electronics|WearableTechnology|SmartWatches"/>
    <s v="₹2,199"/>
    <s v="₹9,999"/>
    <s v="78%"/>
    <n v="4.2"/>
    <s v="29,471"/>
    <x v="1"/>
    <n v="2199"/>
    <n v="9999"/>
    <n v="78"/>
    <n v="29471"/>
    <n v="4.2"/>
  </r>
  <r>
    <s v="B09TWH8YHM"/>
    <s v="Samsung Galaxy M33 5G (Emerald Brown, 6GB, 128GB Storage) | 6000mAh Battery | Upto 12GB RAM with RAM Plus | Travel Adapter to be Purchased Separately"/>
    <s v="Electronics|Mobiles&amp;Accessories|Smartphones&amp;BasicMobiles|Smartphones"/>
    <s v="₹16,999"/>
    <s v="₹24,999"/>
    <s v="32%"/>
    <n v="4.0999999999999996"/>
    <s v="22,318"/>
    <x v="1"/>
    <n v="16999"/>
    <n v="24999"/>
    <n v="32"/>
    <n v="22318"/>
    <n v="4.0999999999999996"/>
  </r>
  <r>
    <s v="B07WGMMQGP"/>
    <s v="iQOO vivo Z6 5G (Chromatic Blue, 6GB RAM, 128GB Storage) | Snapdragon 695-6nm Processor | 120Hz FHD+ Display | 5000mAh Battery"/>
    <s v="Electronics|Mobiles&amp;Accessories|Smartphones&amp;BasicMobiles|Smartphones"/>
    <s v="₹16,499"/>
    <s v="₹20,999"/>
    <s v="21%"/>
    <n v="4"/>
    <s v="21,350"/>
    <x v="1"/>
    <n v="16499"/>
    <n v="20999"/>
    <n v="21"/>
    <n v="21350"/>
    <n v="4"/>
  </r>
  <r>
    <s v="B0BF563HB4"/>
    <s v="Fire-Boltt Ninja Call Pro Plus 1.83&quot; Smart Watch with Bluetooth Calling, AI Voice Assistance, 100 Sports Modes IP67 Rating, 240*280 Pixel High Resolution"/>
    <s v="Electronics|WearableTechnology|SmartWatches"/>
    <s v="₹1,799"/>
    <s v="₹19,999"/>
    <s v="91%"/>
    <n v="4.2"/>
    <s v="13,937"/>
    <x v="1"/>
    <n v="1799"/>
    <n v="19999"/>
    <n v="91"/>
    <n v="13937"/>
    <n v="4.2"/>
  </r>
  <r>
    <s v="B09GFPVD9Y"/>
    <s v="Redmi 9 Activ (Carbon Black, 4GB RAM, 64GB Storage) | Octa-core Helio G35 | 5000 mAh Battery"/>
    <s v="Electronics|Mobiles&amp;Accessories|Smartphones&amp;BasicMobiles|Smartphones"/>
    <s v="₹8,499"/>
    <s v="₹10,999"/>
    <s v="23%"/>
    <n v="4.0999999999999996"/>
    <s v="3,13,836"/>
    <x v="1"/>
    <n v="8499"/>
    <n v="10999"/>
    <n v="23"/>
    <n v="313836"/>
    <n v="4.0999999999999996"/>
  </r>
  <r>
    <s v="B09GFLXVH9"/>
    <s v="Redmi 9A Sport (Coral Green, 2GB RAM, 32GB Storage) | 2GHz Octa-core Helio G25 Processor | 5000 mAh Battery"/>
    <s v="Electronics|Mobiles&amp;Accessories|Smartphones&amp;BasicMobiles|Smartphones"/>
    <s v="₹6,499"/>
    <s v="₹8,499"/>
    <s v="24%"/>
    <n v="4.0999999999999996"/>
    <s v="3,13,836"/>
    <x v="1"/>
    <n v="6499"/>
    <n v="8499"/>
    <n v="24"/>
    <n v="313836"/>
    <n v="4.0999999999999996"/>
  </r>
  <r>
    <s v="B0BF4YBLPX"/>
    <s v="Fire-Boltt Ninja Call Pro Plus 1.83&quot; Smart Watch with Bluetooth Calling, AI Voice Assistance, 100 Sports Modes IP67 Rating, 240*280 Pixel High Resolution"/>
    <s v="Electronics|WearableTechnology|SmartWatches"/>
    <s v="₹1,799"/>
    <s v="₹19,999"/>
    <s v="91%"/>
    <n v="4.2"/>
    <s v="13,937"/>
    <x v="1"/>
    <n v="1799"/>
    <n v="19999"/>
    <n v="91"/>
    <n v="13937"/>
    <n v="4.2"/>
  </r>
  <r>
    <s v="B09XB7DPW1"/>
    <s v="Redmi 10A (Sea Blue, 4GB RAM, 64GB Storage) | 2 Ghz Octa Core Helio G25 | 5000 mAh Battery | Finger Print Sensor | Upto 5GB RAM with RAM Booster"/>
    <s v="Electronics|Mobiles&amp;Accessories|Smartphones&amp;BasicMobiles|Smartphones"/>
    <s v="₹8,999"/>
    <s v="₹11,999"/>
    <s v="25%"/>
    <n v="4"/>
    <s v="12,796"/>
    <x v="1"/>
    <n v="8999"/>
    <n v="11999"/>
    <n v="25"/>
    <n v="12796"/>
    <n v="4"/>
  </r>
  <r>
    <s v="B07PFJ5W31"/>
    <s v="AGARO Blaze USB 3.0 to USB Type C OTG Adapter"/>
    <s v="Electronics|Mobiles&amp;Accessories|MobileAccessories|Cables&amp;Adapters|OTGAdapters"/>
    <s v="₹139"/>
    <s v="₹495"/>
    <s v="72%"/>
    <n v="4.3"/>
    <s v="14,185"/>
    <x v="1"/>
    <n v="139"/>
    <n v="495"/>
    <n v="72"/>
    <n v="14185"/>
    <n v="4.3"/>
  </r>
  <r>
    <s v="B0B3N7LR6K"/>
    <s v="Fire-Boltt Visionary 1.78&quot; AMOLED Bluetooth Calling Smartwatch with 368*448 Pixel Resolution 100+ Sports Mode, TWS Connection, Voice Assistance, SPO2 &amp; Heart Rate Monitoring"/>
    <s v="Electronics|WearableTechnology|SmartWatches"/>
    <s v="₹3,999"/>
    <s v="₹16,999"/>
    <s v="76%"/>
    <n v="4.3"/>
    <s v="17,159"/>
    <x v="1"/>
    <n v="3999"/>
    <n v="16999"/>
    <n v="76"/>
    <n v="17159"/>
    <n v="4.3"/>
  </r>
  <r>
    <s v="B09ZQK9X8G"/>
    <s v="Noise ColorFit Pro 4 Advanced Bluetooth Calling Smart Watch with 1.72&quot; TruView Display, Fully-Functional Digital Crown, 311 PPI, 60Hz Refresh Rate, 500 NITS Brightness (Charcoal Black)"/>
    <s v="Electronics|WearableTechnology|SmartWatches"/>
    <s v="₹2,998"/>
    <s v="₹5,999"/>
    <s v="50%"/>
    <n v="4.0999999999999996"/>
    <s v="5,179"/>
    <x v="1"/>
    <n v="2998"/>
    <n v="5999"/>
    <n v="50"/>
    <n v="5179"/>
    <n v="4.0999999999999996"/>
  </r>
  <r>
    <s v="B07WJV6P1R"/>
    <s v="iQOO Z6 Lite 5G by vivo (Stellar Green, 6GB RAM, 128GB Storage) | World's First Snapdragon 4 Gen 1 | 120Hz Refresh Rate | 5000mAh Battery | Travel Adapter to be Purchased Separately"/>
    <s v="Electronics|Mobiles&amp;Accessories|Smartphones&amp;BasicMobiles|Smartphones"/>
    <s v="₹15,499"/>
    <s v="₹18,999"/>
    <s v="18%"/>
    <n v="4.0999999999999996"/>
    <s v="19,252"/>
    <x v="1"/>
    <n v="15499"/>
    <n v="18999"/>
    <n v="18"/>
    <n v="19252"/>
    <n v="4.0999999999999996"/>
  </r>
  <r>
    <s v="B0BF54LXW6"/>
    <s v="Fire-Boltt Ninja Call Pro Plus 1.83&quot; Smart Watch with Bluetooth Calling, AI Voice Assistance, 100 Sports Modes IP67 Rating, 240*280 Pixel High Resolution"/>
    <s v="Electronics|WearableTechnology|SmartWatches"/>
    <s v="₹1,799"/>
    <s v="₹19,999"/>
    <s v="91%"/>
    <n v="4.2"/>
    <s v="13,937"/>
    <x v="1"/>
    <n v="1799"/>
    <n v="19999"/>
    <n v="91"/>
    <n v="13937"/>
    <n v="4.2"/>
  </r>
  <r>
    <s v="B09XB7SRQ5"/>
    <s v="Redmi 10A (Slate Grey, 4GB RAM, 64GB Storage) | 2 Ghz Octa Core Helio G25 | 5000 mAh Battery | Finger Print Sensor | Upto 5GB RAM with RAM Booster"/>
    <s v="Electronics|Mobiles&amp;Accessories|Smartphones&amp;BasicMobiles|Smartphones"/>
    <s v="₹8,999"/>
    <s v="₹11,999"/>
    <s v="25%"/>
    <n v="4"/>
    <s v="12,796"/>
    <x v="1"/>
    <n v="8999"/>
    <n v="11999"/>
    <n v="25"/>
    <n v="12796"/>
    <n v="4"/>
  </r>
  <r>
    <s v="B09FFK1PQG"/>
    <s v="Duracell 38W Fast Car Charger Adapter with Dual Output. Quick Charge, Type C PD 20W &amp; Qualcomm Certified 3.0 Compatible for iPhone, All Smartphones, Tablets &amp; More (Copper &amp; Black)"/>
    <s v="Electronics|Mobiles&amp;Accessories|MobileAccessories|Chargers|AutomobileChargers"/>
    <s v="₹873"/>
    <s v="₹1,699"/>
    <s v="49%"/>
    <n v="4.4000000000000004"/>
    <s v="1,680"/>
    <x v="1"/>
    <n v="873"/>
    <n v="1699"/>
    <n v="49"/>
    <n v="1680"/>
    <n v="4.4000000000000004"/>
  </r>
  <r>
    <s v="B09RMQYHLH"/>
    <s v="realme narzo 50 (Speed Blue, 4GB RAM+64GB Storage) Helio G96 Processor | 50MP AI Triple Camera | 120Hz Ultra Smooth Display"/>
    <s v="Electronics|Mobiles&amp;Accessories|Smartphones&amp;BasicMobiles|Smartphones"/>
    <s v="₹12,999"/>
    <s v="₹15,999"/>
    <s v="19%"/>
    <n v="4.2"/>
    <s v="13,246"/>
    <x v="1"/>
    <n v="12999"/>
    <n v="15999"/>
    <n v="19"/>
    <n v="13246"/>
    <n v="4.2"/>
  </r>
  <r>
    <s v="B08ZN4B121"/>
    <s v="WeCool Bluetooth Extendable Selfie Sticks with Wireless Remote and Tripod Stand, 3-in-1 Multifunctional Selfie Stick with Tripod Stand Compatible with iPhone/OnePlus/Samsung/Oppo/Vivo and All Phones"/>
    <s v="Electronics|Mobiles&amp;Accessories|MobileAccessories|Photo&amp;VideoAccessories|Tripods"/>
    <s v="₹539"/>
    <s v="₹1,599"/>
    <s v="66%"/>
    <n v="3.8"/>
    <s v="14,648"/>
    <x v="1"/>
    <n v="539"/>
    <n v="1599"/>
    <n v="66"/>
    <n v="14648"/>
    <n v="3.8"/>
  </r>
  <r>
    <s v="B0B3RSDSZ3"/>
    <s v="Fire-Boltt Phoenix Smart Watch with Bluetooth Calling 1.3&quot;,120+ Sports Modes, 240*240 PX High Res with SpO2, Heart Rate Monitoring &amp; IP67 Rating"/>
    <s v="Electronics|WearableTechnology|SmartWatches"/>
    <s v="₹1,999"/>
    <s v="₹9,999"/>
    <s v="80%"/>
    <n v="4.3"/>
    <s v="27,696"/>
    <x v="1"/>
    <n v="1999"/>
    <n v="9999"/>
    <n v="80"/>
    <n v="27696"/>
    <n v="4.3"/>
  </r>
  <r>
    <s v="B08VB34KJ1"/>
    <s v="OPPO A74 5G (Fantastic Purple,6GB RAM,128GB Storage) with No Cost EMI/Additional Exchange Offers"/>
    <s v="Electronics|Mobiles&amp;Accessories|Smartphones&amp;BasicMobiles|Smartphones"/>
    <s v="₹15,490"/>
    <s v="₹20,990"/>
    <s v="26%"/>
    <n v="4.2"/>
    <s v="32,916"/>
    <x v="1"/>
    <n v="15490"/>
    <n v="20990"/>
    <n v="26"/>
    <n v="32916"/>
    <n v="4.2"/>
  </r>
  <r>
    <s v="B09T39K9YL"/>
    <s v="Redmi Note 11 Pro + 5G (Stealth Black, 6GB RAM, 128GB Storage) | 67W Turbo Charge | 120Hz Super AMOLED Display | Additional Exchange Offers | Charger Included"/>
    <s v="Electronics|Mobiles&amp;Accessories|Smartphones&amp;BasicMobiles|Smartphones"/>
    <s v="₹19,999"/>
    <s v="₹24,999"/>
    <s v="20%"/>
    <n v="3.9"/>
    <s v="25,824"/>
    <x v="1"/>
    <n v="19999"/>
    <n v="24999"/>
    <n v="20"/>
    <n v="25824"/>
    <n v="3.9"/>
  </r>
  <r>
    <s v="B08VF8V79P"/>
    <s v="Samsung Original 25W USB Travel Lightning Adapter for Cellular Phones, Black"/>
    <s v="Electronics|Mobiles&amp;Accessories|MobileAccessories|Chargers|WallChargers"/>
    <s v="₹1,075"/>
    <s v="₹1,699"/>
    <s v="37%"/>
    <n v="4.4000000000000004"/>
    <s v="7,462"/>
    <x v="1"/>
    <n v="1075"/>
    <n v="1699"/>
    <n v="37"/>
    <n v="7462"/>
    <n v="4.4000000000000004"/>
  </r>
  <r>
    <s v="B08G28Z33M"/>
    <s v="realme Buds Classic Wired in Ear Earphones with Mic (Black)"/>
    <s v="Electronics|Headphones,Earbuds&amp;Accessories|Headphones|In-Ear"/>
    <s v="₹399"/>
    <s v="₹699"/>
    <s v="43%"/>
    <n v="4"/>
    <s v="37,817"/>
    <x v="1"/>
    <n v="399"/>
    <n v="699"/>
    <n v="43"/>
    <n v="37817"/>
    <n v="4"/>
  </r>
  <r>
    <s v="B09PNKXSKF"/>
    <s v="Noise ColorFit Pulse Grand Smart Watch with 1.69&quot; HD Display, 60 Sports Modes, 150 Watch Faces, Spo2 Monitoring, Call Notification, Quick Replies to Text &amp; Calls (Rose Pink)"/>
    <s v="Electronics|WearableTechnology|SmartWatches"/>
    <s v="₹1,999"/>
    <s v="₹3,990"/>
    <s v="50%"/>
    <n v="4"/>
    <s v="30,254"/>
    <x v="1"/>
    <n v="1999"/>
    <n v="3990"/>
    <n v="50"/>
    <n v="30254"/>
    <n v="4"/>
  </r>
  <r>
    <s v="B0B5DDJNH4"/>
    <s v="boAt Wave Call Smart Watch, Smart Talk with Advanced Dedicated Bluetooth Calling Chip, 1.69” HD Display with 550 NITS &amp; 70% Color Gamut, 150+ Watch Faces, Multi-Sport Modes, HR, SpO2, IP68(Mauve)"/>
    <s v="Electronics|WearableTechnology|SmartWatches"/>
    <s v="₹1,999"/>
    <s v="₹7,990"/>
    <s v="75%"/>
    <n v="3.8"/>
    <s v="17,831"/>
    <x v="1"/>
    <n v="1999"/>
    <n v="7990"/>
    <n v="75"/>
    <n v="17831"/>
    <n v="3.8"/>
  </r>
  <r>
    <s v="B07WDKLDRX"/>
    <s v="iQOO Neo 6 5G (Dark Nova, 8GB RAM, 128GB Storage) | Snapdragon® 870 5G | 80W FlashCharge"/>
    <s v="Electronics|Mobiles&amp;Accessories|Smartphones&amp;BasicMobiles|Smartphones"/>
    <s v="₹28,999"/>
    <s v="₹34,999"/>
    <s v="17%"/>
    <n v="4.4000000000000004"/>
    <s v="20,311"/>
    <x v="1"/>
    <n v="28999"/>
    <n v="34999"/>
    <n v="17"/>
    <n v="20311"/>
    <n v="4.4000000000000004"/>
  </r>
  <r>
    <s v="B09MQSCJQ1"/>
    <s v="boAt Xtend Smartwatch with Alexa Built-in, 1.69” HD Display, Multiple Watch Faces, Stress Monitor, Heart &amp; SpO2 Monitoring, 14 Sports Modes, Sleep Monitor, 5 ATM &amp; 7 Days Battery(Charcoal Black)"/>
    <s v="Electronics|WearableTechnology|SmartWatches"/>
    <s v="₹2,299"/>
    <s v="₹7,990"/>
    <s v="71%"/>
    <n v="4.2"/>
    <s v="69,622"/>
    <x v="1"/>
    <n v="2299"/>
    <n v="7990"/>
    <n v="71"/>
    <n v="69622"/>
    <n v="4.2"/>
  </r>
  <r>
    <s v="B094YFFSMY"/>
    <s v="Tygot Bluetooth Extendable Selfie Sticks with Wireless Remote and Tripod Stand, 3-in-1 Multifunctional Selfie Stick with Tripod Stand Compatible with iPhone/OnePlus/Samsung/Oppo/Vivo and All Phones"/>
    <s v="Electronics|Mobiles&amp;Accessories|MobileAccessories|Photo&amp;VideoAccessories|SelfieSticks"/>
    <s v="₹399"/>
    <s v="₹1,999"/>
    <s v="80%"/>
    <n v="4"/>
    <s v="3,382"/>
    <x v="1"/>
    <n v="399"/>
    <n v="1999"/>
    <n v="80"/>
    <n v="3382"/>
    <n v="4"/>
  </r>
  <r>
    <s v="B09MT84WV5"/>
    <s v="Samsung EVO Plus 128GB microSDXC UHS-I U3 130MB/s Full HD &amp; 4K UHD Memory Card with Adapter (MB-MC128KA), Blue"/>
    <s v="Electronics|Accessories|MemoryCards|MicroSD"/>
    <s v="₹1,149"/>
    <s v="₹3,999"/>
    <s v="71%"/>
    <n v="4.3"/>
    <s v="1,40,036"/>
    <x v="1"/>
    <n v="1149"/>
    <n v="3999"/>
    <n v="71"/>
    <n v="140036"/>
    <n v="4.3"/>
  </r>
  <r>
    <s v="B08VS3YLRK"/>
    <s v="Portronics Adapto 20 Type C 20W Fast PD/Type C Adapter Charger with Fast Charging for iPhone 12/12 Pro/12 Mini/12 Pro Max/11/XS/XR/X/8/Plus, iPad Pro/Air/Mini, Galaxy 10/9/8 (Adapter Only) White"/>
    <s v="Electronics|Mobiles&amp;Accessories|MobileAccessories|Chargers|WallChargers"/>
    <s v="₹529"/>
    <s v="₹1,499"/>
    <s v="65%"/>
    <n v="4.0999999999999996"/>
    <s v="8,599"/>
    <x v="1"/>
    <n v="529"/>
    <n v="1499"/>
    <n v="65"/>
    <n v="8599"/>
    <n v="4.0999999999999996"/>
  </r>
  <r>
    <s v="B0B4F3QNDM"/>
    <s v="Samsung Galaxy M13 5G (Aqua Green, 6GB, 128GB Storage) | 5000mAh Battery | Upto 12GB RAM with RAM Plus"/>
    <s v="Electronics|Mobiles&amp;Accessories|Smartphones&amp;BasicMobiles|Smartphones"/>
    <s v="₹13,999"/>
    <s v="₹19,499"/>
    <s v="28%"/>
    <n v="4.0999999999999996"/>
    <s v="18,998"/>
    <x v="1"/>
    <n v="13999"/>
    <n v="19499"/>
    <n v="28"/>
    <n v="18998"/>
    <n v="4.0999999999999996"/>
  </r>
  <r>
    <s v="B07GQD4K6L"/>
    <s v="boAt Bassheads 100 in Ear Wired Earphones with Mic(Furious Red)"/>
    <s v="Electronics|Headphones,Earbuds&amp;Accessories|Headphones|In-Ear"/>
    <s v="₹379"/>
    <s v="₹999"/>
    <s v="62%"/>
    <n v="4.0999999999999996"/>
    <s v="3,63,713"/>
    <x v="1"/>
    <n v="379"/>
    <n v="999"/>
    <n v="62"/>
    <n v="363713"/>
    <n v="4.0999999999999996"/>
  </r>
  <r>
    <s v="B07WDKLRM4"/>
    <s v="iQOO Z6 44W by vivo (Lumina Blue, 4GB RAM, 128GB Storage) | 6.44&quot; FHD+ AMOLED Display | 50% Charge in just 27 mins | in-Display Fingerprint Scanning"/>
    <s v="Electronics|Mobiles&amp;Accessories|Smartphones&amp;BasicMobiles|Smartphones"/>
    <s v="₹13,999"/>
    <s v="₹19,999"/>
    <s v="30%"/>
    <n v="4.0999999999999996"/>
    <s v="19,252"/>
    <x v="1"/>
    <n v="13999"/>
    <n v="19999"/>
    <n v="30"/>
    <n v="19252"/>
    <n v="4.0999999999999996"/>
  </r>
  <r>
    <s v="B0BP18W8TM"/>
    <s v="Fire-Boltt Gladiator 1.96&quot; Biggest Display Smart Watch with Bluetooth Calling, Voice Assistant &amp;123 Sports Modes, 8 Unique UI Interactions, SpO2, 24/7 Heart Rate Tracking"/>
    <s v="Electronics|WearableTechnology|SmartWatches"/>
    <s v="₹3,999"/>
    <s v="₹9,999"/>
    <s v="60%"/>
    <n v="4.4000000000000004"/>
    <n v="73"/>
    <x v="1"/>
    <n v="3999"/>
    <n v="9999"/>
    <n v="60"/>
    <n v="73"/>
    <n v="4.4000000000000004"/>
  </r>
  <r>
    <s v="B07GXHC691"/>
    <s v="STRIFF PS2_01 Multi Angle Mobile/Tablet Tabletop Stand. Phone Holder for iPhone, Android, Samsung, OnePlus, Xiaomi. Portable, Foldable Cell Phone Stand. Perfect for Bed, Office, Home &amp; Desktop (Black)"/>
    <s v="Electronics|Mobiles&amp;Accessories|MobileAccessories|Stands"/>
    <s v="₹99"/>
    <s v="₹499"/>
    <s v="80%"/>
    <n v="4.3"/>
    <s v="42,641"/>
    <x v="1"/>
    <n v="99"/>
    <n v="499"/>
    <n v="80"/>
    <n v="42641"/>
    <n v="4.3"/>
  </r>
  <r>
    <s v="B08FN6WGDQ"/>
    <s v="Samsung Galaxy Buds Live Bluetooth Truly Wireless in Ear Earbuds with Mic, Upto 21 Hours Playtime, Mystic Black"/>
    <s v="Electronics|Headphones,Earbuds&amp;Accessories|Headphones|In-Ear"/>
    <s v="₹4,790"/>
    <s v="₹15,990"/>
    <s v="70%"/>
    <n v="4"/>
    <s v="4,390"/>
    <x v="1"/>
    <n v="4790"/>
    <n v="15990"/>
    <n v="70"/>
    <n v="4390"/>
    <n v="4"/>
  </r>
  <r>
    <s v="B0B3D39RKV"/>
    <s v="OnePlus Nord 2T 5G (Jade Fog, 12GB RAM, 256GB Storage)"/>
    <s v="Electronics|Mobiles&amp;Accessories|Smartphones&amp;BasicMobiles|Smartphones"/>
    <s v="₹33,999"/>
    <s v="₹33,999"/>
    <s v="0%"/>
    <n v="4.3"/>
    <s v="17,415"/>
    <x v="1"/>
    <n v="33999"/>
    <n v="33999"/>
    <n v="0"/>
    <n v="17415"/>
    <n v="4.3"/>
  </r>
  <r>
    <s v="B085HY1DGR"/>
    <s v="Sounce Spiral Charger Cable Protector Data Cable Saver Charging Cord Protective Cable Cover Headphone MacBook Laptop Earphone Cell Phone Set of 3 (Cable Protector (12 Units))"/>
    <s v="Computers&amp;Accessories|Accessories&amp;Peripherals|Cables&amp;Accessories|CableConnectionProtectors"/>
    <s v="₹99"/>
    <s v="₹999"/>
    <s v="90%"/>
    <n v="4"/>
    <s v="1,396"/>
    <x v="0"/>
    <n v="99"/>
    <n v="999"/>
    <n v="90"/>
    <n v="1396"/>
    <n v="4"/>
  </r>
  <r>
    <s v="B08D75R3Z1"/>
    <s v="PTron Boom Ultima 4D Dual Driver, in-Ear Gaming Wired Headphones with in-line Mic, Volume Control &amp; Passive Noise Cancelling Boom 3 Earphones - (Dark Blue)"/>
    <s v="Electronics|Headphones,Earbuds&amp;Accessories|Headphones|In-Ear"/>
    <s v="₹299"/>
    <s v="₹1,900"/>
    <s v="84%"/>
    <n v="3.6"/>
    <s v="18,202"/>
    <x v="1"/>
    <n v="299"/>
    <n v="1900"/>
    <n v="84"/>
    <n v="18202"/>
    <n v="3.6"/>
  </r>
  <r>
    <s v="B0B4F2TTTS"/>
    <s v="Samsung Galaxy M13 (Aqua Green, 4GB, 64GB Storage) | 6000mAh Battery | Upto 8GB RAM with RAM Plus"/>
    <s v="Electronics|Mobiles&amp;Accessories|Smartphones&amp;BasicMobiles|Smartphones"/>
    <s v="₹10,999"/>
    <s v="₹14,999"/>
    <s v="27%"/>
    <n v="4.0999999999999996"/>
    <s v="18,998"/>
    <x v="1"/>
    <n v="10999"/>
    <n v="14999"/>
    <n v="27"/>
    <n v="18998"/>
    <n v="4.0999999999999996"/>
  </r>
  <r>
    <s v="B09WRMNJ9G"/>
    <s v="OnePlus 10R 5G (Forest Green, 8GB RAM, 128GB Storage, 80W SuperVOOC)"/>
    <s v="Electronics|Mobiles&amp;Accessories|Smartphones&amp;BasicMobiles|Smartphones"/>
    <s v="₹34,999"/>
    <s v="₹38,999"/>
    <s v="10%"/>
    <n v="4.2"/>
    <s v="11,029"/>
    <x v="1"/>
    <n v="34999"/>
    <n v="38999"/>
    <n v="10"/>
    <n v="11029"/>
    <n v="4.2"/>
  </r>
  <r>
    <s v="B0B14MR9L1"/>
    <s v="Samsung Galaxy M33 5G (Emerald Brown, 6GB, 128GB Storage) | 6000mAh Battery | Upto 12GB RAM with RAM Plus | Travel Adapter to be Purchased Separately"/>
    <s v="Electronics|Mobiles&amp;Accessories|Smartphones&amp;BasicMobiles|Smartphones"/>
    <s v="₹16,999"/>
    <s v="₹24,999"/>
    <s v="32%"/>
    <n v="4.0999999999999996"/>
    <s v="22,318"/>
    <x v="1"/>
    <n v="16999"/>
    <n v="24999"/>
    <n v="32"/>
    <n v="22318"/>
    <n v="4.0999999999999996"/>
  </r>
  <r>
    <s v="B09ZPL5VYM"/>
    <s v="Ambrane Mobile Holding Stand, 180° Perfect View, Height Adjustment, Wide Compatibility, Multipurpose, Anti-Skid Design (Twistand, Black)"/>
    <s v="Electronics|Mobiles&amp;Accessories|MobileAccessories|Stands"/>
    <s v="₹199"/>
    <s v="₹499"/>
    <s v="60%"/>
    <n v="4.0999999999999996"/>
    <s v="1,786"/>
    <x v="1"/>
    <n v="199"/>
    <n v="499"/>
    <n v="60"/>
    <n v="1786"/>
    <n v="4.0999999999999996"/>
  </r>
  <r>
    <s v="B0993BB11X"/>
    <s v="Ambrane 10000mAh Slim Power Bank, 20W Fast Charging, Dual Output, Type C PD (Input &amp; Output), Quick Charge, Li-Polymer, Multi-Layer Protection for iPhone, Anrdoid &amp; Other Devices (Stylo 10K, Black)"/>
    <s v="Electronics|Mobiles&amp;Accessories|MobileAccessories|Chargers|PowerBanks"/>
    <s v="₹999"/>
    <s v="₹1,599"/>
    <s v="38%"/>
    <n v="4"/>
    <s v="7,222"/>
    <x v="1"/>
    <n v="999"/>
    <n v="1599"/>
    <n v="38"/>
    <n v="7222"/>
    <n v="4"/>
  </r>
  <r>
    <s v="B09V2PZDX8"/>
    <s v="Nokia 105 Single SIM, Keypad Mobile Phone with Wireless FM Radio | Blue"/>
    <s v="Electronics|Mobiles&amp;Accessories|Smartphones&amp;BasicMobiles|BasicMobiles"/>
    <s v="₹1,299"/>
    <s v="₹1,599"/>
    <s v="19%"/>
    <n v="4"/>
    <s v="1,28,311"/>
    <x v="1"/>
    <n v="1299"/>
    <n v="1599"/>
    <n v="19"/>
    <n v="128311"/>
    <n v="4"/>
  </r>
  <r>
    <s v="B085W8CFLH"/>
    <s v="PTron Tangent Lite Bluetooth 5.0 Earphones with Mic, Hi-Fi Stereo Sound Neckband, 8Hrs Playtime, Lightweight Snug-fit in-Ear Headphones, IPX4 Water Resistant, Fast Charge &amp; Voice Assistant (Black)"/>
    <s v="Electronics|Headphones,Earbuds&amp;Accessories|Headphones|In-Ear"/>
    <s v="₹599"/>
    <s v="₹1,800"/>
    <s v="67%"/>
    <n v="3.5"/>
    <s v="83,996"/>
    <x v="1"/>
    <n v="599"/>
    <n v="1800"/>
    <n v="67"/>
    <n v="83996"/>
    <n v="3.5"/>
  </r>
  <r>
    <s v="B09MT6XSFW"/>
    <s v="Samsung EVO Plus 64GB microSDXC UHS-I U1 130MB/s Full HD &amp; 4K UHD Memory Card with Adapter (MB-MC64KA), Blue"/>
    <s v="Electronics|Accessories|MemoryCards|MicroSD"/>
    <s v="₹599"/>
    <s v="₹1,899"/>
    <s v="68%"/>
    <n v="4.3"/>
    <s v="1,40,036"/>
    <x v="1"/>
    <n v="599"/>
    <n v="1899"/>
    <n v="68"/>
    <n v="140036"/>
    <n v="4.3"/>
  </r>
  <r>
    <s v="B07RD611Z8"/>
    <s v="Ambrane 20000mAh Power Bank with 20W Fast Charging, Triple Output, Power Delivery, Type C Input, Made in India, Multi-Layer Protection, Li-Polymer + Type C Cable (Stylo-20k, Black)"/>
    <s v="Electronics|Mobiles&amp;Accessories|MobileAccessories|Chargers|PowerBanks"/>
    <s v="₹1,799"/>
    <s v="₹2,499"/>
    <s v="28%"/>
    <n v="4.0999999999999996"/>
    <s v="18,678"/>
    <x v="1"/>
    <n v="1799"/>
    <n v="2499"/>
    <n v="28"/>
    <n v="18678"/>
    <n v="4.0999999999999996"/>
  </r>
  <r>
    <s v="B0B4F52B5X"/>
    <s v="Samsung Galaxy M13 (Midnight Blue, 4GB, 64GB Storage) | 6000mAh Battery | Upto 8GB RAM with RAM Plus"/>
    <s v="Electronics|Mobiles&amp;Accessories|Smartphones&amp;BasicMobiles|Smartphones"/>
    <s v="₹10,999"/>
    <s v="₹14,999"/>
    <s v="27%"/>
    <n v="4.0999999999999996"/>
    <s v="18,998"/>
    <x v="1"/>
    <n v="10999"/>
    <n v="14999"/>
    <n v="27"/>
    <n v="18998"/>
    <n v="4.0999999999999996"/>
  </r>
  <r>
    <s v="B096VF5YYF"/>
    <s v="boAt Xtend Smartwatch with Alexa Built-in, 1.69” HD Display, Multiple Watch Faces, Stress Monitor, Heart &amp; SpO2 Monitoring, 14 Sports Modes, Sleep Monitor, 5 ATM &amp; 7 Days Battery(Pitch Black)"/>
    <s v="Electronics|WearableTechnology|SmartWatches"/>
    <s v="₹2,999"/>
    <s v="₹7,990"/>
    <s v="62%"/>
    <n v="4.0999999999999996"/>
    <s v="48,449"/>
    <x v="1"/>
    <n v="2999"/>
    <n v="7990"/>
    <n v="62"/>
    <n v="48449"/>
    <n v="4.0999999999999996"/>
  </r>
  <r>
    <s v="B0B5D39BCD"/>
    <s v="boAt Wave Call Smart Watch, Smart Talk with Advanced Dedicated Bluetooth Calling Chip, 1.69” HD Display with 550 NITS &amp; 70% Color Gamut, 150+ Watch Faces, Multi-Sport Modes, HR, SpO2, IP68(Deep Blue)"/>
    <s v="Electronics|WearableTechnology|SmartWatches"/>
    <s v="₹1,999"/>
    <s v="₹7,990"/>
    <s v="75%"/>
    <n v="3.8"/>
    <s v="17,831"/>
    <x v="1"/>
    <n v="1999"/>
    <n v="7990"/>
    <n v="75"/>
    <n v="17831"/>
    <n v="3.8"/>
  </r>
  <r>
    <s v="B09XBJ1CTN"/>
    <s v="MI Xiaomi 22.5W Fast USB Type C Charger Combo for Tablets - White"/>
    <s v="Electronics|Mobiles&amp;Accessories|MobileAccessories|Chargers|WallChargers"/>
    <s v="₹649"/>
    <s v="₹999"/>
    <s v="35%"/>
    <n v="4.2"/>
    <s v="1,315"/>
    <x v="1"/>
    <n v="649"/>
    <n v="999"/>
    <n v="35"/>
    <n v="1315"/>
    <n v="4.2"/>
  </r>
  <r>
    <s v="B0B4F5L738"/>
    <s v="Samsung Galaxy M13 5G (Aqua Green, 6GB, 128GB Storage) | 5000mAh Battery | Upto 12GB RAM with RAM Plus"/>
    <s v="Electronics|Mobiles&amp;Accessories|Smartphones&amp;BasicMobiles|Smartphones"/>
    <s v="₹13,999"/>
    <s v="₹19,499"/>
    <s v="28%"/>
    <n v="4.0999999999999996"/>
    <s v="18,998"/>
    <x v="1"/>
    <n v="13999"/>
    <n v="19499"/>
    <n v="28"/>
    <n v="18998"/>
    <n v="4.0999999999999996"/>
  </r>
  <r>
    <s v="B08MTCKDYN"/>
    <s v="Gizga Essentials Spiral Cable Protector Cord Saver for Mac Charger, iPhone Charger, Wire Protector, Lightweight Durable Flexible Wire Winder for Charging Cables, Data Cables, Earphones, Pack of 10"/>
    <s v="Electronics|Mobiles&amp;Accessories|MobileAccessories|Décor"/>
    <s v="₹119"/>
    <s v="₹299"/>
    <s v="60%"/>
    <n v="4.0999999999999996"/>
    <s v="5,999"/>
    <x v="1"/>
    <n v="119"/>
    <n v="299"/>
    <n v="60"/>
    <n v="5999"/>
    <n v="4.0999999999999996"/>
  </r>
  <r>
    <s v="B09QS8V5N8"/>
    <s v="Redmi Note 11 (Space Black, 4GB RAM, 64GB Storage)|90Hz FHD+ AMOLED Display | Qualcomm® Snapdragon™ 680-6nm | 33W Charger Included"/>
    <s v="Electronics|Mobiles&amp;Accessories|Smartphones&amp;BasicMobiles|Smartphones"/>
    <s v="₹12,999"/>
    <s v="₹17,999"/>
    <s v="28%"/>
    <n v="4.0999999999999996"/>
    <s v="50,772"/>
    <x v="1"/>
    <n v="12999"/>
    <n v="17999"/>
    <n v="28"/>
    <n v="50772"/>
    <n v="4.0999999999999996"/>
  </r>
  <r>
    <s v="B09T2WRLJJ"/>
    <s v="Redmi Note 11 Pro + 5G (Phantom White, 8GB RAM, 128GB Storage) | 67W Turbo Charge | 120Hz Super AMOLED Display | Additional Exchange Offers | Charger Included"/>
    <s v="Electronics|Mobiles&amp;Accessories|Smartphones&amp;BasicMobiles|Smartphones"/>
    <s v="₹20,999"/>
    <s v="₹26,999"/>
    <s v="22%"/>
    <n v="3.9"/>
    <s v="25,824"/>
    <x v="1"/>
    <n v="20999"/>
    <n v="26999"/>
    <n v="22"/>
    <n v="25824"/>
    <n v="3.9"/>
  </r>
  <r>
    <s v="B089WB69Y1"/>
    <s v="USB Charger, Oraimo Elite Dual Port 5V/2.4A Wall Charger, USB Wall Charger Adapter for iPhone 11/Xs/XS Max/XR/X/8/7/6/Plus, iPad Pro/Air 2/Mini 3/Mini 4, Samsung S4/S5, and More"/>
    <s v="Electronics|Mobiles&amp;Accessories|MobileAccessories|Chargers|WallChargers"/>
    <s v="₹249"/>
    <s v="₹649"/>
    <s v="62%"/>
    <n v="4"/>
    <s v="14,404"/>
    <x v="1"/>
    <n v="249"/>
    <n v="649"/>
    <n v="62"/>
    <n v="14404"/>
    <n v="4"/>
  </r>
  <r>
    <s v="B0116MIKKC"/>
    <s v="Goldmedal Curve Plus 202042 Plastic Spice 3-Pin 240V Universal Travel Adaptor (White)"/>
    <s v="Electronics|Mobiles&amp;Accessories|MobileAccessories|Chargers|WallChargers"/>
    <s v="₹99"/>
    <s v="₹171"/>
    <s v="42%"/>
    <n v="4.5"/>
    <s v="11,339"/>
    <x v="1"/>
    <n v="99"/>
    <n v="171"/>
    <n v="42"/>
    <n v="11339"/>
    <n v="4.5"/>
  </r>
  <r>
    <s v="B09P858DK8"/>
    <s v="WeCool C1 Car Mobile Holder with One Click Technology,360° Rotational, Strong Suction Cup,Compatible with 4 to 6 Inch Devices, Wildshield and Dashboard Mobile Holder for Car, and Use"/>
    <s v="Electronics|Mobiles&amp;Accessories|MobileAccessories|AutomobileAccessories|Cradles"/>
    <s v="₹489"/>
    <s v="₹1,999"/>
    <s v="76%"/>
    <n v="4"/>
    <s v="3,626"/>
    <x v="1"/>
    <n v="489"/>
    <n v="1999"/>
    <n v="76"/>
    <n v="3626"/>
    <n v="4"/>
  </r>
  <r>
    <s v="B07DJLFMPS"/>
    <s v="HP 32GB Class 10 MicroSD Memory Card (U1 TF Card 32GB)"/>
    <s v="Electronics|Accessories|MemoryCards|MicroSD"/>
    <s v="₹369"/>
    <s v="₹1,600"/>
    <s v="77%"/>
    <n v="4"/>
    <s v="32,625"/>
    <x v="1"/>
    <n v="369"/>
    <n v="1600"/>
    <n v="77"/>
    <n v="32625"/>
    <n v="4"/>
  </r>
  <r>
    <s v="B07WHQWXL7"/>
    <s v="iQOO Z6 44W by vivo (Lumina Blue, 6GB RAM, 128GB Storage) | 6.44&quot; FHD+ AMOLED Display | 50% Charge in just 27 mins | in-Display Fingerprint Scanning"/>
    <s v="Electronics|Mobiles&amp;Accessories|Smartphones&amp;BasicMobiles|Smartphones"/>
    <s v="₹15,499"/>
    <s v="₹20,999"/>
    <s v="26%"/>
    <n v="4.0999999999999996"/>
    <s v="19,252"/>
    <x v="1"/>
    <n v="15499"/>
    <n v="20999"/>
    <n v="26"/>
    <n v="19252"/>
    <n v="4.0999999999999996"/>
  </r>
  <r>
    <s v="B07WDK3ZS6"/>
    <s v="iQOO Z6 Lite 5G by vivo (Mystic Night, 6GB RAM, 128GB Storage) | World's First Snapdragon 4 Gen 1 | 120Hz Refresh Rate | 5000mAh Battery | Travel Adapter to be Purchased Separately"/>
    <s v="Electronics|Mobiles&amp;Accessories|Smartphones&amp;BasicMobiles|Smartphones"/>
    <s v="₹15,499"/>
    <s v="₹18,999"/>
    <s v="18%"/>
    <n v="4.0999999999999996"/>
    <s v="19,252"/>
    <x v="1"/>
    <n v="15499"/>
    <n v="18999"/>
    <n v="18"/>
    <n v="19252"/>
    <n v="4.0999999999999996"/>
  </r>
  <r>
    <s v="B09T2S8X9C"/>
    <s v="Redmi Note 11 Pro + 5G (Stealth Black, 8GB RAM, 256GB Storage) | 67W Turbo Charge | 120Hz Super AMOLED Display | Additional Exchange Offers | Charger Included"/>
    <s v="Electronics|Mobiles&amp;Accessories|Smartphones&amp;BasicMobiles|Smartphones"/>
    <s v="₹22,999"/>
    <s v="₹28,999"/>
    <s v="21%"/>
    <n v="3.9"/>
    <s v="25,824"/>
    <x v="1"/>
    <n v="22999"/>
    <n v="28999"/>
    <n v="21"/>
    <n v="25824"/>
    <n v="3.9"/>
  </r>
  <r>
    <s v="B07S9S86BF"/>
    <s v="boAt Bassheads 242 in Ear Wired Earphones with Mic(Active Black)"/>
    <s v="Electronics|Headphones,Earbuds&amp;Accessories|Headphones|In-Ear"/>
    <s v="₹599"/>
    <s v="₹1,490"/>
    <s v="60%"/>
    <n v="4.0999999999999996"/>
    <s v="1,61,679"/>
    <x v="1"/>
    <n v="599"/>
    <n v="1490"/>
    <n v="60"/>
    <n v="161679"/>
    <n v="4.0999999999999996"/>
  </r>
  <r>
    <s v="B07N8RQ6W7"/>
    <s v="Portronics MODESK POR-122 Universal Mobile Tabletop Holder (Black)"/>
    <s v="Electronics|Mobiles&amp;Accessories|MobileAccessories|Stands"/>
    <s v="₹134"/>
    <s v="₹699"/>
    <s v="81%"/>
    <n v="4.0999999999999996"/>
    <s v="16,685"/>
    <x v="1"/>
    <n v="134"/>
    <n v="699"/>
    <n v="81"/>
    <n v="16685"/>
    <n v="4.0999999999999996"/>
  </r>
  <r>
    <s v="B09FKDH6FS"/>
    <s v="realme narzo 50i (Mint Green, 2GB RAM+32GB Storage) Octa Core Processor | 6.5&quot; inch Large Display"/>
    <s v="Electronics|Mobiles&amp;Accessories|Smartphones&amp;BasicMobiles|Smartphones"/>
    <s v="₹7,499"/>
    <s v="₹7,999"/>
    <s v="6%"/>
    <n v="4"/>
    <s v="30,907"/>
    <x v="1"/>
    <n v="7499"/>
    <n v="7999"/>
    <n v="6"/>
    <n v="30907"/>
    <n v="4"/>
  </r>
  <r>
    <s v="B08HVJCW95"/>
    <s v="MI 10000mAh 3i Lithium Polymer Power Bank Dual Input(Micro-USB and Type C) and Output Ports 18W Fast Charging (Metallic Blue)"/>
    <s v="Electronics|Mobiles&amp;Accessories|MobileAccessories|Chargers|PowerBanks"/>
    <s v="₹1,149"/>
    <s v="₹2,199"/>
    <s v="48%"/>
    <n v="4.3"/>
    <s v="1,78,912"/>
    <x v="1"/>
    <n v="1149"/>
    <n v="2199"/>
    <n v="48"/>
    <n v="178912"/>
    <n v="4.3"/>
  </r>
  <r>
    <s v="B09YDFDVNS"/>
    <s v="Nokia 105 Plus Single SIM, Keypad Mobile Phone with Wireless FM Radio, Memory Card Slot and MP3 Player | Red"/>
    <s v="Electronics|Mobiles&amp;Accessories|Smartphones&amp;BasicMobiles|BasicMobiles"/>
    <s v="₹1,324"/>
    <s v="₹1,699"/>
    <s v="22%"/>
    <n v="4"/>
    <s v="1,28,311"/>
    <x v="1"/>
    <n v="1324"/>
    <n v="1699"/>
    <n v="22"/>
    <n v="128311"/>
    <n v="4"/>
  </r>
  <r>
    <s v="B07WGPKTS4"/>
    <s v="iQOO Z6 44W by vivo (Raven Black, 4GB RAM, 128GB Storage) | 6.44&quot; FHD+ AMOLED Display | 50% Charge in just 27 mins | in-Display Fingerprint Scanning"/>
    <s v="Electronics|Mobiles&amp;Accessories|Smartphones&amp;BasicMobiles|Smartphones"/>
    <s v="₹13,999"/>
    <s v="₹19,999"/>
    <s v="30%"/>
    <n v="4.0999999999999996"/>
    <s v="19,252"/>
    <x v="1"/>
    <n v="13999"/>
    <n v="19999"/>
    <n v="30"/>
    <n v="19252"/>
    <n v="4.0999999999999996"/>
  </r>
  <r>
    <s v="B09MZCQYHZ"/>
    <s v="Ambrane 10000mAh Slim Power Bank, 20W Fast Charging, Dual Output, Type C PD (Input &amp; Output), Quick Charge, Li-Polymer, Multi-Layer Protection for iPhone, Anrdoid &amp; Other Devices (Stylo 10K, Green)"/>
    <s v="Electronics|Mobiles&amp;Accessories|MobileAccessories|Chargers|PowerBanks"/>
    <s v="₹999"/>
    <s v="₹1,599"/>
    <s v="38%"/>
    <n v="4"/>
    <s v="7,222"/>
    <x v="1"/>
    <n v="999"/>
    <n v="1599"/>
    <n v="38"/>
    <n v="7222"/>
    <n v="4"/>
  </r>
  <r>
    <s v="B0B4F2ZWL3"/>
    <s v="Samsung Galaxy M13 (Stardust Brown, 6GB, 128GB Storage) | 6000mAh Battery | Upto 12GB RAM with RAM Plus"/>
    <s v="Electronics|Mobiles&amp;Accessories|Smartphones&amp;BasicMobiles|Smartphones"/>
    <s v="₹12,999"/>
    <s v="₹17,999"/>
    <s v="28%"/>
    <n v="4.0999999999999996"/>
    <s v="18,998"/>
    <x v="1"/>
    <n v="12999"/>
    <n v="17999"/>
    <n v="28"/>
    <n v="18998"/>
    <n v="4.0999999999999996"/>
  </r>
  <r>
    <s v="B08VB2CMR3"/>
    <s v="OPPO A74 5G (Fluid Black, 6GB RAM, 128GB Storage) with No Cost EMI/Additional Exchange Offers"/>
    <s v="Electronics|Mobiles&amp;Accessories|Smartphones&amp;BasicMobiles|Smartphones"/>
    <s v="₹15,490"/>
    <s v="₹20,990"/>
    <s v="26%"/>
    <n v="4.2"/>
    <s v="32,916"/>
    <x v="1"/>
    <n v="15490"/>
    <n v="20990"/>
    <n v="26"/>
    <n v="32916"/>
    <n v="4.2"/>
  </r>
  <r>
    <s v="B095RTJH1M"/>
    <s v="Spigen EZ Fit Tempered Glass Screen Protector Guard for iPhone 14/13/13 Pro - 2 Pack"/>
    <s v="Electronics|Mobiles&amp;Accessories|MobileAccessories|Maintenance,Upkeep&amp;Repairs|ScreenProtectors"/>
    <s v="₹999"/>
    <s v="₹2,899"/>
    <s v="66%"/>
    <n v="4.5999999999999996"/>
    <s v="26,603"/>
    <x v="1"/>
    <n v="999"/>
    <n v="2899"/>
    <n v="66"/>
    <n v="26603"/>
    <n v="4.5999999999999996"/>
  </r>
  <r>
    <s v="B097R25DP7"/>
    <s v="Noise ColorFit Pulse Smartwatch with 3.56 cm (1.4&quot;) Full Touch HD Display, SpO2, Heart Rate, Sleep Monitors &amp; 10-Day Battery - Jet Black"/>
    <s v="Electronics|WearableTechnology|SmartWatches"/>
    <s v="₹1,599"/>
    <s v="₹4,999"/>
    <s v="68%"/>
    <n v="4"/>
    <s v="67,950"/>
    <x v="1"/>
    <n v="1599"/>
    <n v="4999"/>
    <n v="68"/>
    <n v="67950"/>
    <n v="4"/>
  </r>
  <r>
    <s v="B09YDFKJF8"/>
    <s v="Nokia 105 Plus Single SIM, Keypad Mobile Phone with Wireless FM Radio, Memory Card Slot and MP3 Player | Charcoal"/>
    <s v="Electronics|Mobiles&amp;Accessories|Smartphones&amp;BasicMobiles|BasicMobiles"/>
    <s v="₹1,324"/>
    <s v="₹1,699"/>
    <s v="22%"/>
    <n v="4"/>
    <s v="1,28,311"/>
    <x v="1"/>
    <n v="1324"/>
    <n v="1699"/>
    <n v="22"/>
    <n v="128311"/>
    <n v="4"/>
  </r>
  <r>
    <s v="B07WDK3ZS2"/>
    <s v="iQOO Z6 Pro 5G by vivo (Legion Sky, 8GB RAM, 128GB Storage) | Snapdragon 778G 5G | 66W FlashCharge | 1300 nits Peak Brightness | HDR10+"/>
    <s v="Electronics|Mobiles&amp;Accessories|Smartphones&amp;BasicMobiles|Smartphones"/>
    <s v="₹20,999"/>
    <s v="₹29,990"/>
    <s v="30%"/>
    <n v="4.3"/>
    <s v="9,499"/>
    <x v="1"/>
    <n v="20999"/>
    <n v="29990"/>
    <n v="30"/>
    <n v="9499"/>
    <n v="4.3"/>
  </r>
  <r>
    <s v="B08RZ5K9YH"/>
    <s v="MI 33W SonicCharge 2.0 USB Charger for Cellular Phones - White"/>
    <s v="Electronics|Mobiles&amp;Accessories|MobileAccessories|Chargers|WallChargers"/>
    <s v="₹999"/>
    <s v="₹1,999"/>
    <s v="50%"/>
    <n v="4.3"/>
    <s v="1,777"/>
    <x v="1"/>
    <n v="999"/>
    <n v="1999"/>
    <n v="50"/>
    <n v="1777"/>
    <n v="4.3"/>
  </r>
  <r>
    <s v="B08444S68L"/>
    <s v="OPPO A31 (Mystery Black, 6GB RAM, 128GB Storage) with No Cost EMI/Additional Exchange Offers"/>
    <s v="Electronics|Mobiles&amp;Accessories|Smartphones&amp;BasicMobiles|Smartphones"/>
    <s v="₹12,490"/>
    <s v="₹15,990"/>
    <s v="22%"/>
    <n v="4.2"/>
    <s v="58,506"/>
    <x v="1"/>
    <n v="12490"/>
    <n v="15990"/>
    <n v="22"/>
    <n v="58506"/>
    <n v="4.2"/>
  </r>
  <r>
    <s v="B07WHQBZLS"/>
    <s v="iQOO vivo Z6 5G (Chromatic Blue, 8GB RAM, 128GB Storage) | Snapdragon 695-6nm Processor | 120Hz FHD+ Display | 5000mAh Battery"/>
    <s v="Electronics|Mobiles&amp;Accessories|Smartphones&amp;BasicMobiles|Smartphones"/>
    <s v="₹17,999"/>
    <s v="₹21,990"/>
    <s v="18%"/>
    <n v="4"/>
    <s v="21,350"/>
    <x v="1"/>
    <n v="17999"/>
    <n v="21990"/>
    <n v="18"/>
    <n v="21350"/>
    <n v="4"/>
  </r>
  <r>
    <s v="B09JS562TP"/>
    <s v="Motorola a10 Dual Sim keypad Mobile with 1750 mAh Battery, Expandable Storage Upto 32GB, Wireless FM with Recording - Rose Gold"/>
    <s v="Electronics|Mobiles&amp;Accessories|Smartphones&amp;BasicMobiles|BasicMobiles"/>
    <s v="₹1,399"/>
    <s v="₹1,630"/>
    <s v="14%"/>
    <n v="4"/>
    <s v="9,378"/>
    <x v="1"/>
    <n v="1399"/>
    <n v="1630"/>
    <n v="14"/>
    <n v="9378"/>
    <n v="4"/>
  </r>
  <r>
    <s v="B09V17S2BG"/>
    <s v="boAt Wave Lite Smartwatch with 1.69&quot; HD Display, Heart Rate &amp; SpO2 Level Monitor, Multiple Watch Faces, Activity Tracker, Multiple Sports Modes &amp; IP68 (Deep Blue)"/>
    <s v="Electronics|WearableTechnology|SmartWatches"/>
    <s v="₹1,499"/>
    <s v="₹6,990"/>
    <s v="79%"/>
    <n v="3.9"/>
    <s v="21,796"/>
    <x v="1"/>
    <n v="1499"/>
    <n v="6990"/>
    <n v="79"/>
    <n v="21796"/>
    <n v="3.9"/>
  </r>
  <r>
    <s v="B0B5CGTBKV"/>
    <s v="boAt Wave Call Smart Watch, Smart Talk with Advanced Dedicated Bluetooth Calling Chip, 1.69” HD Display with 550 NITS &amp; 70% Color Gamut, 150+ Watch Faces, Multi-Sport Modes,HR,SpO2(Caribbean Green)"/>
    <s v="Electronics|WearableTechnology|SmartWatches"/>
    <s v="₹1,999"/>
    <s v="₹7,990"/>
    <s v="75%"/>
    <n v="3.8"/>
    <s v="17,833"/>
    <x v="1"/>
    <n v="1999"/>
    <n v="7990"/>
    <n v="75"/>
    <n v="17833"/>
    <n v="3.8"/>
  </r>
  <r>
    <s v="B0B23LW7NV"/>
    <s v="Spigen EZ Fit Tempered Glass Screen Protector for iPhone 14 Pro Max - 2 Pack (Sensor Protection)"/>
    <s v="Electronics|Mobiles&amp;Accessories|MobileAccessories|Maintenance,Upkeep&amp;Repairs|ScreenProtectors"/>
    <s v="₹999"/>
    <s v="₹2,899"/>
    <s v="66%"/>
    <n v="4.7"/>
    <s v="7,779"/>
    <x v="1"/>
    <n v="999"/>
    <n v="2899"/>
    <n v="66"/>
    <n v="7779"/>
    <n v="4.7"/>
  </r>
  <r>
    <s v="B09KGV7WSV"/>
    <s v="KINGONE Upgraded Stylus Pen, iPad Pencil, Ultra High Precision &amp; Sensitivity, Palm Rejection, Prevents False ON/Off Touch, Power Display, Tilt Sensitivity, Magnetic Adsorption for iPad 2018 and Later"/>
    <s v="Electronics|Mobiles&amp;Accessories|MobileAccessories|StylusPens"/>
    <s v="₹2,099"/>
    <s v="₹5,999"/>
    <s v="65%"/>
    <n v="4.3"/>
    <s v="17,129"/>
    <x v="1"/>
    <n v="2099"/>
    <n v="5999"/>
    <n v="65"/>
    <n v="17129"/>
    <n v="4.3"/>
  </r>
  <r>
    <s v="B0971DWFDT"/>
    <s v="Portronics CarPower Mini Car Charger with Dual Output, Fast Charging (Type C PD 18W + QC 3.0A) Compatible with All Smartphones(Black)"/>
    <s v="Electronics|Mobiles&amp;Accessories|MobileAccessories|Chargers|AutomobileChargers"/>
    <s v="₹337"/>
    <s v="₹699"/>
    <s v="52%"/>
    <n v="4.2"/>
    <s v="4,969"/>
    <x v="1"/>
    <n v="337"/>
    <n v="699"/>
    <n v="52"/>
    <n v="4969"/>
    <n v="4.2"/>
  </r>
  <r>
    <s v="B0BNV7JM5Y"/>
    <s v="boAt Newly Launched Wave Electra with 1.81&quot; HD Display, Smart Calling with Ultra-Seamless BT Calling Chip,20 Built-In Watch Faces,100 + Sports Modes,Menu Personalization,In-Built Games(Charcoal Black)"/>
    <s v="Electronics|WearableTechnology|SmartWatches"/>
    <s v="₹2,999"/>
    <s v="₹7,990"/>
    <s v="62%"/>
    <n v="4.0999999999999996"/>
    <n v="154"/>
    <x v="1"/>
    <n v="2999"/>
    <n v="7990"/>
    <n v="62"/>
    <n v="154"/>
    <n v="4.0999999999999996"/>
  </r>
  <r>
    <s v="B0B53QFZPY"/>
    <s v="PTron Newly Launched Force X10 Bluetooth Calling Smartwatch with 1.7&quot; Full Touch Color Display, Real Heart Rate Monitor, SpO2, Watch Faces, 5 Days Runtime, Fitness Trackers &amp; IP68 Waterproof (Pink)"/>
    <s v="Electronics|WearableTechnology|SmartWatches"/>
    <s v="₹1,299"/>
    <s v="₹5,999"/>
    <s v="78%"/>
    <n v="3.3"/>
    <s v="4,415"/>
    <x v="1"/>
    <n v="1299"/>
    <n v="5999"/>
    <n v="78"/>
    <n v="4415"/>
    <n v="3.3"/>
  </r>
  <r>
    <s v="B07WJWRNVK"/>
    <s v="iQOO vivo Z6 5G (Dynamo Black, 6GB RAM, 128GB Storage) | Snapdragon 695-6nm Processor | 120Hz FHD+ Display | 5000mAh Battery"/>
    <s v="Electronics|Mobiles&amp;Accessories|Smartphones&amp;BasicMobiles|Smartphones"/>
    <s v="₹16,499"/>
    <s v="₹20,990"/>
    <s v="21%"/>
    <n v="4"/>
    <s v="21,350"/>
    <x v="1"/>
    <n v="16499"/>
    <n v="20990"/>
    <n v="21"/>
    <n v="21350"/>
    <n v="4"/>
  </r>
  <r>
    <s v="B01F25X6RQ"/>
    <s v="Samsung Ehs64 Ehs64Avfwecinu Hands-Free Wired In Ear Earphones With Mic With Remote Note (White)"/>
    <s v="Electronics|Headphones,Earbuds&amp;Accessories|Headphones|In-Ear"/>
    <s v="₹499"/>
    <s v="₹499"/>
    <s v="0%"/>
    <n v="4.2"/>
    <s v="31,539"/>
    <x v="1"/>
    <n v="499"/>
    <n v="499"/>
    <n v="0"/>
    <n v="31539"/>
    <n v="4.2"/>
  </r>
  <r>
    <s v="B0B244R4KB"/>
    <s v="Spigen EZ Fit Tempered Glass Screen Protector for iPhone 14 Pro - 2 Pack (Sensor Protection)"/>
    <s v="Electronics|Mobiles&amp;Accessories|MobileAccessories|Maintenance,Upkeep&amp;Repairs|ScreenProtectors"/>
    <s v="₹999"/>
    <s v="₹2,899"/>
    <s v="66%"/>
    <n v="4.5999999999999996"/>
    <s v="6,129"/>
    <x v="1"/>
    <n v="999"/>
    <n v="2899"/>
    <n v="66"/>
    <n v="6129"/>
    <n v="4.5999999999999996"/>
  </r>
  <r>
    <s v="B0BMGG6NKT"/>
    <s v="Samsung Galaxy M04 Dark Blue, 4GB RAM, 128GB Storage | Upto 8GB RAM with RAM Plus | MediaTek Helio P35 | 5000 mAh Battery"/>
    <s v="Electronics|Mobiles&amp;Accessories|Smartphones&amp;BasicMobiles|Smartphones"/>
    <s v="₹10,499"/>
    <s v="₹13,499"/>
    <s v="22%"/>
    <n v="4.2"/>
    <n v="284"/>
    <x v="1"/>
    <n v="10499"/>
    <n v="13499"/>
    <n v="22"/>
    <n v="284"/>
    <n v="4.2"/>
  </r>
  <r>
    <s v="B092JHPL72"/>
    <s v="SWAPKART Flexible Mobile Tabletop Stand, Metal Built, Heavy Duty Foldable Lazy Bracket Clip Mount Multi Angle Clamp for All Smartphones (Pack of 1), Multi Color"/>
    <s v="Electronics|Mobiles&amp;Accessories|MobileAccessories|Mounts|Bedstand&amp;DeskMounts"/>
    <s v="₹251"/>
    <s v="₹999"/>
    <s v="75%"/>
    <n v="3.7"/>
    <s v="3,234"/>
    <x v="1"/>
    <n v="251"/>
    <n v="999"/>
    <n v="75"/>
    <n v="3234"/>
    <n v="3.7"/>
  </r>
  <r>
    <s v="B09GFM8CGS"/>
    <s v="Redmi 9A Sport (Carbon Black, 2GB RAM, 32GB Storage) | 2GHz Octa-core Helio G25 Processor | 5000 mAh Battery"/>
    <s v="Electronics|Mobiles&amp;Accessories|Smartphones&amp;BasicMobiles|Smartphones"/>
    <s v="₹6,499"/>
    <s v="₹7,999"/>
    <s v="19%"/>
    <n v="4.0999999999999996"/>
    <s v="3,13,832"/>
    <x v="1"/>
    <n v="6499"/>
    <n v="7999"/>
    <n v="19"/>
    <n v="313832"/>
    <n v="4.0999999999999996"/>
  </r>
  <r>
    <s v="B0B3MWYCHQ"/>
    <s v="Fire-Boltt Ring 3 Smart Watch 1.8 Biggest Display with Advanced Bluetooth Calling Chip, Voice Assistance,118 Sports Modes, in Built Calculator &amp; Games, SpO2, Heart Rate Monitoring"/>
    <s v="Electronics|WearableTechnology|SmartWatches"/>
    <s v="₹2,999"/>
    <s v="₹9,999"/>
    <s v="70%"/>
    <n v="4.2"/>
    <s v="20,879"/>
    <x v="1"/>
    <n v="2999"/>
    <n v="9999"/>
    <n v="70"/>
    <n v="20879"/>
    <n v="4.2"/>
  </r>
  <r>
    <s v="B09J2MM5C6"/>
    <s v="Amozo Ultra Hybrid Camera and Drop Protection Back Cover Case for iPhone 13 (TPU + Polycarbonate | Crystal Transparent)"/>
    <s v="Electronics|Mobiles&amp;Accessories|MobileAccessories|Cases&amp;Covers|BasicCases"/>
    <s v="₹279"/>
    <s v="₹1,499"/>
    <s v="81%"/>
    <n v="4.2"/>
    <s v="2,646"/>
    <x v="1"/>
    <n v="279"/>
    <n v="1499"/>
    <n v="81"/>
    <n v="2646"/>
    <n v="4.2"/>
  </r>
  <r>
    <s v="B07Q4QV1DL"/>
    <s v="ELV Aluminum Adjustable Mobile Phone Foldable Tabletop Stand Dock Mount for All Smartphones, Tabs, Kindle, iPad (Black)"/>
    <s v="Electronics|Mobiles&amp;Accessories|MobileAccessories|Stands"/>
    <s v="₹269"/>
    <s v="₹1,499"/>
    <s v="82%"/>
    <n v="4.5"/>
    <s v="28,978"/>
    <x v="1"/>
    <n v="269"/>
    <n v="1499"/>
    <n v="82"/>
    <n v="28978"/>
    <n v="4.5"/>
  </r>
  <r>
    <s v="B0B56YRBNT"/>
    <s v="Tecno Spark 9 (Sky Mirror, 6GB RAM,128GB Storage) | 11GB Expandable RAM | Helio G37 Gaming Processor"/>
    <s v="Electronics|Mobiles&amp;Accessories|Smartphones&amp;BasicMobiles|Smartphones"/>
    <s v="₹8,999"/>
    <s v="₹13,499"/>
    <s v="33%"/>
    <n v="3.8"/>
    <s v="3,145"/>
    <x v="1"/>
    <n v="8999"/>
    <n v="13499"/>
    <n v="33"/>
    <n v="3145"/>
    <n v="3.8"/>
  </r>
  <r>
    <s v="B01DF26V7A"/>
    <s v="JBL C100SI Wired In Ear Headphones with Mic, JBL Pure Bass Sound, One Button Multi-function Remote, Premium Metallic Finish, Angled Buds for Comfort fit (Red)"/>
    <s v="Electronics|Headphones,Earbuds&amp;Accessories|Headphones|In-Ear"/>
    <s v="₹599"/>
    <s v="₹1,299"/>
    <s v="54%"/>
    <n v="4.0999999999999996"/>
    <s v="1,92,589"/>
    <x v="1"/>
    <n v="599"/>
    <n v="1299"/>
    <n v="54"/>
    <n v="192589"/>
    <n v="4.0999999999999996"/>
  </r>
  <r>
    <s v="B08K4PSZ3V"/>
    <s v="Tukzer Capacitive Stylus Pen for Touch Screens Devices, Fine Point, Lightweight Metal Body with Magnetism Cover Cap for Smartphones/Tablets/iPad/iPad Pro/iPhone (Grey)"/>
    <s v="Electronics|Mobiles&amp;Accessories|MobileAccessories|StylusPens"/>
    <s v="₹349"/>
    <s v="₹999"/>
    <s v="65%"/>
    <n v="3.8"/>
    <s v="16,557"/>
    <x v="1"/>
    <n v="349"/>
    <n v="999"/>
    <n v="65"/>
    <n v="16557"/>
    <n v="3.8"/>
  </r>
  <r>
    <s v="B0B4F1YC3J"/>
    <s v="Samsung Galaxy M13 5G (Aqua Green, 6GB, 128GB Storage) | 5000mAh Battery | Upto 12GB RAM with RAM Plus"/>
    <s v="Electronics|Mobiles&amp;Accessories|Smartphones&amp;BasicMobiles|Smartphones"/>
    <s v="₹13,999"/>
    <s v="₹19,499"/>
    <s v="28%"/>
    <n v="4.0999999999999996"/>
    <s v="18,998"/>
    <x v="1"/>
    <n v="13999"/>
    <n v="19499"/>
    <n v="28"/>
    <n v="18998"/>
    <n v="4.0999999999999996"/>
  </r>
  <r>
    <s v="B08K4RDQ71"/>
    <s v="Tukzer Capacitive Stylus Pen for Touch Screens Devices, Fine Point, Lightweight Metal Body with Magnetism Cover Cap for Smartphones/Tablets/iPad/iPad Pro/iPhone (White)"/>
    <s v="Electronics|Mobiles&amp;Accessories|MobileAccessories|StylusPens"/>
    <s v="₹349"/>
    <s v="₹999"/>
    <s v="65%"/>
    <n v="3.8"/>
    <s v="16,557"/>
    <x v="1"/>
    <n v="349"/>
    <n v="999"/>
    <n v="65"/>
    <n v="16557"/>
    <n v="3.8"/>
  </r>
  <r>
    <s v="B085CZ3SR1"/>
    <s v="Mi 10W Wall Charger for Mobile Phones with Micro USB Cable (Black)"/>
    <s v="Electronics|Mobiles&amp;Accessories|MobileAccessories|Chargers|WallChargers"/>
    <s v="₹499"/>
    <s v="₹599"/>
    <s v="17%"/>
    <n v="4.2"/>
    <s v="21,916"/>
    <x v="1"/>
    <n v="499"/>
    <n v="599"/>
    <n v="17"/>
    <n v="21916"/>
    <n v="4.2"/>
  </r>
  <r>
    <s v="B09YV3K34W"/>
    <s v="Fire-Boltt India's No 1 Smartwatch Brand Talk 2 Bluetooth Calling Smartwatch with Dual Button, Hands On Voice Assistance, 60 Sports Modes, in Built Mic &amp; Speaker with IP68 Rating"/>
    <s v="Electronics|WearableTechnology|SmartWatches"/>
    <s v="₹2,199"/>
    <s v="₹9,999"/>
    <s v="78%"/>
    <n v="4.2"/>
    <s v="29,472"/>
    <x v="1"/>
    <n v="2199"/>
    <n v="9999"/>
    <n v="78"/>
    <n v="29472"/>
    <n v="4.2"/>
  </r>
  <r>
    <s v="B09Z6WH2N1"/>
    <s v="STRIFF 12 Pieces Highly Flexible Silicone Micro USB Protector, Mouse Cable Protector, Suit for All Cell Phones, Computers and Chargers (White)"/>
    <s v="Electronics|Mobiles&amp;Accessories|MobileAccessories|Décor"/>
    <s v="₹95"/>
    <s v="₹499"/>
    <s v="81%"/>
    <n v="4.2"/>
    <s v="1,949"/>
    <x v="1"/>
    <n v="95"/>
    <n v="499"/>
    <n v="81"/>
    <n v="1949"/>
    <n v="4.2"/>
  </r>
  <r>
    <s v="B09NL4DJ2Z"/>
    <s v="FLiX (Beetel) USB to Type C PVC Data Sync &amp; 2A Smartphone Fast Charging Cable, Made in India, 480Mbps Data Sync, Tough Cable, 1 Meter Long USB Cable for USB Type C Devices Black XCD-C12"/>
    <s v="Computers&amp;Accessories|Accessories&amp;Peripherals|Cables&amp;Accessories|Cables|USBCables"/>
    <s v="₹139"/>
    <s v="₹249"/>
    <s v="44%"/>
    <n v="4"/>
    <s v="9,377"/>
    <x v="0"/>
    <n v="139"/>
    <n v="249"/>
    <n v="44"/>
    <n v="9377"/>
    <n v="4"/>
  </r>
  <r>
    <s v="B0BGSV43WY"/>
    <s v="Noise ColorFit Pro 4 Alpha Bluetooth Calling Smart Watch with 1.78 AMOLED Display, Tru Sync, 60hz Refresh Rate, instacharge, Gesture Control, Functional 360 Digital Crown (Jet Black)"/>
    <s v="Electronics|WearableTechnology|SmartWatches"/>
    <s v="₹4,499"/>
    <s v="₹7,999"/>
    <s v="44%"/>
    <n v="3.5"/>
    <n v="37"/>
    <x v="1"/>
    <n v="4499"/>
    <n v="7999"/>
    <n v="44"/>
    <n v="37"/>
    <n v="3.5"/>
  </r>
  <r>
    <s v="B0926V9CTV"/>
    <s v="Elv Mobile Phone Mount Tabletop Holder for Phones and Tablets - Black"/>
    <s v="Electronics|Mobiles&amp;Accessories|MobileAccessories|Stands"/>
    <s v="₹89"/>
    <s v="₹599"/>
    <s v="85%"/>
    <n v="4.3"/>
    <s v="2,351"/>
    <x v="1"/>
    <n v="89"/>
    <n v="599"/>
    <n v="85"/>
    <n v="2351"/>
    <n v="4.3"/>
  </r>
  <r>
    <s v="B07WGPKMP5"/>
    <s v="iQOO Z6 44W by vivo (Raven Black, 6GB RAM, 128GB Storage) | 6.44&quot; FHD+ AMOLED Display | 50% Charge in just 27 mins | in-Display Fingerprint Scanning"/>
    <s v="Electronics|Mobiles&amp;Accessories|Smartphones&amp;BasicMobiles|Smartphones"/>
    <s v="₹15,499"/>
    <s v="₹20,999"/>
    <s v="26%"/>
    <n v="4.0999999999999996"/>
    <s v="19,253"/>
    <x v="1"/>
    <n v="15499"/>
    <n v="20999"/>
    <n v="26"/>
    <n v="19253"/>
    <n v="4.0999999999999996"/>
  </r>
  <r>
    <s v="B0BBFJ9M3X"/>
    <s v="Redmi 11 Prime 5G (Meadow Green, 4GB RAM 64GB ROM) | Prime Design | MTK Dimensity 700 | 50 MP Dual Cam | 5000mAh | 7 Band 5G"/>
    <s v="Electronics|Mobiles&amp;Accessories|Smartphones&amp;BasicMobiles|Smartphones"/>
    <s v="₹13,999"/>
    <s v="₹15,999"/>
    <s v="13%"/>
    <n v="3.9"/>
    <s v="2,180"/>
    <x v="1"/>
    <n v="13999"/>
    <n v="15999"/>
    <n v="13"/>
    <n v="2180"/>
    <n v="3.9"/>
  </r>
  <r>
    <s v="B09PLFJ7ZW"/>
    <s v="Noise Pulse Buzz 1.69&quot; Bluetooth Calling Smart Watch with Call Function, 150 Watch Faces, 60 Sports Modes, Spo2 &amp; Heart Rate Monitoring, Calling Smart Watch for Men &amp; Women - Rose Pink"/>
    <s v="Electronics|WearableTechnology|SmartWatches"/>
    <s v="₹1,999"/>
    <s v="₹4,999"/>
    <s v="60%"/>
    <n v="3.9"/>
    <s v="7,571"/>
    <x v="1"/>
    <n v="1999"/>
    <n v="4999"/>
    <n v="60"/>
    <n v="7571"/>
    <n v="3.9"/>
  </r>
  <r>
    <s v="B0B53NXFFR"/>
    <s v="PTron Newly Launched Force X10 Bluetooth Calling Smartwatch with 1.7&quot; Full Touch Display, Real Heart Rate Monitor, SpO2, Watch Faces, 5 Days Runtime, Health/Fitness Trackers &amp; IP68 Waterproof (Black)"/>
    <s v="Electronics|WearableTechnology|SmartWatches"/>
    <s v="₹1,399"/>
    <s v="₹5,999"/>
    <s v="77%"/>
    <n v="3.3"/>
    <s v="4,415"/>
    <x v="1"/>
    <n v="1399"/>
    <n v="5999"/>
    <n v="77"/>
    <n v="4415"/>
    <n v="3.3"/>
  </r>
  <r>
    <s v="B07GNC2592"/>
    <s v="Portronics CLAMP X Car-Vent Mobile Holder 360 Degree Rotational(Black)"/>
    <s v="Electronics|Mobiles&amp;Accessories|MobileAccessories|AutomobileAccessories|Cradles"/>
    <s v="₹599"/>
    <s v="₹999"/>
    <s v="40%"/>
    <n v="4"/>
    <s v="18,654"/>
    <x v="1"/>
    <n v="599"/>
    <n v="999"/>
    <n v="40"/>
    <n v="18654"/>
    <n v="4"/>
  </r>
  <r>
    <s v="B09TP5KBN7"/>
    <s v="pTron Volta Dual Port 12W Smart USB Charger Adapter, Multi-Layer Protection, Made in India, BIS Certified, Fast Charging Power Adaptor Without Cable for All iOS &amp; Android Devices (Black)"/>
    <s v="Electronics|Mobiles&amp;Accessories|MobileAccessories|Chargers|WallChargers"/>
    <s v="₹199"/>
    <s v="₹1,099"/>
    <s v="82%"/>
    <n v="4"/>
    <s v="3,197"/>
    <x v="1"/>
    <n v="199"/>
    <n v="1099"/>
    <n v="82"/>
    <n v="3197"/>
    <n v="4"/>
  </r>
  <r>
    <s v="B0949SBKMP"/>
    <s v="boAt Flash Edition Smart Watch with Activity Tracker, Multiple Sports Modes, 1.3&quot; Screen, 170+ Watch Faces, Sleep Monitor, Gesture, Camera &amp; Music Control, IP68 &amp; 7 Days Battery Life(Lightning Black)"/>
    <s v="Electronics|WearableTechnology|SmartWatches"/>
    <s v="₹1,799"/>
    <s v="₹6,990"/>
    <s v="74%"/>
    <n v="4"/>
    <s v="26,880"/>
    <x v="1"/>
    <n v="1799"/>
    <n v="6990"/>
    <n v="74"/>
    <n v="26880"/>
    <n v="4"/>
  </r>
  <r>
    <s v="B09V175NP7"/>
    <s v="boAt Wave Lite Smartwatch with 1.69 Inches(4.29cm) HD Display, Heart Rate &amp; SpO2 Level Monitor, Multiple Watch Faces, Activity Tracker, Multiple Sports Modes &amp; IP68 (Scarlet Red)"/>
    <s v="Electronics|WearableTechnology|SmartWatches"/>
    <s v="₹1,499"/>
    <s v="₹6,990"/>
    <s v="79%"/>
    <n v="3.9"/>
    <s v="21,796"/>
    <x v="1"/>
    <n v="1499"/>
    <n v="6990"/>
    <n v="79"/>
    <n v="21796"/>
    <n v="3.9"/>
  </r>
  <r>
    <s v="B07WHSJXLF"/>
    <s v="iQOO Z6 Pro 5G by vivo (Phantom Dusk, 8GB RAM, 128GB Storage) | Snapdragon 778G 5G | 66W FlashCharge | 1300 nits Peak Brightness | HDR10+"/>
    <s v="Electronics|Mobiles&amp;Accessories|Smartphones&amp;BasicMobiles|Smartphones"/>
    <s v="₹20,999"/>
    <s v="₹29,990"/>
    <s v="30%"/>
    <n v="4.3"/>
    <s v="9,499"/>
    <x v="1"/>
    <n v="20999"/>
    <n v="29990"/>
    <n v="30"/>
    <n v="9499"/>
    <n v="4.3"/>
  </r>
  <r>
    <s v="B0BD3T6Z1D"/>
    <s v="Samsung Galaxy M32 Prime Edition (Light Blue, 4GB RAM, 64GB)"/>
    <s v="Electronics|Mobiles&amp;Accessories|Smartphones&amp;BasicMobiles|Smartphones"/>
    <s v="₹12,999"/>
    <s v="₹13,499"/>
    <s v="4%"/>
    <n v="4.0999999999999996"/>
    <s v="56,098"/>
    <x v="1"/>
    <n v="12999"/>
    <n v="13499"/>
    <n v="4"/>
    <n v="56098"/>
    <n v="4.0999999999999996"/>
  </r>
  <r>
    <s v="B09LHYZ3GJ"/>
    <s v="Redmi Note 11T 5G (Matte Black, 6GB RAM, 128GB ROM)| Dimensity 810 5G | 33W Pro Fast Charging | Charger Included | Additional Exchange Offers|Get 2 Months of YouTube Premium Free!"/>
    <s v="Electronics|Mobiles&amp;Accessories|Smartphones&amp;BasicMobiles|Smartphones"/>
    <s v="₹16,999"/>
    <s v="₹20,999"/>
    <s v="19%"/>
    <n v="4.0999999999999996"/>
    <s v="31,822"/>
    <x v="1"/>
    <n v="16999"/>
    <n v="20999"/>
    <n v="19"/>
    <n v="31822"/>
    <n v="4.0999999999999996"/>
  </r>
  <r>
    <s v="B07WFPMGQQ"/>
    <s v="iQOO Z6 Pro 5G by vivo (Legion Sky, 6GB RAM, 128GB Storage) | Snapdragon 778G 5G | 66W FlashCharge | 1300 nits Peak Brightness | HDR10+"/>
    <s v="Electronics|Mobiles&amp;Accessories|Smartphones&amp;BasicMobiles|Smartphones"/>
    <s v="₹19,999"/>
    <s v="₹27,990"/>
    <s v="29%"/>
    <n v="4.3"/>
    <s v="9,499"/>
    <x v="1"/>
    <n v="19999"/>
    <n v="27990"/>
    <n v="29"/>
    <n v="9499"/>
    <n v="4.3"/>
  </r>
  <r>
    <s v="B09QS9X9L8"/>
    <s v="Redmi Note 11 (Horizon Blue, 6GB RAM, 64GB Storage)|90Hz FHD+ AMOLED Display | Qualcomm® Snapdragon™ 680-6nm | 33W Charger Included"/>
    <s v="Electronics|Mobiles&amp;Accessories|Smartphones&amp;BasicMobiles|Smartphones"/>
    <s v="₹12,999"/>
    <s v="₹18,999"/>
    <s v="32%"/>
    <n v="4.0999999999999996"/>
    <s v="50,772"/>
    <x v="1"/>
    <n v="12999"/>
    <n v="18999"/>
    <n v="32"/>
    <n v="50772"/>
    <n v="4.0999999999999996"/>
  </r>
  <r>
    <s v="B0B6BLTGTT"/>
    <s v="Noise Pulse 2 Max Advanced Bluetooth Calling Smart Watch with 1.85'' TFT and 550 Nits Brightness, Smart DND, 10 Days Battery, 100 Sports Mode, Smartwatch for Men and Women - (Jet Black)"/>
    <s v="Electronics|WearableTechnology|SmartWatches"/>
    <s v="₹2,999"/>
    <s v="₹5,999"/>
    <s v="50%"/>
    <n v="4.0999999999999996"/>
    <s v="7,148"/>
    <x v="1"/>
    <n v="2999"/>
    <n v="5999"/>
    <n v="50"/>
    <n v="7148"/>
    <n v="4.0999999999999996"/>
  </r>
  <r>
    <s v="B084DTMYWK"/>
    <s v="Myvn 30W Warp/20W Dash Charging Usb Type C Charger Cable Compatible For Cellular Phones Oneplus 8T 8 8Pro 7 Pro / 7T / 7T Pro Nord And Oneplus 3 / 3T / 5 / 5T / 6 / 6T / 7"/>
    <s v="Electronics|Mobiles&amp;Accessories|MobileAccessories|Chargers|WallChargers"/>
    <s v="₹329"/>
    <s v="₹999"/>
    <s v="67%"/>
    <n v="4.2"/>
    <s v="3,492"/>
    <x v="1"/>
    <n v="329"/>
    <n v="999"/>
    <n v="67"/>
    <n v="3492"/>
    <n v="4.2"/>
  </r>
  <r>
    <s v="B0B53QLB9H"/>
    <s v="PTron Newly Launched Force X10 Bluetooth Calling Smartwatch with 1.7&quot; Full Touch Color Display, Real Heart Rate Monitor, SpO2, Watch Faces, 5 Days Runtime, Fitness Trackers &amp; IP68 Waterproof (Blue)"/>
    <s v="Electronics|WearableTechnology|SmartWatches"/>
    <s v="₹1,299"/>
    <s v="₹5,999"/>
    <s v="78%"/>
    <n v="3.3"/>
    <s v="4,415"/>
    <x v="1"/>
    <n v="1299"/>
    <n v="5999"/>
    <n v="78"/>
    <n v="4415"/>
    <n v="3.3"/>
  </r>
  <r>
    <s v="B0BDYW3RN3"/>
    <s v="SanDisk Ultra® microSDXC™ UHS-I Card, 256GB, 150MB/s R, 10 Y Warranty, for Smartphones"/>
    <s v="Electronics|Accessories|MemoryCards|MicroSD"/>
    <s v="₹1,989"/>
    <s v="₹3,500"/>
    <s v="43%"/>
    <n v="4.4000000000000004"/>
    <s v="67,260"/>
    <x v="1"/>
    <n v="1989"/>
    <n v="3500"/>
    <n v="43"/>
    <n v="67260"/>
    <n v="4.4000000000000004"/>
  </r>
  <r>
    <s v="B0B3RS9DNF"/>
    <s v="Fire-Boltt Phoenix Smart Watch with Bluetooth Calling 1.3&quot;,120+ Sports Modes, 240*240 PX High Res with SpO2, Heart Rate Monitoring &amp; IP67 Rating"/>
    <s v="Electronics|WearableTechnology|SmartWatches"/>
    <s v="₹1,999"/>
    <s v="₹9,999"/>
    <s v="80%"/>
    <n v="4.3"/>
    <s v="27,704"/>
    <x v="1"/>
    <n v="1999"/>
    <n v="9999"/>
    <n v="80"/>
    <n v="27704"/>
    <n v="4.3"/>
  </r>
  <r>
    <s v="B09QS9X16F"/>
    <s v="Redmi Note 11 (Space Black, 6GB RAM, 64GB Storage) | 90Hz FHD+ AMOLED Display | Qualcomm® Snapdragon™ 680-6nm | 33W Charger Included"/>
    <s v="Electronics|Mobiles&amp;Accessories|Smartphones&amp;BasicMobiles|Smartphones"/>
    <s v="₹12,999"/>
    <s v="₹18,999"/>
    <s v="32%"/>
    <n v="4.0999999999999996"/>
    <s v="50,772"/>
    <x v="1"/>
    <n v="12999"/>
    <n v="18999"/>
    <n v="32"/>
    <n v="50772"/>
    <n v="4.0999999999999996"/>
  </r>
  <r>
    <s v="B08HV25BBQ"/>
    <s v="Noise ColorFit Pro 2 Full Touch Control Smart Watch with 35g Weight &amp; Upgraded LCD Display (Deep Wine)"/>
    <s v="Electronics|WearableTechnology|SmartWatches"/>
    <s v="₹1,499"/>
    <s v="₹4,999"/>
    <s v="70%"/>
    <n v="4"/>
    <s v="92,588"/>
    <x v="1"/>
    <n v="1499"/>
    <n v="4999"/>
    <n v="70"/>
    <n v="92588"/>
    <n v="4"/>
  </r>
  <r>
    <s v="B09LJ116B5"/>
    <s v="Redmi Note 11T 5G (Aquamarine Blue, 6GB RAM, 128GB ROM)| Dimensity 810 5G | 33W Pro Fast Charging | Charger Included | Additional Exchange Offers| Get 2 Months of YouTube Premium Free!"/>
    <s v="Electronics|Mobiles&amp;Accessories|Smartphones&amp;BasicMobiles|Smartphones"/>
    <s v="₹16,999"/>
    <s v="₹20,999"/>
    <s v="19%"/>
    <n v="4.0999999999999996"/>
    <s v="31,822"/>
    <x v="1"/>
    <n v="16999"/>
    <n v="20999"/>
    <n v="19"/>
    <n v="31822"/>
    <n v="4.0999999999999996"/>
  </r>
  <r>
    <s v="B0BMVWKZ8G"/>
    <s v="Newly Launched Boult Dive+ with 1.85&quot; HD Display, Bluetooth Calling Smartwatch, 500 Nits Brightness, 7 Days Battery Life, 150+ Watch Faces, 100+ Sport Modes, IP68 Waterproof Smart Watch (Jet Black)"/>
    <s v="Electronics|WearableTechnology|SmartWatches"/>
    <s v="₹1,999"/>
    <s v="₹8,499"/>
    <s v="76%"/>
    <n v="4.3"/>
    <n v="240"/>
    <x v="1"/>
    <n v="1999"/>
    <n v="8499"/>
    <n v="76"/>
    <n v="240"/>
    <n v="4.3"/>
  </r>
  <r>
    <s v="B0BD92GDQH"/>
    <s v="OnePlus Nord Watch with 1.78” AMOLED Display, 60 Hz Refresh Rate, 105 Fitness Modes, 10 Days Battery, SPO2, Heart Rate, Stress Monitor, Women Health Tracker &amp; Multiple Watch Face [Midnight Black]"/>
    <s v="Electronics|WearableTechnology|SmartWatches"/>
    <s v="₹4,999"/>
    <s v="₹6,999"/>
    <s v="29%"/>
    <n v="3.8"/>
    <n v="758"/>
    <x v="1"/>
    <n v="4999"/>
    <n v="6999"/>
    <n v="29"/>
    <n v="758"/>
    <n v="3.8"/>
  </r>
  <r>
    <s v="B0B5GF6DQD"/>
    <s v="Noise Agile 2 Buzz Bluetooth Calling Smart Watch with 1.28&quot; TFT Display,Dual Button,in-Built Mic &amp; Speaker,AI Voice Assistant, Health Suite,in-Built Games, 100 Watch Faces-(Jet Black)"/>
    <s v="Electronics|WearableTechnology|SmartWatches"/>
    <s v="₹2,499"/>
    <s v="₹5,999"/>
    <s v="58%"/>
    <n v="3.7"/>
    <n v="828"/>
    <x v="1"/>
    <n v="2499"/>
    <n v="5999"/>
    <n v="58"/>
    <n v="828"/>
    <n v="3.7"/>
  </r>
  <r>
    <s v="B09JS94MBV"/>
    <s v="Motorola a10 Dual Sim keypad Mobile with 1750 mAh Battery, Expandable Storage Upto 32GB, Wireless FM with Recording - Dark Blue"/>
    <s v="Electronics|Mobiles&amp;Accessories|Smartphones&amp;BasicMobiles|BasicMobiles"/>
    <s v="₹1,399"/>
    <s v="₹1,630"/>
    <s v="14%"/>
    <n v="4"/>
    <s v="9,378"/>
    <x v="1"/>
    <n v="1399"/>
    <n v="1630"/>
    <n v="14"/>
    <n v="9378"/>
    <n v="4"/>
  </r>
  <r>
    <s v="B09YV463SW"/>
    <s v="Fire-Boltt Ninja 3 Smartwatch Full Touch 1.69 &quot; &amp; 60 Sports Modes with IP68, Sp02 Tracking, Over 100 Cloud based watch faces ( Silver )"/>
    <s v="Electronics|WearableTechnology|SmartWatches"/>
    <s v="₹1,499"/>
    <s v="₹9,999"/>
    <s v="85%"/>
    <n v="4.2"/>
    <s v="22,638"/>
    <x v="1"/>
    <n v="1499"/>
    <n v="9999"/>
    <n v="85"/>
    <n v="22638"/>
    <n v="4.2"/>
  </r>
  <r>
    <s v="B09NL4DCXK"/>
    <s v="Flix (Beetel) Bolt 2.4 12W Dual USB Smart Charger, Made in India, Bis Certified, Fast Charging Power Adaptor with 1 Meter USB to Type C Cable for Cellular Phones (White)(Xwc-64D)"/>
    <s v="Electronics|Mobiles&amp;Accessories|MobileAccessories|Chargers|WallChargers"/>
    <s v="₹249"/>
    <s v="₹599"/>
    <s v="58%"/>
    <n v="3.9"/>
    <s v="2,147"/>
    <x v="1"/>
    <n v="249"/>
    <n v="599"/>
    <n v="58"/>
    <n v="2147"/>
    <n v="3.9"/>
  </r>
  <r>
    <s v="B0B8CHJLWJ"/>
    <s v="Kyosei Advanced Tempered Glass Compatible with Google Pixel 6a with Military-Grade Anti-Explosion Edge-to-Edge Coverage Screen Protector Guard"/>
    <s v="Electronics|Mobiles&amp;Accessories|MobileAccessories|Maintenance,Upkeep&amp;Repairs|ScreenProtectors"/>
    <s v="₹299"/>
    <s v="₹1,199"/>
    <s v="75%"/>
    <n v="4.5"/>
    <n v="596"/>
    <x v="1"/>
    <n v="299"/>
    <n v="1199"/>
    <n v="75"/>
    <n v="596"/>
    <n v="4.5"/>
  </r>
  <r>
    <s v="B0B8ZWNR5T"/>
    <s v="STRIFF 12 Pieces Highly Flexible Silicone Micro USB Protector, Mouse Cable Protector, Suit for All Cell Phones, Computers and Chargers (Black)"/>
    <s v="Electronics|Mobiles&amp;Accessories|MobileAccessories|Décor"/>
    <s v="₹79"/>
    <s v="₹499"/>
    <s v="84%"/>
    <n v="4.2"/>
    <s v="1,949"/>
    <x v="1"/>
    <n v="79"/>
    <n v="499"/>
    <n v="84"/>
    <n v="1949"/>
    <n v="4.2"/>
  </r>
  <r>
    <s v="B0BBFJLP21"/>
    <s v="Redmi 11 Prime 5G (Thunder Black, 4GB RAM, 64GB Storage) | Prime Design | MTK Dimensity 700 | 50 MP Dual Cam | 5000mAh | 7 Band 5G"/>
    <s v="Electronics|Mobiles&amp;Accessories|Smartphones&amp;BasicMobiles|Smartphones"/>
    <s v="₹13,999"/>
    <s v="₹15,999"/>
    <s v="13%"/>
    <n v="3.9"/>
    <s v="2,180"/>
    <x v="1"/>
    <n v="13999"/>
    <n v="15999"/>
    <n v="13"/>
    <n v="2180"/>
    <n v="3.9"/>
  </r>
  <r>
    <s v="B01F262EUU"/>
    <s v="Samsung Original EHS64 Wired in Ear Earphones with Mic, Black"/>
    <s v="Electronics|Headphones,Earbuds&amp;Accessories|Headphones|In-Ear"/>
    <s v="₹949"/>
    <s v="₹999"/>
    <s v="5%"/>
    <n v="4.2"/>
    <s v="31,539"/>
    <x v="1"/>
    <n v="949"/>
    <n v="999"/>
    <n v="5"/>
    <n v="31539"/>
    <n v="4.2"/>
  </r>
  <r>
    <s v="B09VZBGL1N"/>
    <s v="STRIFF Multi Angle Tablet/Mobile Stand. Holder for iPhone, Android, Samsung, OnePlus, Xiaomi. Portable,Foldable Stand.Perfect for Bed,Office, Home,Gift and Desktop (Black)"/>
    <s v="Electronics|Mobiles&amp;Accessories|MobileAccessories|Stands"/>
    <s v="₹99"/>
    <s v="₹499"/>
    <s v="80%"/>
    <n v="4.0999999999999996"/>
    <s v="2,451"/>
    <x v="1"/>
    <n v="99"/>
    <n v="499"/>
    <n v="80"/>
    <n v="2451"/>
    <n v="4.0999999999999996"/>
  </r>
  <r>
    <s v="B0BNVBJW2S"/>
    <s v="boAt Newly Launched Wave Electra with 1.81&quot; HD Display, Smart Calling Ultra-Seamless BT Calling Chip, 20 Built-in Watch Faces, 100 + Sports Modes, Menu Personalization, in-Built Games(Cherry Blossom)"/>
    <s v="Electronics|WearableTechnology|SmartWatches"/>
    <s v="₹2,499"/>
    <s v="₹7,990"/>
    <s v="69%"/>
    <n v="4.0999999999999996"/>
    <n v="154"/>
    <x v="1"/>
    <n v="2499"/>
    <n v="7990"/>
    <n v="69"/>
    <n v="154"/>
    <n v="4.0999999999999996"/>
  </r>
  <r>
    <s v="B0B2DJ5RVQ"/>
    <s v="WeCool B1 Mobile Holder for Bikes or Bike Mobile Holder for Maps and GPS Navigation, one Click Locking, Firm Gripping, Anti Shake and Stable Cradle Clamp with 360° Rotation Bicycle Phone Mount"/>
    <s v="Electronics|Mobiles&amp;Accessories|MobileAccessories|Mounts|HandlebarMounts"/>
    <s v="₹689"/>
    <s v="₹1,999"/>
    <s v="66%"/>
    <n v="4.3"/>
    <s v="1,193"/>
    <x v="1"/>
    <n v="689"/>
    <n v="1999"/>
    <n v="66"/>
    <n v="1193"/>
    <n v="4.3"/>
  </r>
  <r>
    <s v="B096TWZRJC"/>
    <s v="Sounce 360 Adjustable Mobile Phone Holder, Universal Phone Holder Clip Lazy Bracket Flexible Gooseneck Clamp Long Arms Mount for Mobile Tabletop Stand for Bedroom, Office, Bathroom, White"/>
    <s v="Electronics|Mobiles&amp;Accessories|MobileAccessories|Mounts|Bedstand&amp;DeskMounts"/>
    <s v="₹499"/>
    <s v="₹1,899"/>
    <s v="74%"/>
    <n v="4.0999999999999996"/>
    <s v="1,475"/>
    <x v="1"/>
    <n v="499"/>
    <n v="1899"/>
    <n v="74"/>
    <n v="1475"/>
    <n v="4.0999999999999996"/>
  </r>
  <r>
    <s v="B09GP6FBZT"/>
    <s v="OpenTech® Military-Grade Tempered Glass Screen Protector Compatible for iPhone 13/13 Pro / 14 with Edge to Edge Coverage and Easy Installation kit (6.1 Inches)"/>
    <s v="Electronics|Mobiles&amp;Accessories|MobileAccessories|Maintenance,Upkeep&amp;Repairs|ScreenProtectors"/>
    <s v="₹299"/>
    <s v="₹999"/>
    <s v="70%"/>
    <n v="4.3"/>
    <s v="8,891"/>
    <x v="1"/>
    <n v="299"/>
    <n v="999"/>
    <n v="70"/>
    <n v="8891"/>
    <n v="4.3"/>
  </r>
  <r>
    <s v="B0B3DV7S9B"/>
    <s v="EN LIGNE Adjustable Cell Phone Stand, Foldable Portable Phone Stand Phone Holder for Desk, Desktop Tablet Stand Compatible with Mobile Phone/iPad/Tablet (Black)"/>
    <s v="Electronics|Mobiles&amp;Accessories|MobileAccessories|Stands"/>
    <s v="₹209"/>
    <s v="₹499"/>
    <s v="58%"/>
    <n v="3.6"/>
    <n v="104"/>
    <x v="1"/>
    <n v="209"/>
    <n v="499"/>
    <n v="58"/>
    <n v="104"/>
    <n v="3.6"/>
  </r>
  <r>
    <s v="B09MKP344P"/>
    <s v="Tecno Spark 8T (Turquoise Cyan, 4GB RAM,64GB Storage) | 50MP AI Camera | 7GB Expandable RAM"/>
    <s v="Electronics|Mobiles&amp;Accessories|Smartphones&amp;BasicMobiles|Smartphones"/>
    <s v="₹8,499"/>
    <s v="₹12,999"/>
    <s v="35%"/>
    <n v="4.0999999999999996"/>
    <s v="6,662"/>
    <x v="1"/>
    <n v="8499"/>
    <n v="12999"/>
    <n v="35"/>
    <n v="6662"/>
    <n v="4.0999999999999996"/>
  </r>
  <r>
    <s v="B08JW1GVS7"/>
    <s v="URBN 20000 mAh Lithium_Polymer 22.5W Super Fast Charging Ultra Compact Power Bank with Quick Charge &amp; Power Delivery, Type C Input/Output, Made in India, Type C Cable Included (Camo)"/>
    <s v="Electronics|Mobiles&amp;Accessories|MobileAccessories|Chargers|PowerBanks"/>
    <s v="₹2,179"/>
    <s v="₹3,999"/>
    <s v="46%"/>
    <n v="4"/>
    <s v="8,380"/>
    <x v="1"/>
    <n v="2179"/>
    <n v="3999"/>
    <n v="46"/>
    <n v="8380"/>
    <n v="4"/>
  </r>
  <r>
    <s v="B09LHZSMRR"/>
    <s v="Redmi Note 11T 5G (Stardust White, 6GB RAM, 128GB ROM)| Dimensity 810 5G | 33W Pro Fast Charging | Charger Included | Additional Exchange Offers|Get 2 Months of YouTube Premium Free!"/>
    <s v="Electronics|Mobiles&amp;Accessories|Smartphones&amp;BasicMobiles|Smartphones"/>
    <s v="₹16,999"/>
    <s v="₹20,999"/>
    <s v="19%"/>
    <n v="4.0999999999999996"/>
    <s v="31,822"/>
    <x v="1"/>
    <n v="16999"/>
    <n v="20999"/>
    <n v="19"/>
    <n v="31822"/>
    <n v="4.0999999999999996"/>
  </r>
  <r>
    <s v="B0B5V47VK4"/>
    <s v="OnePlus 10T 5G (Moonstone Black, 8GB RAM, 128GB Storage)"/>
    <s v="Electronics|Mobiles&amp;Accessories|Smartphones&amp;BasicMobiles|Smartphones"/>
    <s v="₹44,999"/>
    <s v="₹49,999"/>
    <s v="10%"/>
    <n v="4.3"/>
    <s v="3,075"/>
    <x v="1"/>
    <n v="44999"/>
    <n v="49999"/>
    <n v="10"/>
    <n v="3075"/>
    <n v="4.3"/>
  </r>
  <r>
    <s v="B08H21B6V7"/>
    <s v="Nokia 150 (2020) (Cyan)"/>
    <s v="Electronics|Mobiles&amp;Accessories|Smartphones&amp;BasicMobiles|BasicMobiles"/>
    <s v="₹2,599"/>
    <s v="₹2,999"/>
    <s v="13%"/>
    <n v="3.9"/>
    <s v="14,266"/>
    <x v="1"/>
    <n v="2599"/>
    <n v="2999"/>
    <n v="13"/>
    <n v="14266"/>
    <n v="3.9"/>
  </r>
  <r>
    <s v="B09BNXQ6BR"/>
    <s v="Noise ColorFit Ultra SE Smart Watch with 1.75&quot;(4.3cm) HD Display, Aluminium Alloy Body, 60 Sports Modes, Spo2, Lightweight, Stock Market Info, Calls &amp; SMS Reply (Vintage Brown)"/>
    <s v="Electronics|WearableTechnology|SmartWatches"/>
    <s v="₹2,799"/>
    <s v="₹6,499"/>
    <s v="57%"/>
    <n v="4.0999999999999996"/>
    <s v="38,879"/>
    <x v="1"/>
    <n v="2799"/>
    <n v="6499"/>
    <n v="57"/>
    <n v="38879"/>
    <n v="4.0999999999999996"/>
  </r>
  <r>
    <s v="B01FSYQ2A4"/>
    <s v="boAt Rockerz 400 Bluetooth On Ear Headphones With Mic With Upto 8 Hours Playback &amp; Soft Padded Ear Cushions(Grey/Green)"/>
    <s v="Electronics|Headphones,Earbuds&amp;Accessories|Headphones|On-Ear"/>
    <s v="₹1,399"/>
    <s v="₹2,990"/>
    <s v="53%"/>
    <n v="4.0999999999999996"/>
    <s v="97,175"/>
    <x v="1"/>
    <n v="1399"/>
    <n v="2990"/>
    <n v="53"/>
    <n v="97175"/>
    <n v="4.0999999999999996"/>
  </r>
  <r>
    <s v="B08L5FM4JC"/>
    <s v="SanDisk Ultra microSD UHS-I Card 64GB, 120MB/s R"/>
    <s v="Electronics|Accessories|MemoryCards|MicroSD"/>
    <s v="₹649"/>
    <s v="₹2,400"/>
    <s v="73%"/>
    <n v="4.4000000000000004"/>
    <s v="67,260"/>
    <x v="1"/>
    <n v="649"/>
    <n v="2400"/>
    <n v="73"/>
    <n v="67260"/>
    <n v="4.4000000000000004"/>
  </r>
  <r>
    <s v="B0B54Y2SNX"/>
    <s v="iPhone Original 20W C Type Fast PD Charger Compatible with I-Phone13/13 mini/13pro/13 pro Max I-Phone 12/12 Pro/12mini/12 Pro Max, I-Phone11/11 Pro/11 Pro Max 2020 (Only Adapter)"/>
    <s v="Electronics|Mobiles&amp;Accessories|MobileAccessories|Chargers|WallChargers"/>
    <s v="₹799"/>
    <s v="₹3,990"/>
    <s v="80%"/>
    <n v="3.8"/>
    <n v="119"/>
    <x v="1"/>
    <n v="799"/>
    <n v="3990"/>
    <n v="80"/>
    <n v="119"/>
    <n v="3.8"/>
  </r>
  <r>
    <s v="B08BQ947H3"/>
    <s v="LIRAMARK Webcam Cover Slide, Ultra Thin Laptop Camera Cover Slide Blocker for Computer MacBook Pro iMac PC Tablet (Pack of 3)"/>
    <s v="Computers&amp;Accessories|Accessories&amp;Peripherals|LaptopAccessories|CameraPrivacyCovers"/>
    <s v="₹149"/>
    <s v="₹149"/>
    <s v="0%"/>
    <n v="4.3"/>
    <s v="10,833"/>
    <x v="0"/>
    <n v="149"/>
    <n v="149"/>
    <n v="0"/>
    <n v="10833"/>
    <n v="4.3"/>
  </r>
  <r>
    <s v="B0B7DHSKS7"/>
    <s v="Nokia 8210 4G Volte keypad Phone with Dual SIM, Big Display, inbuilt MP3 Player &amp; Wireless FM Radio | Blue"/>
    <s v="Electronics|Mobiles&amp;Accessories|Smartphones&amp;BasicMobiles|BasicMobiles"/>
    <s v="₹3,799"/>
    <s v="₹5,299"/>
    <s v="28%"/>
    <n v="3.5"/>
    <s v="1,641"/>
    <x v="1"/>
    <n v="3799"/>
    <n v="5299"/>
    <n v="28"/>
    <n v="1641"/>
    <n v="3.5"/>
  </r>
  <r>
    <s v="B09SJ1FTYV"/>
    <s v="Sounce Protective Case Cover Compatible Boat Xtend Overall Protective Case TPU HD Clear Ultra-Thin Cover with Unbreakable Screen Guard"/>
    <s v="Electronics|Mobiles&amp;Accessories|MobileAccessories|Cases&amp;Covers|BasicCases"/>
    <s v="₹199"/>
    <s v="₹1,899"/>
    <s v="90%"/>
    <n v="4"/>
    <s v="4,740"/>
    <x v="1"/>
    <n v="199"/>
    <n v="1899"/>
    <n v="90"/>
    <n v="4740"/>
    <n v="4"/>
  </r>
  <r>
    <s v="B09XJ5LD6L"/>
    <s v="Samsung Galaxy M53 5G (Deep Ocean Blue, 6GB, 128GB Storage) | 108MP | sAmoled+ 120Hz | 12GB RAM with RAM Plus | Travel Adapter to be Purchased Separately"/>
    <s v="Electronics|Mobiles&amp;Accessories|Smartphones&amp;BasicMobiles|Smartphones"/>
    <s v="₹23,999"/>
    <s v="₹32,999"/>
    <s v="27%"/>
    <n v="3.9"/>
    <s v="8,866"/>
    <x v="1"/>
    <n v="23999"/>
    <n v="32999"/>
    <n v="27"/>
    <n v="8866"/>
    <n v="3.9"/>
  </r>
  <r>
    <s v="B07WHS7MZ1"/>
    <s v="iQOO 9 SE 5G (Sunset Sierra, 8GB RAM, 128GB Storage) | Qualcomm Snapdragon 888 | 66W Flash Charge"/>
    <s v="Electronics|Mobiles&amp;Accessories|Smartphones&amp;BasicMobiles|Smartphones"/>
    <s v="₹29,990"/>
    <s v="₹39,990"/>
    <s v="25%"/>
    <n v="4.3"/>
    <s v="8,399"/>
    <x v="1"/>
    <n v="29990"/>
    <n v="39990"/>
    <n v="25"/>
    <n v="8399"/>
    <n v="4.3"/>
  </r>
  <r>
    <s v="B0BBVKRP7B"/>
    <s v="SHREENOVA ID116 Plus Bluetooth Fitness Smart Watch for Men Women and Kids Activity Tracker (Black)"/>
    <s v="Electronics|WearableTechnology|SmartWatches"/>
    <s v="₹281"/>
    <s v="₹1,999"/>
    <s v="86%"/>
    <n v="2.8"/>
    <n v="87"/>
    <x v="1"/>
    <n v="281"/>
    <n v="1999"/>
    <n v="86"/>
    <n v="87"/>
    <n v="2.8"/>
  </r>
  <r>
    <s v="B09NY7W8YD"/>
    <s v="POCO C31 (Shadow Gray, 64 GB) (4 GB RAM)"/>
    <s v="Electronics|Mobiles&amp;Accessories|Smartphones&amp;BasicMobiles|Smartphones"/>
    <s v="₹7,998"/>
    <s v="₹11,999"/>
    <s v="33%"/>
    <n v="3.8"/>
    <n v="125"/>
    <x v="1"/>
    <n v="7998"/>
    <n v="11999"/>
    <n v="33"/>
    <n v="125"/>
    <n v="3.8"/>
  </r>
  <r>
    <s v="B0BMM7R92G"/>
    <s v="Noise_Colorfit Smart Watch Charger 2 Pin USB Fast Charger Magnetic Charging Cable Adapter (Smart Watch Charger 2 pin)"/>
    <s v="Electronics|WearableTechnology|SmartWatches"/>
    <s v="₹249"/>
    <s v="₹999"/>
    <s v="75%"/>
    <n v="4.5"/>
    <n v="38"/>
    <x v="1"/>
    <n v="249"/>
    <n v="999"/>
    <n v="75"/>
    <n v="38"/>
    <n v="4.5"/>
  </r>
  <r>
    <s v="B08M66K48D"/>
    <s v="POPIO Tempered Glass Screen Protector Compatible for iPhone 12 / iPhone 12 Pro with Case Friendly Edge to Edge Coverage and Easy Installation kit, Pack of 1"/>
    <s v="Electronics|Mobiles&amp;Accessories|MobileAccessories|Maintenance,Upkeep&amp;Repairs|ScreenProtectors"/>
    <s v="₹299"/>
    <s v="₹599"/>
    <s v="50%"/>
    <n v="4.3"/>
    <s v="4,674"/>
    <x v="1"/>
    <n v="299"/>
    <n v="599"/>
    <n v="50"/>
    <n v="4674"/>
    <n v="4.3"/>
  </r>
  <r>
    <s v="B09RFB2SJQ"/>
    <s v="10WeRun Id-116 Bluetooth Smartwatch Wireless Fitness Band for Boys, Girls, Men, Women &amp; Kids | Sports Gym Watch for All Smart Phones I Heart Rate and spo2 Monitor"/>
    <s v="Electronics|WearableTechnology|SmartWatches"/>
    <s v="₹499"/>
    <s v="₹1,899"/>
    <s v="74%"/>
    <n v="4.0999999999999996"/>
    <n v="412"/>
    <x v="1"/>
    <n v="499"/>
    <n v="1899"/>
    <n v="74"/>
    <n v="412"/>
    <n v="4.0999999999999996"/>
  </r>
  <r>
    <s v="B0B82YGCF6"/>
    <s v="Tokdis MX-1 Pro Bluetooth Calling Smartwatch - 1.69” LCD Display, Multiple Watch Faces, Sleep Monitor, Heart &amp; SpO2 Monitoring, Multiple Sports Modes, Water Resistant"/>
    <s v="Electronics|WearableTechnology|SmartWatches"/>
    <s v="₹899"/>
    <s v="₹3,499"/>
    <s v="74%"/>
    <n v="3"/>
    <n v="681"/>
    <x v="1"/>
    <n v="899"/>
    <n v="3499"/>
    <n v="74"/>
    <n v="681"/>
    <n v="3"/>
  </r>
  <r>
    <s v="B08HF4W2CT"/>
    <s v="URBN 20000 mAh lithium_polymer Power Bank with 12 Watt Fast Charging, Camo"/>
    <s v="Electronics|Mobiles&amp;Accessories|MobileAccessories|Chargers|PowerBanks"/>
    <s v="₹1,599"/>
    <s v="₹3,499"/>
    <s v="54%"/>
    <n v="4"/>
    <s v="36,384"/>
    <x v="1"/>
    <n v="1599"/>
    <n v="3499"/>
    <n v="54"/>
    <n v="36384"/>
    <n v="4"/>
  </r>
  <r>
    <s v="B08BCKN299"/>
    <s v="Sounce Gold Plated 3.5 mm Headphone Splitter for Computer 2 Male to 1 Female 3.5mm Headphone Mic Audio Y Splitter Cable Smartphone Headset to PC Adapter – (Black,20cm)"/>
    <s v="Electronics|Headphones,Earbuds&amp;Accessories|Adapters"/>
    <s v="₹120"/>
    <s v="₹999"/>
    <s v="88%"/>
    <n v="3.9"/>
    <s v="6,491"/>
    <x v="1"/>
    <n v="120"/>
    <n v="999"/>
    <n v="88"/>
    <n v="6491"/>
    <n v="3.9"/>
  </r>
  <r>
    <s v="B0B2X35B1K"/>
    <s v="Noise ColorFit Ultra 2 Buzz 1.78&quot; AMOLED Bluetooth Calling Watch with 368*448px Always On Display, Premium Metallic Finish, 100+ Watch Faces, 100+ Sports Modes, Health Suite (Jet Black)"/>
    <s v="Electronics|WearableTechnology|SmartWatches"/>
    <s v="₹3,999"/>
    <s v="₹6,999"/>
    <s v="43%"/>
    <n v="4.0999999999999996"/>
    <s v="10,229"/>
    <x v="1"/>
    <n v="3999"/>
    <n v="6999"/>
    <n v="43"/>
    <n v="10229"/>
    <n v="4.0999999999999996"/>
  </r>
  <r>
    <s v="B09QS9CWLV"/>
    <s v="Redmi Note 11 (Horizon Blue, 6GB RAM, 64GB Storage)|90Hz FHD+ AMOLED Display | Qualcomm® Snapdragon™ 680-6nm | 33W Charger Included"/>
    <s v="Electronics|Mobiles&amp;Accessories|Smartphones&amp;BasicMobiles|Smartphones"/>
    <s v="₹12,999"/>
    <s v="₹18,999"/>
    <s v="32%"/>
    <n v="4.0999999999999996"/>
    <s v="50,772"/>
    <x v="1"/>
    <n v="12999"/>
    <n v="18999"/>
    <n v="32"/>
    <n v="50772"/>
    <n v="4.0999999999999996"/>
  </r>
  <r>
    <s v="B0B1NX6JTN"/>
    <s v="Spigen Ultra Hybrid Back Cover Case Compatible with iPhone 14 Pro max (TPU + Poly Carbonate | Crystal Clear)"/>
    <s v="Electronics|Mobiles&amp;Accessories|MobileAccessories|Cases&amp;Covers|BasicCases"/>
    <s v="₹1,599"/>
    <s v="₹2,599"/>
    <s v="38%"/>
    <n v="4.3"/>
    <s v="1,801"/>
    <x v="1"/>
    <n v="1599"/>
    <n v="2599"/>
    <n v="38"/>
    <n v="1801"/>
    <n v="4.3"/>
  </r>
  <r>
    <s v="B078G6ZF5Z"/>
    <s v="Oraimo 18W USB &amp; Type-C Dual Output Super Fast Charger Wall Adapter PE2.0&amp;Quick Charge 3.0 &amp; Power Delivery 3.0 Compatible for iPhone 13/13 Mini/13 Pro Max/12/12 Pro Max, iPad Mini/Pro, Pixel, Galaxy, Airpods Pro"/>
    <s v="Electronics|Mobiles&amp;Accessories|MobileAccessories|Chargers|WallChargers"/>
    <s v="₹699"/>
    <s v="₹1,199"/>
    <s v="42%"/>
    <n v="4"/>
    <s v="14,404"/>
    <x v="1"/>
    <n v="699"/>
    <n v="1199"/>
    <n v="42"/>
    <n v="14404"/>
    <n v="4"/>
  </r>
  <r>
    <s v="B0BBW521YC"/>
    <s v="LAPSTER 12pcs Spiral Cable Protectors for Charger, Wires, Data Charger Cable Protector for Computers, Cell Phones etc.(Grey)"/>
    <s v="Electronics|Mobiles&amp;Accessories|MobileAccessories|Décor|PhoneCharms"/>
    <s v="₹99"/>
    <s v="₹999"/>
    <s v="90%"/>
    <n v="4.4000000000000004"/>
    <n v="305"/>
    <x v="1"/>
    <n v="99"/>
    <n v="999"/>
    <n v="90"/>
    <n v="305"/>
    <n v="4.4000000000000004"/>
  </r>
  <r>
    <s v="B09HSKYMB3"/>
    <s v="MI REDMI 9i Sport (Carbon Black, 64 GB) (4 GB RAM)"/>
    <s v="Electronics|Mobiles&amp;Accessories|Smartphones&amp;BasicMobiles|Smartphones"/>
    <s v="₹7,915"/>
    <s v="₹9,999"/>
    <s v="21%"/>
    <n v="4.3"/>
    <s v="1,376"/>
    <x v="1"/>
    <n v="7915"/>
    <n v="9999"/>
    <n v="21"/>
    <n v="1376"/>
    <n v="4.3"/>
  </r>
  <r>
    <s v="B09YV42QHZ"/>
    <s v="Fire-Boltt Ninja 3 Smartwatch Full Touch 1.69 &quot; &amp; 60 Sports Modes with IP68, Sp02 Tracking, Over 100 Cloud based watch faces ( Green )"/>
    <s v="Electronics|WearableTechnology|SmartWatches"/>
    <s v="₹1,499"/>
    <s v="₹7,999"/>
    <s v="81%"/>
    <n v="4.2"/>
    <s v="22,638"/>
    <x v="1"/>
    <n v="1499"/>
    <n v="7999"/>
    <n v="81"/>
    <n v="22638"/>
    <n v="4.2"/>
  </r>
  <r>
    <s v="B09BF8JBWX"/>
    <s v="Lava A1 Josh 21(Blue Silver) -Dual Sim,Call Blink Notification,Military Grade Certified with 4 Day Battery Backup, Keypad Mobile"/>
    <s v="Electronics|Mobiles&amp;Accessories|Smartphones&amp;BasicMobiles|BasicMobiles"/>
    <s v="₹1,055"/>
    <s v="₹1,249"/>
    <s v="16%"/>
    <n v="3.8"/>
    <s v="2,352"/>
    <x v="1"/>
    <n v="1055"/>
    <n v="1249"/>
    <n v="16"/>
    <n v="2352"/>
    <n v="3.8"/>
  </r>
  <r>
    <s v="B0B5YBGCKD"/>
    <s v="POPIO Tempered Glass Compatible for iPhone 13 / iPhone 13 Pro/iPhone 14 (Transparent) Edge to Edge Full Screen Coverage with Installation Kit, Pack of 2"/>
    <s v="Electronics|Mobiles&amp;Accessories|MobileAccessories|Maintenance,Upkeep&amp;Repairs|ScreenProtectors"/>
    <s v="₹150"/>
    <s v="₹599"/>
    <s v="75%"/>
    <n v="4.3"/>
    <n v="714"/>
    <x v="1"/>
    <n v="150"/>
    <n v="599"/>
    <n v="75"/>
    <n v="714"/>
    <n v="4.3"/>
  </r>
  <r>
    <s v="B09MY4W73Q"/>
    <s v="Amozo Ultra Hybrid Camera and Drop Protection Back Cover Case for iPhone 13 (Polycarbonate| Back Transparent - Sides Black)"/>
    <s v="Electronics|Mobiles&amp;Accessories|MobileAccessories|Cases&amp;Covers|BasicCases"/>
    <s v="₹474"/>
    <s v="₹1,799"/>
    <s v="74%"/>
    <n v="4.3"/>
    <s v="1,454"/>
    <x v="1"/>
    <n v="474"/>
    <n v="1799"/>
    <n v="74"/>
    <n v="1454"/>
    <n v="4.3"/>
  </r>
  <r>
    <s v="B09T37CKQ5"/>
    <s v="FLiX Usb Charger,Flix (Beetel) Bolt 2.4 Dual Poart,5V/2.4A/12W Usb Wall Charger Fast Charging,Adapter For Android/Iphone 11/Xs/Xs Max/Xr/X/8/7/6/Plus,Ipad Pro/Air 2/Mini 3/4,Samsung S4/S5 &amp; More-Black"/>
    <s v="Electronics|Mobiles&amp;Accessories|MobileAccessories|Chargers|WallChargers"/>
    <s v="₹239"/>
    <s v="₹599"/>
    <s v="60%"/>
    <n v="3.9"/>
    <s v="2,147"/>
    <x v="1"/>
    <n v="239"/>
    <n v="599"/>
    <n v="60"/>
    <n v="2147"/>
    <n v="3.9"/>
  </r>
  <r>
    <s v="B09GFPN6TP"/>
    <s v="Redmi 9A Sport (Coral Green, 3GB RAM, 32GB Storage) | 2GHz Octa-core Helio G25 Processor | 5000 mAh Battery"/>
    <s v="Electronics|Mobiles&amp;Accessories|Smartphones&amp;BasicMobiles|Smartphones"/>
    <s v="₹7,499"/>
    <s v="₹9,499"/>
    <s v="21%"/>
    <n v="4.0999999999999996"/>
    <s v="3,13,832"/>
    <x v="1"/>
    <n v="7499"/>
    <n v="9499"/>
    <n v="21"/>
    <n v="313832"/>
    <n v="4.0999999999999996"/>
  </r>
  <r>
    <s v="B0B298D54H"/>
    <s v="Prolet Classic Bumper Case Cover for Samsung Galaxy Watch 4 44mm TPU Plated Full Screen Protector (Black)"/>
    <s v="Electronics|WearableTechnology|SmartWatches"/>
    <s v="₹265"/>
    <s v="₹999"/>
    <s v="73%"/>
    <n v="3.7"/>
    <n v="465"/>
    <x v="1"/>
    <n v="265"/>
    <n v="999"/>
    <n v="73"/>
    <n v="465"/>
    <n v="3.7"/>
  </r>
  <r>
    <s v="B08VB57558"/>
    <s v="Samsung Galaxy S20 FE 5G (Cloud Navy, 8GB RAM, 128GB Storage) with No Cost EMI &amp; Additional Exchange Offers"/>
    <s v="Electronics|Mobiles&amp;Accessories|Smartphones&amp;BasicMobiles|Smartphones"/>
    <s v="₹37,990"/>
    <s v="₹74,999"/>
    <s v="49%"/>
    <n v="4.2"/>
    <s v="27,790"/>
    <x v="1"/>
    <n v="37990"/>
    <n v="74999"/>
    <n v="49"/>
    <n v="27790"/>
    <n v="4.2"/>
  </r>
  <r>
    <s v="B0B9BXKBC7"/>
    <s v="WeCool S5 Long Selfie Stick, with Large Reinforced Tripod Stand up to 61 Inch / 156 Cms, Ultra Long Multi Function Bluetooth Selfie Stick with 1/4 Screw Compatible with Gopro, Camera, and Ring Light"/>
    <s v="Electronics|Mobiles&amp;Accessories|MobileAccessories|Photo&amp;VideoAccessories|SelfieSticks"/>
    <s v="₹1,799"/>
    <s v="₹3,999"/>
    <s v="55%"/>
    <n v="4.5999999999999996"/>
    <n v="245"/>
    <x v="1"/>
    <n v="1799"/>
    <n v="3999"/>
    <n v="55"/>
    <n v="245"/>
    <n v="4.5999999999999996"/>
  </r>
  <r>
    <s v="B09NY6TRXG"/>
    <s v="POCO C31 (Royal Blue, 64 GB) (4 GB RAM)"/>
    <s v="Electronics|Mobiles&amp;Accessories|Smartphones&amp;BasicMobiles|Smartphones"/>
    <s v="₹8,499"/>
    <s v="₹11,999"/>
    <s v="29%"/>
    <n v="3.9"/>
    <n v="276"/>
    <x v="1"/>
    <n v="8499"/>
    <n v="11999"/>
    <n v="29"/>
    <n v="276"/>
    <n v="3.9"/>
  </r>
  <r>
    <s v="B09NVPJ3P4"/>
    <s v="Noise ColorFit Pulse Grand Smart Watch with 1.69&quot;(4.29cm) HD Display, 60 Sports Modes, 150 Watch Faces, Fast Charge, Spo2, Stress, Sleep, Heart Rate Monitoring &amp; IP68 Waterproof (Electric Blue)"/>
    <s v="Electronics|WearableTechnology|SmartWatches"/>
    <s v="₹1,999"/>
    <s v="₹3,999"/>
    <s v="50%"/>
    <n v="4"/>
    <s v="30,254"/>
    <x v="1"/>
    <n v="1999"/>
    <n v="3999"/>
    <n v="50"/>
    <n v="30254"/>
    <n v="4"/>
  </r>
  <r>
    <s v="B0B3NDPCS9"/>
    <s v="Fire-Boltt Visionary 1.78&quot; AMOLED Bluetooth Calling Smartwatch with 368*448 Pixel Resolution 100+ Sports Mode, TWS Connection, Voice Assistance, SPO2 &amp; Heart Rate Monitoring"/>
    <s v="Electronics|WearableTechnology|SmartWatches"/>
    <s v="₹3,999"/>
    <s v="₹17,999"/>
    <s v="78%"/>
    <n v="4.3"/>
    <s v="17,161"/>
    <x v="1"/>
    <n v="3999"/>
    <n v="17999"/>
    <n v="78"/>
    <n v="17161"/>
    <n v="4.3"/>
  </r>
  <r>
    <s v="B09VGKFM7Y"/>
    <s v="Amazon Basics 2 Amp USB Wall Charger &amp; Micro USB Cable (White)"/>
    <s v="Electronics|Mobiles&amp;Accessories|MobileAccessories|Chargers|WallChargers"/>
    <s v="₹219"/>
    <s v="₹499"/>
    <s v="56%"/>
    <n v="4.4000000000000004"/>
    <n v="14"/>
    <x v="1"/>
    <n v="219"/>
    <n v="499"/>
    <n v="56"/>
    <n v="14"/>
    <n v="4.4000000000000004"/>
  </r>
  <r>
    <s v="B07QCWY5XV"/>
    <s v="Mobilife Bluetooth Extendable Selfie Stick with Tripod Stand and Wireless Remote,3-in-1 Multifunctional Selfie Stick Tripod for iPhone Samsung Mi Realme Oppo Vivo Google More,Black"/>
    <s v="Electronics|Mobiles&amp;Accessories|MobileAccessories|Photo&amp;VideoAccessories|SelfieSticks"/>
    <s v="₹599"/>
    <s v="₹1,399"/>
    <s v="57%"/>
    <n v="4.0999999999999996"/>
    <s v="14,560"/>
    <x v="1"/>
    <n v="599"/>
    <n v="1399"/>
    <n v="57"/>
    <n v="14560"/>
    <n v="4.0999999999999996"/>
  </r>
  <r>
    <s v="B098QXR9X2"/>
    <s v="Ambrane 27000mAh Power Bank, 20W Fast Charging, Triple Output, Type C PD (Input &amp; Output), Quick Charge, Li-Polymer, Multi-Layer Protection for iPhone, Smartphones &amp; Other Devices (Stylo Pro, Black)"/>
    <s v="Electronics|Mobiles&amp;Accessories|MobileAccessories|Chargers|PowerBanks"/>
    <s v="₹2,499"/>
    <s v="₹2,999"/>
    <s v="17%"/>
    <n v="4.0999999999999996"/>
    <s v="3,156"/>
    <x v="1"/>
    <n v="2499"/>
    <n v="2999"/>
    <n v="17"/>
    <n v="3156"/>
    <n v="4.0999999999999996"/>
  </r>
  <r>
    <s v="B07H1S7XW8"/>
    <s v="STRIFF Wall Mount Phone Holder Wall Mount with Adhesive Strips, Charging Holder Compatible with iPhone, Smartphone and Mini Tablet (Pack of 1) (White)"/>
    <s v="Electronics|Mobiles&amp;Accessories|MobileAccessories|Mounts|Shower&amp;WallMounts"/>
    <s v="₹89"/>
    <s v="₹499"/>
    <s v="82%"/>
    <n v="4.0999999999999996"/>
    <s v="9,340"/>
    <x v="1"/>
    <n v="89"/>
    <n v="499"/>
    <n v="82"/>
    <n v="9340"/>
    <n v="4.0999999999999996"/>
  </r>
  <r>
    <s v="B0BNXFDTZ2"/>
    <s v="Fire-Boltt Tank 1.85&quot; Bluetooth Calling Smart Watch, 123 Sports Mode, 8 UI Interactions, Built in Speaker &amp; Mic, 7 Days Battery &amp; Fire-Boltt Health Suite"/>
    <s v="Electronics|WearableTechnology|SmartWatches"/>
    <s v="₹2,999"/>
    <s v="₹11,999"/>
    <s v="75%"/>
    <n v="4.4000000000000004"/>
    <n v="768"/>
    <x v="1"/>
    <n v="2999"/>
    <n v="11999"/>
    <n v="75"/>
    <n v="768"/>
    <n v="4.4000000000000004"/>
  </r>
  <r>
    <s v="B088ZFJY82"/>
    <s v="Elv Aluminium Adjustable Mobile Phone Foldable Holder Tabletop Stand Dock Mount for All Smartphones, Tabs, Kindle, iPad (Moonlight Silver)"/>
    <s v="Electronics|Mobiles&amp;Accessories|MobileAccessories|Stands"/>
    <s v="₹314"/>
    <s v="₹1,499"/>
    <s v="79%"/>
    <n v="4.5"/>
    <s v="28,978"/>
    <x v="1"/>
    <n v="314"/>
    <n v="1499"/>
    <n v="79"/>
    <n v="28978"/>
    <n v="4.5"/>
  </r>
  <r>
    <s v="B0B4F4QZ1H"/>
    <s v="Samsung Galaxy M13 5G (Stardust Brown, 6GB, 128GB Storage) | 5000mAh Battery | Upto 12GB RAM with RAM Plus"/>
    <s v="Electronics|Mobiles&amp;Accessories|Smartphones&amp;BasicMobiles|Smartphones"/>
    <s v="₹13,999"/>
    <s v="₹19,499"/>
    <s v="28%"/>
    <n v="4.0999999999999996"/>
    <s v="18,998"/>
    <x v="1"/>
    <n v="13999"/>
    <n v="19499"/>
    <n v="28"/>
    <n v="18998"/>
    <n v="4.0999999999999996"/>
  </r>
  <r>
    <s v="B09BCNQ9R2"/>
    <s v="DYAZO USB 3.0 Type C Female to USB A Male Connector/Converter/Adapter Compatible for Samsung Galaxy Note s 20 10 Plus Ultra,Google Pixel 4 5 3 2 &amp; Other Type-c Devices"/>
    <s v="Electronics|Mobiles&amp;Accessories|MobileAccessories|Cables&amp;Adapters|OTGAdapters"/>
    <s v="₹139"/>
    <s v="₹499"/>
    <s v="72%"/>
    <n v="4.2"/>
    <s v="4,971"/>
    <x v="1"/>
    <n v="139"/>
    <n v="499"/>
    <n v="72"/>
    <n v="4971"/>
    <n v="4.2"/>
  </r>
  <r>
    <s v="B0B9BD2YL4"/>
    <s v="KINGONE Wireless Charging Pencil (2nd Generation) for iPad with Magnetic and Tilt Sensitive, Palm Rejection, Compatible with Apple iPad Pro 11 inch 1/2/3/4, iPad Pro 12.9 Inch 3/4/5/6, iPad Air 4/5, mini6"/>
    <s v="Electronics|Mobiles&amp;Accessories|MobileAccessories|StylusPens"/>
    <s v="₹2,599"/>
    <s v="₹6,999"/>
    <s v="63%"/>
    <n v="4.5"/>
    <s v="1,526"/>
    <x v="1"/>
    <n v="2599"/>
    <n v="6999"/>
    <n v="63"/>
    <n v="1526"/>
    <n v="4.5"/>
  </r>
  <r>
    <s v="B071Z8M4KX"/>
    <s v="boAt BassHeads 100 in-Ear Wired Headphones with Mic (Black)"/>
    <s v="Electronics|Headphones,Earbuds&amp;Accessories|Headphones|In-Ear"/>
    <s v="₹365"/>
    <s v="₹999"/>
    <s v="63%"/>
    <n v="4.0999999999999996"/>
    <s v="3,63,711"/>
    <x v="1"/>
    <n v="365"/>
    <n v="999"/>
    <n v="63"/>
    <n v="363711"/>
    <n v="4.0999999999999996"/>
  </r>
  <r>
    <s v="B09N3ZNHTY"/>
    <s v="boAt Airdopes 141 Bluetooth Truly Wireless in Ear Earbuds with mic, 42H Playtime, Beast Mode(Low Latency Upto 80ms) for Gaming, ENx Tech, ASAP Charge, IWP, IPX4 Water Resistance (Bold Black)"/>
    <s v="Electronics|Headphones,Earbuds&amp;Accessories|Headphones|In-Ear"/>
    <s v="₹1,499"/>
    <s v="₹4,490"/>
    <s v="67%"/>
    <n v="3.9"/>
    <s v="1,36,954"/>
    <x v="1"/>
    <n v="1499"/>
    <n v="4490"/>
    <n v="67"/>
    <n v="136954"/>
    <n v="3.9"/>
  </r>
  <r>
    <s v="B005FYNT3G"/>
    <s v="SanDisk Cruzer Blade 32GB USB Flash Drive"/>
    <s v="Computers&amp;Accessories|ExternalDevices&amp;DataStorage|PenDrives"/>
    <s v="₹289"/>
    <s v="₹650"/>
    <s v="56%"/>
    <n v="4.3"/>
    <s v="2,53,105"/>
    <x v="0"/>
    <n v="289"/>
    <n v="650"/>
    <n v="56"/>
    <n v="253105"/>
    <n v="4.3"/>
  </r>
  <r>
    <s v="B01J0XWYKQ"/>
    <s v="Logitech B170 Wireless Mouse, 2.4 GHz with USB Nano Receiver, Optical Tracking, 12-Months Battery Life, Ambidextrous, PC/Mac/Laptop - Black"/>
    <s v="Computers&amp;Accessories|Accessories&amp;Peripherals|Keyboards,Mice&amp;InputDevices|Mice"/>
    <s v="₹599"/>
    <s v="₹895"/>
    <s v="33%"/>
    <n v="4.4000000000000004"/>
    <s v="61,314"/>
    <x v="0"/>
    <n v="599"/>
    <n v="895"/>
    <n v="33"/>
    <n v="61314"/>
    <n v="4.4000000000000004"/>
  </r>
  <r>
    <s v="B09CTRPSJR"/>
    <s v="Storio Kids Toys LCD Writing Tablet 8.5Inch E-Note Pad Best Birthday Gift for Girls Boys, Multicolor (SC1667)"/>
    <s v="Computers&amp;Accessories|Accessories&amp;Peripherals|Keyboards,Mice&amp;InputDevices|GraphicTablets"/>
    <s v="₹217"/>
    <s v="₹237"/>
    <s v="8%"/>
    <n v="3.8"/>
    <s v="7,354"/>
    <x v="0"/>
    <n v="217"/>
    <n v="237"/>
    <n v="8"/>
    <n v="7354"/>
    <n v="3.8"/>
  </r>
  <r>
    <s v="B08JQN8DGZ"/>
    <s v="boAt Airdopes 121v2 in-Ear True Wireless Earbuds with Upto 14 Hours Playback, 8MM Drivers, Battery Indicators, Lightweight Earbuds &amp; Multifunction Controls (Active Black, with Mic)"/>
    <s v="Electronics|Headphones,Earbuds&amp;Accessories|Headphones|In-Ear"/>
    <s v="₹1,299"/>
    <s v="₹2,990"/>
    <s v="57%"/>
    <n v="3.8"/>
    <s v="1,80,998"/>
    <x v="1"/>
    <n v="1299"/>
    <n v="2990"/>
    <n v="57"/>
    <n v="180998"/>
    <n v="3.8"/>
  </r>
  <r>
    <s v="B0B72BSW7K"/>
    <s v="SKE Bed Study Table Portable Wood Multifunction Laptop-Table Lapdesk for Children Bed Foldabe Table Work with Tablet Slot &amp; Cup Holder Brown Black"/>
    <s v="Computers&amp;Accessories|Accessories&amp;Peripherals|LaptopAccessories|Lapdesks"/>
    <s v="₹263"/>
    <s v="₹699"/>
    <s v="62%"/>
    <n v="3.5"/>
    <n v="690"/>
    <x v="0"/>
    <n v="263"/>
    <n v="699"/>
    <n v="62"/>
    <n v="690"/>
    <n v="3.5"/>
  </r>
  <r>
    <s v="B08TV2P1N8"/>
    <s v="boAt Rockerz 255 Pro+ in-Ear Bluetooth Neckband with Upto 40 Hours Playback, ASAP  Charge, IPX7, Dual Pairing, BT v5.0, with Mic (Active Black)"/>
    <s v="Electronics|Headphones,Earbuds&amp;Accessories|Headphones|In-Ear"/>
    <s v="₹1,399"/>
    <s v="₹3,990"/>
    <s v="65%"/>
    <n v="4.0999999999999996"/>
    <s v="1,41,841"/>
    <x v="1"/>
    <n v="1399"/>
    <n v="3990"/>
    <n v="65"/>
    <n v="141841"/>
    <n v="4.0999999999999996"/>
  </r>
  <r>
    <s v="B07XCM6T4N"/>
    <s v="STRIFF Adjustable Laptop Tabletop Stand Patented Riser Ventilated Portable Foldable Compatible with MacBook Notebook Tablet Tray Desk Table Book with Free Phone Stand (Black)"/>
    <s v="Computers&amp;Accessories|Accessories&amp;Peripherals|LaptopAccessories|NotebookComputerStands"/>
    <s v="₹349"/>
    <s v="₹1,499"/>
    <s v="77%"/>
    <n v="4.3"/>
    <s v="24,791"/>
    <x v="0"/>
    <n v="349"/>
    <n v="1499"/>
    <n v="77"/>
    <n v="24791"/>
    <n v="4.3"/>
  </r>
  <r>
    <s v="B07T5DKR5D"/>
    <s v="ZEBRONICS Zeb-Bro in Ear Wired Earphones with Mic, 3.5mm Audio Jack, 10mm Drivers, Phone/Tablet Compatible(Black)"/>
    <s v="Electronics|Headphones,Earbuds&amp;Accessories|Headphones|In-Ear"/>
    <s v="₹149"/>
    <s v="₹399"/>
    <s v="63%"/>
    <n v="3.5"/>
    <s v="21,764"/>
    <x v="1"/>
    <n v="149"/>
    <n v="399"/>
    <n v="63"/>
    <n v="21764"/>
    <n v="3.5"/>
  </r>
  <r>
    <s v="B07PR1CL3S"/>
    <s v="boAt Rockerz 450 Bluetooth On Ear Headphones with Mic, Upto 15 Hours Playback, 40MM Drivers, Padded Ear Cushions, Integrated Controls and Dual Modes(Luscious Black)"/>
    <s v="Electronics|Headphones,Earbuds&amp;Accessories|Headphones|On-Ear"/>
    <s v="₹1,220"/>
    <s v="₹3,990"/>
    <s v="69%"/>
    <n v="4.0999999999999996"/>
    <s v="1,07,151"/>
    <x v="1"/>
    <n v="1220"/>
    <n v="3990"/>
    <n v="69"/>
    <n v="107151"/>
    <n v="4.0999999999999996"/>
  </r>
  <r>
    <s v="B07JQKQ91F"/>
    <s v="JBL C50HI, Wired in Ear Headphones with Mic, One Button Multi-Function Remote, Lightweight &amp; Comfortable fit (Black)"/>
    <s v="Electronics|Headphones,Earbuds&amp;Accessories|Headphones|In-Ear"/>
    <s v="₹499"/>
    <s v="₹999"/>
    <s v="50%"/>
    <n v="3.9"/>
    <s v="92,995"/>
    <x v="1"/>
    <n v="499"/>
    <n v="999"/>
    <n v="50"/>
    <n v="92995"/>
    <n v="3.9"/>
  </r>
  <r>
    <s v="B08W56G1K9"/>
    <s v="LAPSTER Spiral Charger Spiral Charger Cable Protectors for Wires Data Cable Saver Charging Cord Protective Cable Cover Set of 3 (12 Pieces)"/>
    <s v="Computers&amp;Accessories|Accessories&amp;Peripherals|Cables&amp;Accessories|CableConnectionProtectors"/>
    <s v="₹99"/>
    <s v="₹999"/>
    <s v="90%"/>
    <n v="4.0999999999999996"/>
    <s v="8,751"/>
    <x v="0"/>
    <n v="99"/>
    <n v="999"/>
    <n v="90"/>
    <n v="8751"/>
    <n v="4.0999999999999996"/>
  </r>
  <r>
    <s v="B01L8ZNWN2"/>
    <s v="HP v236w USB 2.0 64GB Pen Drive, Metal"/>
    <s v="Computers&amp;Accessories|ExternalDevices&amp;DataStorage|PenDrives"/>
    <s v="₹475"/>
    <s v="₹1,500"/>
    <s v="68%"/>
    <n v="4.2"/>
    <s v="64,273"/>
    <x v="0"/>
    <n v="475"/>
    <n v="1500"/>
    <n v="68"/>
    <n v="64273"/>
    <n v="4.2"/>
  </r>
  <r>
    <s v="B009VCGPSY"/>
    <s v="HP X1000 Wired USB Mouse with 3 Handy Buttons, Fast-Moving Scroll Wheel and Optical Sensor works on most Surfaces (H2C21AA, Black/Grey)"/>
    <s v="Computers&amp;Accessories|Accessories&amp;Peripherals|Keyboards,Mice&amp;InputDevices|Mice"/>
    <s v="₹269"/>
    <s v="₹649"/>
    <s v="59%"/>
    <n v="4.3"/>
    <s v="54,315"/>
    <x v="0"/>
    <n v="269"/>
    <n v="649"/>
    <n v="59"/>
    <n v="54315"/>
    <n v="4.3"/>
  </r>
  <r>
    <s v="B0B296NTFV"/>
    <s v="Portronics Toad 23 Wireless Optical Mouse with 2.4GHz, USB Nano Dongle, Optical Orientation, Click Wheel, Adjustable DPI(Black)"/>
    <s v="Computers&amp;Accessories|Accessories&amp;Peripherals|Keyboards,Mice&amp;InputDevices|Mice"/>
    <s v="₹299"/>
    <s v="₹599"/>
    <s v="50%"/>
    <n v="4.0999999999999996"/>
    <s v="1,597"/>
    <x v="0"/>
    <n v="299"/>
    <n v="599"/>
    <n v="50"/>
    <n v="1597"/>
    <n v="4.0999999999999996"/>
  </r>
  <r>
    <s v="B07TCN5VR9"/>
    <s v="Boult Audio BassBuds X1 in-Ear Wired Earphones with 10mm Extra Bass Driver and HD Sound with mic(Black)"/>
    <s v="Electronics|Headphones,Earbuds&amp;Accessories|Headphones|In-Ear"/>
    <s v="₹329"/>
    <s v="₹999"/>
    <s v="67%"/>
    <n v="3.9"/>
    <s v="77,027"/>
    <x v="1"/>
    <n v="329"/>
    <n v="999"/>
    <n v="67"/>
    <n v="77027"/>
    <n v="3.9"/>
  </r>
  <r>
    <s v="B00ZYLMQH0"/>
    <s v="Dell KB216 Wired Multimedia USB Keyboard with Super Quite Plunger Keys with Spill-Resistant – Black"/>
    <s v="Computers&amp;Accessories|Accessories&amp;Peripherals|Keyboards,Mice&amp;InputDevices|Keyboards"/>
    <s v="₹549"/>
    <s v="₹1,799"/>
    <s v="69%"/>
    <n v="4.3"/>
    <s v="28,829"/>
    <x v="0"/>
    <n v="549"/>
    <n v="1799"/>
    <n v="69"/>
    <n v="28829"/>
    <n v="4.3"/>
  </r>
  <r>
    <s v="B01HJI0FS2"/>
    <s v="Dell MS116 1000Dpi USB Wired Optical Mouse, Led Tracking, Scrolling Wheel, Plug and Play."/>
    <s v="Computers&amp;Accessories|Accessories&amp;Peripherals|Keyboards,Mice&amp;InputDevices|Mice"/>
    <s v="₹299"/>
    <s v="₹650"/>
    <s v="54%"/>
    <n v="4.5"/>
    <s v="33,176"/>
    <x v="0"/>
    <n v="299"/>
    <n v="650"/>
    <n v="54"/>
    <n v="33176"/>
    <n v="4.5"/>
  </r>
  <r>
    <s v="B076B8G5D8"/>
    <s v="Boya ByM1 Auxiliary Omnidirectional Lavalier Condenser Microphone with 20ft Audio Cable (Black)"/>
    <s v="MusicalInstruments|Microphones|Condenser"/>
    <s v="₹798"/>
    <s v="₹1,995"/>
    <s v="60%"/>
    <n v="4"/>
    <s v="68,664"/>
    <x v="2"/>
    <n v="798"/>
    <n v="1995"/>
    <n v="60"/>
    <n v="68664"/>
    <n v="4"/>
  </r>
  <r>
    <s v="B014SZO90Y"/>
    <s v="Duracell Ultra Alkaline AA Battery, 8 Pcs"/>
    <s v="Electronics|GeneralPurposeBatteries&amp;BatteryChargers|DisposableBatteries"/>
    <s v="₹266"/>
    <s v="₹315"/>
    <s v="16%"/>
    <n v="4.5"/>
    <s v="28,030"/>
    <x v="1"/>
    <n v="266"/>
    <n v="315"/>
    <n v="16"/>
    <n v="28030"/>
    <n v="4.5"/>
  </r>
  <r>
    <s v="B07KCMR8D6"/>
    <s v="Classmate Octane Neon- Blue Gel Pens(Pack of 5)|Smooth Writing Pen|Attractive body colour for Boys &amp; Girls|Waterproof ink for smudge free writing|Preferred by Students for Exam|Study at home essential"/>
    <s v="OfficeProducts|OfficePaperProducts|Paper|Stationery|Pens,Pencils&amp;WritingSupplies|Pens&amp;Refills|GelInkRollerballPens"/>
    <s v="₹50"/>
    <s v="₹50"/>
    <s v="0%"/>
    <n v="4.3"/>
    <s v="5,792"/>
    <x v="3"/>
    <n v="50"/>
    <n v="50"/>
    <n v="0"/>
    <n v="5792"/>
    <n v="4.3"/>
  </r>
  <r>
    <s v="B00N1U9AJS"/>
    <s v="3M Scotch Double Sided Heavy Duty Tape(1m holds 4.5Kgs) for indoor hanging applications (Photo frames, Mirrors, Key Holders, Car Interiors, Extension Boards, Wall decoration, etc)(L: 3m, W: 24mm)"/>
    <s v="Home&amp;Kitchen|CraftMaterials|Scrapbooking|Tape"/>
    <s v="₹130"/>
    <s v="₹165"/>
    <s v="21%"/>
    <n v="3.9"/>
    <s v="14,778"/>
    <x v="4"/>
    <n v="130"/>
    <n v="165"/>
    <n v="21"/>
    <n v="14778"/>
    <n v="3.9"/>
  </r>
  <r>
    <s v="B07KY3FNQP"/>
    <s v="boAt Bassheads 152 in Ear Wired Earphones with Mic(Active Black)"/>
    <s v="Electronics|Headphones,Earbuds&amp;Accessories|Headphones|In-Ear"/>
    <s v="₹449"/>
    <s v="₹1,290"/>
    <s v="65%"/>
    <n v="4.0999999999999996"/>
    <s v="91,770"/>
    <x v="1"/>
    <n v="449"/>
    <n v="1290"/>
    <n v="65"/>
    <n v="91770"/>
    <n v="4.0999999999999996"/>
  </r>
  <r>
    <s v="B07QZ3CZ48"/>
    <s v="boAt BassHeads 122 Wired Earphones with Heavy Bass, Integrated Controls and Mic (Gun Metal)"/>
    <s v="Electronics|Headphones,Earbuds&amp;Accessories|Headphones|In-Ear"/>
    <s v="₹399"/>
    <s v="₹1,290"/>
    <s v="69%"/>
    <n v="4.2"/>
    <n v="206"/>
    <x v="1"/>
    <n v="399"/>
    <n v="1290"/>
    <n v="69"/>
    <n v="206"/>
    <n v="4.2"/>
  </r>
  <r>
    <s v="B09T3H12GV"/>
    <s v="Dell USB Wireless Keyboard and Mouse Set- KM3322W, Anti-Fade &amp; Spill-Resistant Keys, up to 36 Month Battery Life, 3Y Advance Exchange Warranty, Black"/>
    <s v="Computers&amp;Accessories|Accessories&amp;Peripherals|Keyboards,Mice&amp;InputDevices|Keyboard&amp;MouseSets"/>
    <s v="₹1,399"/>
    <s v="₹2,498"/>
    <s v="44%"/>
    <n v="4.2"/>
    <s v="33,717"/>
    <x v="0"/>
    <n v="1399"/>
    <n v="2498"/>
    <n v="44"/>
    <n v="33717"/>
    <n v="4.2"/>
  </r>
  <r>
    <s v="B08ZJDWTJ1"/>
    <s v="Seagate Expansion 1TB External HDD - USB 3.0 for Windows and Mac with 3 yr Data Recovery Services, Portable Hard Drive (STKM1000400)"/>
    <s v="Computers&amp;Accessories|ExternalDevices&amp;DataStorage|ExternalHardDisks"/>
    <s v="₹4,098"/>
    <s v="₹4,999"/>
    <s v="18%"/>
    <n v="4.5"/>
    <s v="50,810"/>
    <x v="0"/>
    <n v="4098"/>
    <n v="4999"/>
    <n v="18"/>
    <n v="50810"/>
    <n v="4.5"/>
  </r>
  <r>
    <s v="B08FTFXNNB"/>
    <s v="HP w100 480P 30 FPS Digital Webcam with Built-in Mic, Plug and Play Setup, Wide-Angle View for Video Calling on Skype, Zoom, Microsoft Teams and Other Apps (Black)"/>
    <s v="Electronics|Cameras&amp;Photography|VideoCameras"/>
    <s v="₹499"/>
    <s v="₹1,999"/>
    <s v="75%"/>
    <n v="3.7"/>
    <s v="3,369"/>
    <x v="1"/>
    <n v="499"/>
    <n v="1999"/>
    <n v="75"/>
    <n v="3369"/>
    <n v="3.7"/>
  </r>
  <r>
    <s v="B08YDFX7Y1"/>
    <s v="ZEBRONICS Zeb-Dash Plus 2.4GHz High Precision Wireless Mouse with up to 1600 DPI, Power Saving Mode, Nano Receiver and Plug &amp; Play Usage - USB"/>
    <s v="Computers&amp;Accessories|Accessories&amp;Peripherals|Keyboards,Mice&amp;InputDevices|Mice"/>
    <s v="₹299"/>
    <s v="₹449"/>
    <s v="33%"/>
    <n v="3.5"/>
    <s v="11,827"/>
    <x v="0"/>
    <n v="299"/>
    <n v="449"/>
    <n v="33"/>
    <n v="11827"/>
    <n v="3.5"/>
  </r>
  <r>
    <s v="B087FXHB6J"/>
    <s v="Zebronics Zeb-Companion 107 USB Wireless Keyboard and Mouse Set with Nano Receiver (Black)"/>
    <s v="Computers&amp;Accessories|Accessories&amp;Peripherals|Keyboards,Mice&amp;InputDevices|Keyboard&amp;MouseSets"/>
    <s v="₹699"/>
    <s v="₹999"/>
    <s v="30%"/>
    <n v="3.5"/>
    <s v="15,295"/>
    <x v="0"/>
    <n v="699"/>
    <n v="999"/>
    <n v="30"/>
    <n v="15295"/>
    <n v="3.5"/>
  </r>
  <r>
    <s v="B07N42JB4S"/>
    <s v="SYVO WT 3130 Aluminum Tripod (133CM), Universal Lightweight Tripod with Mobile Phone Holder Mount &amp; Carry Bag for All Smart Phones, Gopro, Cameras - Brown"/>
    <s v="Electronics|Cameras&amp;Photography|Accessories|Tripods&amp;Monopods|Tabletop&amp;TravelTripods"/>
    <s v="₹799"/>
    <s v="₹3,990"/>
    <s v="80%"/>
    <n v="4.3"/>
    <s v="27,139"/>
    <x v="1"/>
    <n v="799"/>
    <n v="3990"/>
    <n v="80"/>
    <n v="27139"/>
    <n v="4.3"/>
  </r>
  <r>
    <s v="B0B31BYXQQ"/>
    <s v="Boult Audio Airbass Z20 True Wireless, 40H Battery Life, Zen ENC Mic, Type-C Lightning Boult Fast Charging (10Mins=100Mins), BoomX Tech Bass, ENC, IPX5 in Ear Earbuds with mic (Green)"/>
    <s v="Electronics|Headphones,Earbuds&amp;Accessories|Headphones|In-Ear"/>
    <s v="₹1,399"/>
    <s v="₹5,499"/>
    <s v="75%"/>
    <n v="3.9"/>
    <s v="9,504"/>
    <x v="1"/>
    <n v="1399"/>
    <n v="5499"/>
    <n v="75"/>
    <n v="9504"/>
    <n v="3.9"/>
  </r>
  <r>
    <s v="B07SLMR1K6"/>
    <s v="SanDisk Ultra Flair 64GB USB 3.0 Pen Drive, Multicolor"/>
    <s v="Computers&amp;Accessories|ExternalDevices&amp;DataStorage|PenDrives"/>
    <s v="₹519"/>
    <s v="₹1,350"/>
    <s v="62%"/>
    <n v="4.3"/>
    <s v="30,058"/>
    <x v="0"/>
    <n v="519"/>
    <n v="1350"/>
    <n v="62"/>
    <n v="30058"/>
    <n v="4.3"/>
  </r>
  <r>
    <s v="B092X94QNQ"/>
    <s v="boAt Rockerz 330 in-Ear Bluetooth Neckband with Upto 30 Hours Playtime, ASAP  Charge, Signature Sound, Dual Pairing &amp; IPX5 with Mic (Active Black)"/>
    <s v="Electronics|Headphones,Earbuds&amp;Accessories|Headphones|In-Ear"/>
    <s v="₹1,499"/>
    <s v="₹3,990"/>
    <s v="62%"/>
    <n v="4.0999999999999996"/>
    <s v="1,09,864"/>
    <x v="1"/>
    <n v="1499"/>
    <n v="3990"/>
    <n v="62"/>
    <n v="109864"/>
    <n v="4.0999999999999996"/>
  </r>
  <r>
    <s v="B0846D5CBP"/>
    <s v="Casio FX-991ES Plus-2nd Edition Scientific Calculator, Black"/>
    <s v="OfficeProducts|OfficeElectronics|Calculators|Scientific"/>
    <s v="₹1,295"/>
    <s v="₹1,295"/>
    <s v="0%"/>
    <n v="4.5"/>
    <s v="5,760"/>
    <x v="3"/>
    <n v="1295"/>
    <n v="1295"/>
    <n v="0"/>
    <n v="5760"/>
    <n v="4.5"/>
  </r>
  <r>
    <s v="B00KXULGJQ"/>
    <s v="TP-Link AC750 Wifi Range Extender | Up to 750Mbps | Dual Band WiFi Extender, Repeater, Wifi Signal Booster, Access Point| Easy Set-Up | Extends Wifi to Smart Home &amp; Alexa Devices (RE200)"/>
    <s v="Computers&amp;Accessories|NetworkingDevices|Repeaters&amp;Extenders"/>
    <s v="₹1,889"/>
    <s v="₹5,499"/>
    <s v="66%"/>
    <n v="4.2"/>
    <s v="49,551"/>
    <x v="0"/>
    <n v="1889"/>
    <n v="5499"/>
    <n v="66"/>
    <n v="49551"/>
    <n v="4.2"/>
  </r>
  <r>
    <s v="B08H9Z3XQW"/>
    <s v="boAt Bassheads 242 in Ear Wired Earphones with Mic(Blue)"/>
    <s v="Electronics|Headphones,Earbuds&amp;Accessories|Headphones|In-Ear"/>
    <s v="₹455"/>
    <s v="₹1,490"/>
    <s v="69%"/>
    <n v="4.0999999999999996"/>
    <s v="1,61,677"/>
    <x v="1"/>
    <n v="455"/>
    <n v="1490"/>
    <n v="69"/>
    <n v="161677"/>
    <n v="4.0999999999999996"/>
  </r>
  <r>
    <s v="B08LPJZSSW"/>
    <s v="DIGITEK® (DTR 260 GT) Gorilla Tripod/Mini 33 cm (13 Inch) Tripod for Mobile Phone with Phone Mount &amp; Remote, Flexible Gorilla Stand for DSLR &amp; Action Cameras"/>
    <s v="Electronics|Cameras&amp;Photography|Accessories|Tripods&amp;Monopods|TripodLegs"/>
    <s v="₹399"/>
    <s v="₹995"/>
    <s v="60%"/>
    <n v="3.9"/>
    <s v="21,372"/>
    <x v="1"/>
    <n v="399"/>
    <n v="995"/>
    <n v="60"/>
    <n v="21372"/>
    <n v="3.9"/>
  </r>
  <r>
    <s v="B08CYPB15D"/>
    <s v="HP 805 Black Original Ink Cartridge"/>
    <s v="Computers&amp;Accessories|Printers,Inks&amp;Accessories|Inks,Toners&amp;Cartridges|InkjetInkCartridges"/>
    <s v="₹717"/>
    <s v="₹761"/>
    <s v="6%"/>
    <n v="4"/>
    <s v="7,199"/>
    <x v="0"/>
    <n v="717"/>
    <n v="761"/>
    <n v="6"/>
    <n v="7199"/>
    <n v="4"/>
  </r>
  <r>
    <s v="B00MFPCY5C"/>
    <s v="GIZGA essentials Universal Silicone Keyboard Protector Skin for 15.6-inches Laptop (5 x 6 x 3 inches)"/>
    <s v="Computers&amp;Accessories|Accessories&amp;Peripherals|Keyboards,Mice&amp;InputDevices|Keyboard&amp;MiceAccessories|DustCovers"/>
    <s v="₹39"/>
    <s v="₹299"/>
    <s v="87%"/>
    <n v="3.5"/>
    <s v="15,233"/>
    <x v="0"/>
    <n v="39"/>
    <n v="299"/>
    <n v="87"/>
    <n v="15233"/>
    <n v="3.5"/>
  </r>
  <r>
    <s v="B07JJFSG2B"/>
    <s v="SanDisk Ultra 128 GB USB 3.0 Pen Drive (Black)"/>
    <s v="Computers&amp;Accessories|ExternalDevices&amp;DataStorage|PenDrives"/>
    <s v="₹889"/>
    <s v="₹2,500"/>
    <s v="64%"/>
    <n v="4.3"/>
    <s v="55,747"/>
    <x v="0"/>
    <n v="889"/>
    <n v="2500"/>
    <n v="64"/>
    <n v="55747"/>
    <n v="4.3"/>
  </r>
  <r>
    <s v="B09NR6G588"/>
    <s v="Boult Audio ZCharge Bluetooth Wireless in Ear Earphones with Mic, 40H Playtime and Super Fast Charging, Environmental Noise Cancellation for Pro+ Calling and IPX5 Water Resistant (Black)"/>
    <s v="Electronics|Headphones,Earbuds&amp;Accessories|Headphones|In-Ear"/>
    <s v="₹1,199"/>
    <s v="₹4,999"/>
    <s v="76%"/>
    <n v="3.8"/>
    <s v="14,961"/>
    <x v="1"/>
    <n v="1199"/>
    <n v="4999"/>
    <n v="76"/>
    <n v="14961"/>
    <n v="3.8"/>
  </r>
  <r>
    <s v="B07JPX9CR7"/>
    <s v="Dell WM118 Wireless Mouse, 2.4 Ghz with USB Nano Receiver, Optical Tracking, 12-Months Battery Life, Ambidextrous, Pc/Mac/Laptop - Black."/>
    <s v="Computers&amp;Accessories|Accessories&amp;Peripherals|Keyboards,Mice&amp;InputDevices|Mice"/>
    <s v="₹569"/>
    <s v="₹1,299"/>
    <s v="56%"/>
    <n v="4.4000000000000004"/>
    <s v="9,275"/>
    <x v="0"/>
    <n v="569"/>
    <n v="1299"/>
    <n v="56"/>
    <n v="9275"/>
    <n v="4.4000000000000004"/>
  </r>
  <r>
    <s v="B08D11DZ2W"/>
    <s v="Boult Audio AirBass PowerBuds with Inbuilt Powerbank, 120H Total Playtime, IPX7 Fully Waterproof, Lightning Boult Type-C Fast Charging, Low Latency Gaming, TWS Earbuds with Pro+ Calling Mic (Black)"/>
    <s v="Electronics|Headphones,Earbuds&amp;Accessories|Headphones|In-Ear"/>
    <s v="₹1,499"/>
    <s v="₹8,999"/>
    <s v="83%"/>
    <n v="3.7"/>
    <s v="28,324"/>
    <x v="1"/>
    <n v="1499"/>
    <n v="8999"/>
    <n v="83"/>
    <n v="28324"/>
    <n v="3.7"/>
  </r>
  <r>
    <s v="B07Q7561HD"/>
    <s v="Eveready 1015 Carbon Zinc AA Battery - 10 Pieces"/>
    <s v="Electronics|GeneralPurposeBatteries&amp;BatteryChargers|DisposableBatteries"/>
    <s v="₹149"/>
    <s v="₹180"/>
    <s v="17%"/>
    <n v="4.4000000000000004"/>
    <n v="644"/>
    <x v="1"/>
    <n v="149"/>
    <n v="180"/>
    <n v="17"/>
    <n v="644"/>
    <n v="4.4000000000000004"/>
  </r>
  <r>
    <s v="B0819HZPXL"/>
    <s v="Zebronics Zeb-Transformer-M Optical USB Gaming Mouse with LED Effect(Black)"/>
    <s v="Computers&amp;Accessories|Accessories&amp;Peripherals|PCGamingPeripherals|GamingMice"/>
    <s v="₹399"/>
    <s v="₹549"/>
    <s v="27%"/>
    <n v="4.4000000000000004"/>
    <s v="18,139"/>
    <x v="0"/>
    <n v="399"/>
    <n v="549"/>
    <n v="27"/>
    <n v="18139"/>
    <n v="4.4000000000000004"/>
  </r>
  <r>
    <s v="B00LXTFMRS"/>
    <s v="PIDILITE Fevicryl Acrylic Colours Sunflower Kit (10 Colors x 15 ml) DIY Paint, Rich Pigment, Non-Craking Paint for Canvas, Wood, Leather, Earthenware, Metal, Diwali Gifts for Diwali"/>
    <s v="Home&amp;Kitchen|CraftMaterials|PaintingMaterials|Paints"/>
    <s v="₹191"/>
    <s v="₹225"/>
    <s v="15%"/>
    <n v="4.4000000000000004"/>
    <s v="7,203"/>
    <x v="4"/>
    <n v="191"/>
    <n v="225"/>
    <n v="15"/>
    <n v="7203"/>
    <n v="4.4000000000000004"/>
  </r>
  <r>
    <s v="B0B9LDCX89"/>
    <s v="STRIFF Mpad Mouse Mat 230X190X3mm Gaming Mouse Pad, Non-Slip Rubber Base, Waterproof Surface, Premium-Textured, Compatible with Laser and Optical Mice(Universe Black)"/>
    <s v="Computers&amp;Accessories|Accessories&amp;Peripherals|Keyboards,Mice&amp;InputDevices|Keyboard&amp;MiceAccessories|MousePads"/>
    <s v="₹129"/>
    <s v="₹999"/>
    <s v="87%"/>
    <n v="4.2"/>
    <n v="491"/>
    <x v="0"/>
    <n v="129"/>
    <n v="999"/>
    <n v="87"/>
    <n v="491"/>
    <n v="4.2"/>
  </r>
  <r>
    <s v="B0765B3TH7"/>
    <s v="Gizga Essentials Hard Drive Case Shell, 6.35cm/2.5-inch, Portable Storage Organizer Bag for Earphone USB Cable Power Bank Mobile Charger Digital Gadget Hard Disk, Water Resistance Material, Black"/>
    <s v="Computers&amp;Accessories|Accessories&amp;Peripherals|HardDiskBags"/>
    <s v="₹199"/>
    <s v="₹599"/>
    <s v="67%"/>
    <n v="4.5"/>
    <s v="13,568"/>
    <x v="0"/>
    <n v="199"/>
    <n v="599"/>
    <n v="67"/>
    <n v="13568"/>
    <n v="4.5"/>
  </r>
  <r>
    <s v="B0B1F6GQPS"/>
    <s v="Boult Audio FXCharge with ENC, 32H Playtime, 5min=7H Type C Fast Charging, Zen ENC, 14.2 mm BoomX Rich Bass, IPX5, Bluetooth Wireless in Ear Earphones Neckband with mic (Black)"/>
    <s v="Electronics|Headphones,Earbuds&amp;Accessories|Headphones|In-Ear"/>
    <s v="₹999"/>
    <s v="₹4,499"/>
    <s v="78%"/>
    <n v="3.8"/>
    <s v="3,390"/>
    <x v="1"/>
    <n v="999"/>
    <n v="4499"/>
    <n v="78"/>
    <n v="3390"/>
    <n v="3.8"/>
  </r>
  <r>
    <s v="B07LG59NPV"/>
    <s v="Boult Audio Probass Curve Bluetooth Wireless in Ear Earphones with Mic with Ipx5 Water Resistant, 12H Battery Life &amp; Extra Bass (Black)"/>
    <s v="Electronics|Headphones,Earbuds&amp;Accessories|Headphones|In-Ear"/>
    <s v="₹899"/>
    <s v="₹4,499"/>
    <s v="80%"/>
    <n v="3.8"/>
    <s v="1,03,052"/>
    <x v="1"/>
    <n v="899"/>
    <n v="4499"/>
    <n v="80"/>
    <n v="103052"/>
    <n v="3.8"/>
  </r>
  <r>
    <s v="B00AXHBBXU"/>
    <s v="Casio FX-82MS 2nd Gen Non-Programmable Scientific Calculator, 240 Functions and 2-line Display, Black"/>
    <s v="OfficeProducts|OfficeElectronics|Calculators|Scientific"/>
    <s v="₹522"/>
    <s v="₹550"/>
    <s v="5%"/>
    <n v="4.4000000000000004"/>
    <s v="12,179"/>
    <x v="3"/>
    <n v="522"/>
    <n v="550"/>
    <n v="5"/>
    <n v="12179"/>
    <n v="4.4000000000000004"/>
  </r>
  <r>
    <s v="B08MCD9JFY"/>
    <s v="Tygot 10 Inches Big LED Ring Light for Camera, Phone tiktok YouTube Video Shooting and Makeup, 10&quot; inch Ring Light with 7 Feet Long Foldable and Lightweight Tripod Stand"/>
    <s v="Electronics|Cameras&amp;Photography|Flashes|Macro&amp;RinglightFlashes"/>
    <s v="₹799"/>
    <s v="₹1,999"/>
    <s v="60%"/>
    <n v="3.8"/>
    <s v="12,958"/>
    <x v="1"/>
    <n v="799"/>
    <n v="1999"/>
    <n v="60"/>
    <n v="12958"/>
    <n v="3.8"/>
  </r>
  <r>
    <s v="B083RCTXLL"/>
    <s v="HP X200 Wireless Mouse with 2.4 GHz Wireless connectivity, Adjustable DPI up to 1600, ambidextrous Design, and 18-Month Long Battery Life. 3-Years Warranty (6VY95AA)"/>
    <s v="Computers&amp;Accessories|Accessories&amp;Peripherals|Keyboards,Mice&amp;InputDevices|Mice"/>
    <s v="₹681"/>
    <s v="₹1,199"/>
    <s v="43%"/>
    <n v="4.2"/>
    <s v="8,258"/>
    <x v="0"/>
    <n v="681"/>
    <n v="1199"/>
    <n v="43"/>
    <n v="8258"/>
    <n v="4.2"/>
  </r>
  <r>
    <s v="B08HLZ28QC"/>
    <s v="Oakter Mini UPS for 12V WiFi Router Broadband Modem | Backup Upto 4 Hours | WiFi Router UPS Power Backup During Power Cuts | UPS for 12V Router Broadband Modem | Current Surge &amp; Deep Discharge Protection"/>
    <s v="Computers&amp;Accessories|NetworkingDevices"/>
    <s v="₹1,199"/>
    <s v="₹3,490"/>
    <s v="66%"/>
    <n v="4.0999999999999996"/>
    <s v="11,716"/>
    <x v="0"/>
    <n v="1199"/>
    <n v="3490"/>
    <n v="66"/>
    <n v="11716"/>
    <n v="4.0999999999999996"/>
  </r>
  <r>
    <s v="B07GVR9TG7"/>
    <s v="TP-Link Archer AC1200 Archer C6 Wi-Fi Speed Up to 867 Mbps/5 GHz + 400 Mbps/2.4 GHz, 5 Gigabit Ports, 4 External Antennas, MU-MIMO, Dual Band, WiFi Coverage with Access Point Mode, Black"/>
    <s v="Computers&amp;Accessories|NetworkingDevices|Routers"/>
    <s v="₹2,499"/>
    <s v="₹4,999"/>
    <s v="50%"/>
    <n v="4.4000000000000004"/>
    <s v="35,024"/>
    <x v="0"/>
    <n v="2499"/>
    <n v="4999"/>
    <n v="50"/>
    <n v="35024"/>
    <n v="4.4000000000000004"/>
  </r>
  <r>
    <s v="B0856HY85J"/>
    <s v="boAt Rockerz 550 Over Ear Bluetooth Headphones with Upto 20 Hours Playback, 50MM Drivers, Soft Padded Ear Cushions and Physical Noise Isolation, Without Mic (Black)"/>
    <s v="Electronics|Headphones,Earbuds&amp;Accessories|Headphones|Over-Ear"/>
    <s v="₹1,799"/>
    <s v="₹4,999"/>
    <s v="64%"/>
    <n v="4.0999999999999996"/>
    <s v="55,192"/>
    <x v="1"/>
    <n v="1799"/>
    <n v="4999"/>
    <n v="64"/>
    <n v="55192"/>
    <n v="4.0999999999999996"/>
  </r>
  <r>
    <s v="B07CD2BN46"/>
    <s v="Xiaomi Mi Wired in Ear Earphones with Mic Basic with Ultra Deep Bass &amp; Aluminum Alloy Sound Chamber (Black)"/>
    <s v="Electronics|Headphones,Earbuds&amp;Accessories|Headphones|In-Ear"/>
    <s v="₹429"/>
    <s v="₹599"/>
    <s v="28%"/>
    <n v="4.0999999999999996"/>
    <s v="1,19,466"/>
    <x v="1"/>
    <n v="429"/>
    <n v="599"/>
    <n v="28"/>
    <n v="119466"/>
    <n v="4.0999999999999996"/>
  </r>
  <r>
    <s v="B07PLHTTB4"/>
    <s v="Zodo 8. 5 inch LCD E-Writer Electronic Writing Pad/Tablet Drawing Board (Paperless Memo Digital Tablet)"/>
    <s v="Computers&amp;Accessories|Accessories&amp;Peripherals|Keyboards,Mice&amp;InputDevices|GraphicTablets"/>
    <s v="₹100"/>
    <s v="₹499"/>
    <s v="80%"/>
    <n v="3.5"/>
    <s v="9,638"/>
    <x v="0"/>
    <n v="100"/>
    <n v="499"/>
    <n v="80"/>
    <n v="9638"/>
    <n v="3.5"/>
  </r>
  <r>
    <s v="B077T3BG5L"/>
    <s v="Zebronics ZEB-KM2100 Multimedia USB Keyboard Comes with 114 Keys Including 12 Dedicated Multimedia Keys &amp; with Rupee Key"/>
    <s v="Computers&amp;Accessories|Accessories&amp;Peripherals|Keyboards,Mice&amp;InputDevices|Keyboards"/>
    <s v="₹329"/>
    <s v="₹399"/>
    <s v="18%"/>
    <n v="3.6"/>
    <s v="33,735"/>
    <x v="0"/>
    <n v="329"/>
    <n v="399"/>
    <n v="18"/>
    <n v="33735"/>
    <n v="3.6"/>
  </r>
  <r>
    <s v="B079Y6JZC8"/>
    <s v="ZEBRONICS Zeb-Comfort Wired USB Mouse, 3-Button, 1000 DPI Optical Sensor, Plug &amp; Play, for Windows/Mac, Black"/>
    <s v="Computers&amp;Accessories|Accessories&amp;Peripherals|Keyboards,Mice&amp;InputDevices|Mice"/>
    <s v="₹139"/>
    <s v="₹299"/>
    <s v="54%"/>
    <n v="3.8"/>
    <s v="3,044"/>
    <x v="0"/>
    <n v="139"/>
    <n v="299"/>
    <n v="54"/>
    <n v="3044"/>
    <n v="3.8"/>
  </r>
  <r>
    <s v="B0856HNMR7"/>
    <s v="boAt Rockerz 370 On Ear Bluetooth Headphones with Upto 12 Hours Playtime, Cozy Padded Earcups and Bluetooth v5.0, with Mic (Buoyant Black)"/>
    <s v="Electronics|Headphones,Earbuds&amp;Accessories|Headphones|On-Ear"/>
    <s v="₹1,199"/>
    <s v="₹2,499"/>
    <s v="52%"/>
    <n v="4"/>
    <s v="33,584"/>
    <x v="1"/>
    <n v="1199"/>
    <n v="2499"/>
    <n v="52"/>
    <n v="33584"/>
    <n v="4"/>
  </r>
  <r>
    <s v="B0B12K5BPM"/>
    <s v="ZEBRONICS Zeb-Astra 20 Wireless BT v5.0 Portable Speaker with 10W RMS Output, TWS, 10H Backup Approx, Built in Rechargeable Battery FM Radio, AUX, mSD, USB, Call Function and Dual 52mm Drivers Multi"/>
    <s v="Electronics|HomeAudio|Speakers|BluetoothSpeakers"/>
    <s v="₹1,049"/>
    <s v="₹2,299"/>
    <s v="54%"/>
    <n v="3.9"/>
    <s v="1,779"/>
    <x v="1"/>
    <n v="1049"/>
    <n v="2299"/>
    <n v="54"/>
    <n v="1779"/>
    <n v="3.9"/>
  </r>
  <r>
    <s v="B00LVMTA2A"/>
    <s v="Panasonic CR-2032/5BE Lithium Coin Battery - Pack of 5"/>
    <s v="Electronics|GeneralPurposeBatteries&amp;BatteryChargers"/>
    <s v="₹225"/>
    <s v="₹250"/>
    <s v="10%"/>
    <n v="4.4000000000000004"/>
    <s v="26,556"/>
    <x v="1"/>
    <n v="225"/>
    <n v="250"/>
    <n v="10"/>
    <n v="26556"/>
    <n v="4.4000000000000004"/>
  </r>
  <r>
    <s v="B07TR5HSR9"/>
    <s v="MemeHo® Smart Standard Multi-Purpose Laptop Table with Dock Stand/Study Table/Bed Table/Foldable and Portable/Ergonomic &amp; Rounded Edges/Non-Slip Legs/Engineered Wood with Cup Holder (Black)"/>
    <s v="Computers&amp;Accessories|Accessories&amp;Peripherals|LaptopAccessories|Lapdesks"/>
    <s v="₹656"/>
    <s v="₹1,499"/>
    <s v="56%"/>
    <n v="4.3"/>
    <s v="25,903"/>
    <x v="0"/>
    <n v="656"/>
    <n v="1499"/>
    <n v="56"/>
    <n v="25903"/>
    <n v="4.3"/>
  </r>
  <r>
    <s v="B0819ZZK5K"/>
    <s v="SanDisk Ultra Dual Drive Go USB Type C Pendrive for Mobile (Black, 128 GB, 5Y - SDDDC3-128G-I35)"/>
    <s v="Computers&amp;Accessories|ExternalDevices&amp;DataStorage|PenDrives"/>
    <s v="₹1,109"/>
    <s v="₹2,800"/>
    <s v="60%"/>
    <n v="4.3"/>
    <s v="53,464"/>
    <x v="0"/>
    <n v="1109"/>
    <n v="2800"/>
    <n v="60"/>
    <n v="53464"/>
    <n v="4.3"/>
  </r>
  <r>
    <s v="B08QJJCY2Q"/>
    <s v="Tizum Mouse Pad/ Computer Mouse Mat with Anti-Slip Rubber Base | Smooth Mouse Control | Spill-Resistant Surface for Laptop, Notebook, MacBook, Gaming, Laser/ Optical Mouse, 9.4”x 7.9”, Multicolored"/>
    <s v="Computers&amp;Accessories|Accessories&amp;Peripherals|Keyboards,Mice&amp;InputDevices|Keyboard&amp;MiceAccessories|MousePads"/>
    <s v="₹169"/>
    <s v="₹299"/>
    <s v="43%"/>
    <n v="4.4000000000000004"/>
    <s v="5,176"/>
    <x v="0"/>
    <n v="169"/>
    <n v="299"/>
    <n v="43"/>
    <n v="5176"/>
    <n v="4.4000000000000004"/>
  </r>
  <r>
    <s v="B07L5L4GTB"/>
    <s v="Epson 003 65 ml for EcoTank L1110/L3100/L3101/L3110/L3115/L3116/L3150/L3151/L3152/L3156/L5190 Black Ink Bottle"/>
    <s v="Computers&amp;Accessories|Printers,Inks&amp;Accessories|Inks,Toners&amp;Cartridges|InkjetInkCartridges"/>
    <s v="₹309"/>
    <s v="₹404"/>
    <s v="24%"/>
    <n v="4.4000000000000004"/>
    <s v="8,614"/>
    <x v="0"/>
    <n v="309"/>
    <n v="404"/>
    <n v="24"/>
    <n v="8614"/>
    <n v="4.4000000000000004"/>
  </r>
  <r>
    <s v="B07L8KNP5F"/>
    <s v="ZEBRONICS Zeb-Thunder Bluetooth Wireless Over Ear Headphone FM, mSD, 9 hrs Playback with Mic (Black)"/>
    <s v="Electronics|Headphones,Earbuds&amp;Accessories|Headphones|On-Ear"/>
    <s v="₹599"/>
    <s v="₹1,399"/>
    <s v="57%"/>
    <n v="3.8"/>
    <s v="60,026"/>
    <x v="1"/>
    <n v="599"/>
    <n v="1399"/>
    <n v="57"/>
    <n v="60026"/>
    <n v="3.8"/>
  </r>
  <r>
    <s v="B08CF4SCNP"/>
    <s v="Quantum QHM-7406 Full-Sized Keyboard with (₹) Rupee Symbol, Hotkeys and 3-pieces LED function for Desktop/Laptop/Smart TV Spill-Resistant Wired USB Keyboard with 10 million keystrokes lifespan (Black)"/>
    <s v="Computers&amp;Accessories|Accessories&amp;Peripherals|Keyboards,Mice&amp;InputDevices|Keyboards"/>
    <s v="₹299"/>
    <s v="₹599"/>
    <s v="50%"/>
    <n v="3.8"/>
    <s v="3,066"/>
    <x v="0"/>
    <n v="299"/>
    <n v="599"/>
    <n v="50"/>
    <n v="3066"/>
    <n v="3.8"/>
  </r>
  <r>
    <s v="B09XX51X2G"/>
    <s v="STRIFF Laptop Tabletop Stand, Fold-Up, Adjustable, Ventilated, Portable Holder for Desk, Aluminum Foldable Laptop Ergonomic Compatibility with up to 15.6-inch Laptop, All Mac, Tab, and Mobile (Silver)"/>
    <s v="Computers&amp;Accessories|Accessories&amp;Peripherals|LaptopAccessories|Lapdesks"/>
    <s v="₹449"/>
    <s v="₹999"/>
    <s v="55%"/>
    <n v="4"/>
    <s v="2,102"/>
    <x v="0"/>
    <n v="449"/>
    <n v="999"/>
    <n v="55"/>
    <n v="2102"/>
    <n v="4"/>
  </r>
  <r>
    <s v="B01M72LILF"/>
    <s v="Logitech M221 Wireless Mouse, Silent Buttons, 2.4 GHz with USB Mini Receiver, 1000 DPI Optical Tracking, 18-Month Battery Life, Ambidextrous PC / Mac / Laptop - Charcoal Grey"/>
    <s v="Computers&amp;Accessories|Accessories&amp;Peripherals|Keyboards,Mice&amp;InputDevices|Mice"/>
    <s v="₹799"/>
    <s v="₹1,295"/>
    <s v="38%"/>
    <n v="4.4000000000000004"/>
    <s v="34,852"/>
    <x v="0"/>
    <n v="799"/>
    <n v="1295"/>
    <n v="38"/>
    <n v="34852"/>
    <n v="4.4000000000000004"/>
  </r>
  <r>
    <s v="B00LZLQ624"/>
    <s v="Classmate Soft Cover 6 Subject Spiral Binding Notebook, Single Line, 300 Pages"/>
    <s v="OfficeProducts|OfficePaperProducts|Paper|Stationery|Notebooks,WritingPads&amp;Diaries|WireboundNotebooks"/>
    <s v="₹157"/>
    <s v="₹160"/>
    <s v="2%"/>
    <n v="4.5"/>
    <s v="8,618"/>
    <x v="3"/>
    <n v="157"/>
    <n v="160"/>
    <n v="2"/>
    <n v="8618"/>
    <n v="4.5"/>
  </r>
  <r>
    <s v="B09GB5B4BK"/>
    <s v="HP 150 Wireless USB Mouse with Ergonomic and ambidextrous Design, 1600 DPI Optical Tracking, 2.4 GHz Wireless connectivity, Dual-Function Scroll Wheel and 12 Month Long Battery Life. 3-Years Warranty."/>
    <s v="Computers&amp;Accessories|Accessories&amp;Peripherals|Keyboards,Mice&amp;InputDevices|Mice"/>
    <s v="₹599"/>
    <s v="₹899"/>
    <s v="33%"/>
    <n v="4"/>
    <s v="4,018"/>
    <x v="0"/>
    <n v="599"/>
    <n v="899"/>
    <n v="33"/>
    <n v="4018"/>
    <n v="4"/>
  </r>
  <r>
    <s v="B015ZXUDD0"/>
    <s v="Duracell Rechargeable AA 1300mAh Batteries, 4Pcs"/>
    <s v="Electronics|GeneralPurposeBatteries&amp;BatteryChargers|RechargeableBatteries"/>
    <s v="₹479"/>
    <s v="₹599"/>
    <s v="20%"/>
    <n v="4.3"/>
    <s v="11,687"/>
    <x v="1"/>
    <n v="479"/>
    <n v="599"/>
    <n v="20"/>
    <n v="11687"/>
    <n v="4.3"/>
  </r>
  <r>
    <s v="B09PL79D2X"/>
    <s v="boAt Airdopes 181 in-Ear True Wireless Earbuds with ENx  Tech, Beast  Mode(Low Latency Upto 60ms) for Gaming, with Mic, ASAP  Charge, 20H Playtime, Bluetooth v5.2, IPX4 &amp; IWP (Cool Grey)"/>
    <s v="Electronics|Headphones,Earbuds&amp;Accessories|Headphones|In-Ear"/>
    <s v="₹1,598"/>
    <s v="₹2,990"/>
    <s v="47%"/>
    <n v="3.8"/>
    <s v="11,015"/>
    <x v="1"/>
    <n v="1598"/>
    <n v="2990"/>
    <n v="47"/>
    <n v="11015"/>
    <n v="3.8"/>
  </r>
  <r>
    <s v="B098K3H92Z"/>
    <s v="TP-Link USB Bluetooth Adapter for PC, 5.0 Bluetooth Dongle Receiver (UB500) Supports Windows 11/10/8.1/7 for Desktop, Laptop, Mouse, Keyboard, Printers, Headsets, Speakers, PS4/ Xbox Controllers"/>
    <s v="Computers&amp;Accessories|NetworkingDevices|NetworkAdapters|BluetoothAdapters"/>
    <s v="₹599"/>
    <s v="₹899"/>
    <s v="33%"/>
    <n v="4.3"/>
    <s v="95,116"/>
    <x v="0"/>
    <n v="599"/>
    <n v="899"/>
    <n v="33"/>
    <n v="95116"/>
    <n v="4.3"/>
  </r>
  <r>
    <s v="B084PJSSQ1"/>
    <s v="SanDisk Ultra Dual Drive Luxe USB Type C Flash Drive (Silver, 128 GB, 5Y - SDDDC4-128G-I35)"/>
    <s v="Computers&amp;Accessories|ExternalDevices&amp;DataStorage|PenDrives"/>
    <s v="₹1,299"/>
    <s v="₹3,000"/>
    <s v="57%"/>
    <n v="4.3"/>
    <s v="23,022"/>
    <x v="0"/>
    <n v="1299"/>
    <n v="3000"/>
    <n v="57"/>
    <n v="23022"/>
    <n v="4.3"/>
  </r>
  <r>
    <s v="B097C564GC"/>
    <s v="rts [2 Pack] Mini USB C Type C Adapter Plug, Type C Female to USB A Male Charger Charging Cable Adapter Converter compatible for iPhone, Samsung S20 ultra/S21/S10/S8/S9/MacBook Pro iPad Silver"/>
    <s v="Computers&amp;Accessories|Accessories&amp;Peripherals|Adapters|USBtoUSBAdapters"/>
    <s v="₹294"/>
    <s v="₹4,999"/>
    <s v="94%"/>
    <n v="4.3"/>
    <s v="4,426"/>
    <x v="0"/>
    <n v="294"/>
    <n v="4999"/>
    <n v="94"/>
    <n v="4426"/>
    <n v="4.3"/>
  </r>
  <r>
    <s v="B08CYNJ5KY"/>
    <s v="HP 682 Black Original Ink Cartridge"/>
    <s v="Computers&amp;Accessories|Printers,Inks&amp;Accessories|Inks,Toners&amp;Cartridges|InkjetInkCartridges"/>
    <s v="₹828"/>
    <s v="₹861"/>
    <s v="4%"/>
    <n v="4.2"/>
    <s v="4,567"/>
    <x v="0"/>
    <n v="828"/>
    <n v="861"/>
    <n v="4"/>
    <n v="4567"/>
    <n v="4.2"/>
  </r>
  <r>
    <s v="B00Y4ORQ46"/>
    <s v="Logitech H111 Wired On Ear Headphones With Mic Black"/>
    <s v="Electronics|Headphones,Earbuds&amp;Accessories|Headphones|On-Ear"/>
    <s v="₹745"/>
    <s v="₹795"/>
    <s v="6%"/>
    <n v="4"/>
    <s v="13,797"/>
    <x v="1"/>
    <n v="745"/>
    <n v="795"/>
    <n v="6"/>
    <n v="13797"/>
    <n v="4"/>
  </r>
  <r>
    <s v="B074CWD7MS"/>
    <s v="Digitek DTR 550 LW (67 Inch) Tripod For DSLR, Camera |Operating Height: 5.57 Feet | Maximum Load Capacity up to 4.5kg | Portable Lightweight Aluminum Tripod with 360 Degree Ball Head | Carry Bag Included (Black) (DTR 550LW)"/>
    <s v="Electronics|Cameras&amp;Photography|Accessories|Tripods&amp;Monopods|CompleteTripodUnits"/>
    <s v="₹1,549"/>
    <s v="₹2,495"/>
    <s v="38%"/>
    <n v="4.4000000000000004"/>
    <s v="15,137"/>
    <x v="1"/>
    <n v="1549"/>
    <n v="2495"/>
    <n v="38"/>
    <n v="15137"/>
    <n v="4.4000000000000004"/>
  </r>
  <r>
    <s v="B00A0VCJPI"/>
    <s v="TP-Link TL-WA850RE Single_Band 300Mbps RJ45 Wireless Range Extender, Broadband/Wi-Fi Extender, Wi-Fi Booster/Hotspot with 1 Ethernet Port, Plug and Play, Built-in Access Point Mode, White"/>
    <s v="Computers&amp;Accessories|NetworkingDevices|Repeaters&amp;Extenders"/>
    <s v="₹1,469"/>
    <s v="₹2,499"/>
    <s v="41%"/>
    <n v="4.2"/>
    <s v="1,56,638"/>
    <x v="0"/>
    <n v="1469"/>
    <n v="2499"/>
    <n v="41"/>
    <n v="156638"/>
    <n v="4.2"/>
  </r>
  <r>
    <s v="B00UGZWM2I"/>
    <s v="COI Note Pad/Memo Book with Sticky Notes &amp; Clip Holder with Pen for Gifting"/>
    <s v="OfficeProducts|OfficePaperProducts|Paper|Stationery|Notebooks,WritingPads&amp;Diaries|Notepads&amp;MemoBooks"/>
    <s v="₹198"/>
    <s v="₹800"/>
    <s v="75%"/>
    <n v="4.0999999999999996"/>
    <s v="9,344"/>
    <x v="3"/>
    <n v="198"/>
    <n v="800"/>
    <n v="75"/>
    <n v="9344"/>
    <n v="4.0999999999999996"/>
  </r>
  <r>
    <s v="B00R1P3B4O"/>
    <s v="Fujifilm Instax Mini Single Pack 10 Sheets Instant Film for Fuji Instant Cameras"/>
    <s v="Electronics|Cameras&amp;Photography|Accessories|Film"/>
    <s v="₹549"/>
    <s v="₹549"/>
    <s v="0%"/>
    <n v="4.5"/>
    <s v="4,875"/>
    <x v="1"/>
    <n v="549"/>
    <n v="549"/>
    <n v="0"/>
    <n v="4875"/>
    <n v="4.5"/>
  </r>
  <r>
    <s v="B09DG9VNWB"/>
    <s v="Samsung Galaxy Watch4 Bluetooth(4.4 cm, Black, Compatible with Android only)"/>
    <s v="Electronics|WearableTechnology|SmartWatches"/>
    <s v="₹12,000"/>
    <s v="₹29,999"/>
    <s v="60%"/>
    <n v="4.3"/>
    <s v="4,744"/>
    <x v="1"/>
    <n v="12000"/>
    <n v="29999"/>
    <n v="60"/>
    <n v="4744"/>
    <n v="4.3"/>
  </r>
  <r>
    <s v="B09Y5MP7C4"/>
    <s v="Noise Buds Vs104 Bluetooth Truly Wireless in Ear Earbuds with Mic, 30-Hours of Playtime, Instacharge, 13Mm Driver and Hyper Sync (Charcoal Black)"/>
    <s v="Electronics|Headphones,Earbuds&amp;Accessories|Headphones|In-Ear"/>
    <s v="₹1,299"/>
    <s v="₹3,499"/>
    <s v="63%"/>
    <n v="3.9"/>
    <s v="12,452"/>
    <x v="1"/>
    <n v="1299"/>
    <n v="3499"/>
    <n v="63"/>
    <n v="12452"/>
    <n v="3.9"/>
  </r>
  <r>
    <s v="B01DJJVFPC"/>
    <s v="Duracell Ultra Alkaline AAA Battery, 8 Pcs"/>
    <s v="Electronics|GeneralPurposeBatteries&amp;BatteryChargers|DisposableBatteries"/>
    <s v="₹269"/>
    <s v="₹315"/>
    <s v="15%"/>
    <n v="4.5"/>
    <s v="17,810"/>
    <x v="1"/>
    <n v="269"/>
    <n v="315"/>
    <n v="15"/>
    <n v="17810"/>
    <n v="4.5"/>
  </r>
  <r>
    <s v="B07DFYJRQV"/>
    <s v="JBL C200SI, Premium in Ear Wired Earphones with Mic, Signature Sound, One Button Multi-Function Remote, Angled Earbuds for Comfort fit (Blue)"/>
    <s v="Electronics|Headphones,Earbuds&amp;Accessories|Headphones|In-Ear"/>
    <s v="₹799"/>
    <s v="₹1,499"/>
    <s v="47%"/>
    <n v="4.0999999999999996"/>
    <s v="53,648"/>
    <x v="1"/>
    <n v="799"/>
    <n v="1499"/>
    <n v="47"/>
    <n v="53648"/>
    <n v="4.0999999999999996"/>
  </r>
  <r>
    <s v="B08L879JSN"/>
    <s v="Acer EK220Q 21.5 Inch (54.61 cm) Full HD (1920x1080) VA Panel LCD Monitor with LED Back Light I 250 Nits I HDMI, VGA Ports I Eye Care Features Like Bluelight Shield, Flickerless &amp; Comfy View (Black)"/>
    <s v="Computers&amp;Accessories|Monitors"/>
    <s v="₹6,299"/>
    <s v="₹13,750"/>
    <s v="54%"/>
    <n v="4.2"/>
    <s v="2,014"/>
    <x v="0"/>
    <n v="6299"/>
    <n v="13750"/>
    <n v="54"/>
    <n v="2014"/>
    <n v="4.2"/>
  </r>
  <r>
    <s v="B08TDJNM3G"/>
    <s v="E-COSMOS 5V 1.2W Portable Flexible USB LED Light (Colors May Vary, Small) - Set of 2 Pieces"/>
    <s v="Computers&amp;Accessories|Accessories&amp;Peripherals|USBGadgets|Lamps"/>
    <s v="₹59"/>
    <s v="₹59"/>
    <s v="0%"/>
    <n v="3.8"/>
    <s v="5,958"/>
    <x v="0"/>
    <n v="59"/>
    <n v="59"/>
    <n v="0"/>
    <n v="5958"/>
    <n v="3.8"/>
  </r>
  <r>
    <s v="B06XSK3XL6"/>
    <s v="boAt Dual Port Rapid Car Charger (Qualcomm Certified) with Quick Charge 3.0 + Free Micro USB Cable - (Black)"/>
    <s v="Electronics|Mobiles&amp;Accessories|MobileAccessories|Chargers|AutomobileChargers"/>
    <s v="₹571"/>
    <s v="₹999"/>
    <s v="43%"/>
    <n v="4.3"/>
    <s v="38,221"/>
    <x v="1"/>
    <n v="571"/>
    <n v="999"/>
    <n v="43"/>
    <n v="38221"/>
    <n v="4.3"/>
  </r>
  <r>
    <s v="B07YNTJ8ZM"/>
    <s v="Zebronics ZEB-COUNTY 3W Wireless Bluetooth Portable Speaker With Supporting Carry Handle, USB, SD Card, AUX, FM &amp; Call Function. (Green)"/>
    <s v="Electronics|HomeAudio|Speakers|BluetoothSpeakers"/>
    <s v="₹549"/>
    <s v="₹999"/>
    <s v="45%"/>
    <n v="3.9"/>
    <s v="64,705"/>
    <x v="1"/>
    <n v="549"/>
    <n v="999"/>
    <n v="45"/>
    <n v="64705"/>
    <n v="3.9"/>
  </r>
  <r>
    <s v="B07KR5P3YD"/>
    <s v="Zebronics Wired Keyboard and Mouse Combo with 104 Keys and a USB Mouse with 1200 DPI - JUDWAA 750"/>
    <s v="Computers&amp;Accessories|Accessories&amp;Peripherals|Keyboards,Mice&amp;InputDevices|Keyboard&amp;MouseSets"/>
    <s v="₹448"/>
    <s v="₹699"/>
    <s v="36%"/>
    <n v="3.9"/>
    <s v="17,348"/>
    <x v="0"/>
    <n v="448"/>
    <n v="699"/>
    <n v="36"/>
    <n v="17348"/>
    <n v="3.9"/>
  </r>
  <r>
    <s v="B08FB2LNSZ"/>
    <s v="JBL Tune 215BT, 16 Hrs Playtime with Quick Charge, in Ear Bluetooth Wireless Earphones with Mic, 12.5mm Premium Earbuds with Pure Bass, BT 5.0, Dual Pairing, Type C &amp; Voice Assistant Support (Black)"/>
    <s v="Electronics|Headphones,Earbuds&amp;Accessories|Headphones|In-Ear"/>
    <s v="₹1,499"/>
    <s v="₹2,999"/>
    <s v="50%"/>
    <n v="3.7"/>
    <s v="87,798"/>
    <x v="1"/>
    <n v="1499"/>
    <n v="2999"/>
    <n v="50"/>
    <n v="87798"/>
    <n v="3.7"/>
  </r>
  <r>
    <s v="B01IBRHE3E"/>
    <s v="Gizga Essentials Professional 3-in-1 Cleaning Kit for Camera, Lens, Binocular, Laptop, TV, Monitor, Smartphone, Tablet (Includes: Cleaning Liquid 100ml, Plush Microfiber Cloth, Dust Removal Brush)"/>
    <s v="Electronics|Cameras&amp;Photography|Accessories|Cleaners|CleaningKits"/>
    <s v="₹299"/>
    <s v="₹499"/>
    <s v="40%"/>
    <n v="4.2"/>
    <s v="24,432"/>
    <x v="1"/>
    <n v="299"/>
    <n v="499"/>
    <n v="40"/>
    <n v="24432"/>
    <n v="4.2"/>
  </r>
  <r>
    <s v="B01N6LU1VF"/>
    <s v="SanDisk Ultra Dual 64 GB USB 3.0 OTG Pen Drive (Black)"/>
    <s v="Computers&amp;Accessories|ExternalDevices&amp;DataStorage|PenDrives"/>
    <s v="₹579"/>
    <s v="₹1,400"/>
    <s v="59%"/>
    <n v="4.3"/>
    <s v="1,89,104"/>
    <x v="0"/>
    <n v="579"/>
    <n v="1400"/>
    <n v="59"/>
    <n v="189104"/>
    <n v="4.3"/>
  </r>
  <r>
    <s v="B07XLML2YS"/>
    <s v="TP-Link Tapo 360° 2MP 1080p Full HD Pan/Tilt Home Security Wi-Fi Smart Camera| Alexa Enabled| 2-Way Audio| Night Vision| Motion Detection| Sound and Light Alarm| Indoor CCTV (Tapo C200) White"/>
    <s v="Electronics|Cameras&amp;Photography|SecurityCameras|DomeCameras"/>
    <s v="₹2,499"/>
    <s v="₹3,299"/>
    <s v="24%"/>
    <n v="4.2"/>
    <s v="93,112"/>
    <x v="1"/>
    <n v="2499"/>
    <n v="3299"/>
    <n v="24"/>
    <n v="93112"/>
    <n v="4.2"/>
  </r>
  <r>
    <s v="B086WMSCN3"/>
    <s v="boAt Airdopes 171 in Ear Bluetooth True Wireless Earbuds with Upto 13 Hours Battery, IPX4, Bluetooth v5.0, Dual Tone Finish with Mic (Mysterious Blue)"/>
    <s v="Electronics|Headphones,Earbuds&amp;Accessories|Headphones|In-Ear"/>
    <s v="₹1,199"/>
    <s v="₹5,999"/>
    <s v="80%"/>
    <n v="3.9"/>
    <s v="47,521"/>
    <x v="1"/>
    <n v="1199"/>
    <n v="5999"/>
    <n v="80"/>
    <n v="47521"/>
    <n v="3.9"/>
  </r>
  <r>
    <s v="B003B00484"/>
    <s v="Duracell Plus AAA Rechargeable Batteries (750 mAh) Pack of 4"/>
    <s v="Electronics|GeneralPurposeBatteries&amp;BatteryChargers|RechargeableBatteries"/>
    <s v="₹399"/>
    <s v="₹499"/>
    <s v="20%"/>
    <n v="4.3"/>
    <s v="27,201"/>
    <x v="1"/>
    <n v="399"/>
    <n v="499"/>
    <n v="20"/>
    <n v="27201"/>
    <n v="4.3"/>
  </r>
  <r>
    <s v="B003L62T7W"/>
    <s v="Logitech B100 Wired USB Mouse, 3 yr Warranty, 800 DPI Optical Tracking, Ambidextrous PC/Mac/Laptop - Black"/>
    <s v="Computers&amp;Accessories|Accessories&amp;Peripherals|Keyboards,Mice&amp;InputDevices|Mice"/>
    <s v="₹279"/>
    <s v="₹375"/>
    <s v="26%"/>
    <n v="4.3"/>
    <s v="31,534"/>
    <x v="0"/>
    <n v="279"/>
    <n v="375"/>
    <n v="26"/>
    <n v="31534"/>
    <n v="4.3"/>
  </r>
  <r>
    <s v="B09P18XVW6"/>
    <s v="Noise Pulse Buzz 1.69&quot; Bluetooth Calling Smart Watch with Call Function, 150 Watch Faces, 60 Sports Modes, Spo2 &amp; Heart Rate Monitoring, Calling Smart Watch for Men &amp; Women - Jet Black"/>
    <s v="Electronics|WearableTechnology|SmartWatches"/>
    <s v="₹2,499"/>
    <s v="₹4,999"/>
    <s v="50%"/>
    <n v="3.9"/>
    <s v="7,571"/>
    <x v="1"/>
    <n v="2499"/>
    <n v="4999"/>
    <n v="50"/>
    <n v="7571"/>
    <n v="3.9"/>
  </r>
  <r>
    <s v="B00LZLPYHW"/>
    <s v="Classmate 2100117 Soft Cover 6 Subject Spiral Binding Notebook, Single Line, 300 Pages"/>
    <s v="OfficeProducts|OfficePaperProducts|Paper|Stationery|Notebooks,WritingPads&amp;Diaries|WireboundNotebooks"/>
    <s v="₹137"/>
    <s v="₹160"/>
    <s v="14%"/>
    <n v="4.4000000000000004"/>
    <s v="6,537"/>
    <x v="3"/>
    <n v="137"/>
    <n v="160"/>
    <n v="14"/>
    <n v="6537"/>
    <n v="4.4000000000000004"/>
  </r>
  <r>
    <s v="B00NNQMYNE"/>
    <s v="AirCase Rugged Hard Drive Case for 2.5-inch Western Digital, Seagate, Toshiba, Portable Storage Shell for Gadget Hard Disk USB Cable Power Bank Mobile Charger Earphone, Waterproof (Black)"/>
    <s v="Computers&amp;Accessories|Accessories&amp;Peripherals|HardDiskBags"/>
    <s v="₹299"/>
    <s v="₹499"/>
    <s v="40%"/>
    <n v="4.5"/>
    <s v="21,010"/>
    <x v="0"/>
    <n v="299"/>
    <n v="499"/>
    <n v="40"/>
    <n v="21010"/>
    <n v="4.5"/>
  </r>
  <r>
    <s v="B0B217Z5VK"/>
    <s v="Noise Buds VS402 Truly Wireless in Ear Earbuds, 35-Hours of Playtime, Instacharge, Quad Mic with ENC, Hyper Sync, Low Latency, 10mm Driver, Bluetooth v5.3 and Breathing LED Lights (Neon Black)"/>
    <s v="Electronics|Headphones,Earbuds&amp;Accessories|Headphones|In-Ear"/>
    <s v="₹1,799"/>
    <s v="₹3,999"/>
    <s v="55%"/>
    <n v="3.9"/>
    <s v="3,517"/>
    <x v="1"/>
    <n v="1799"/>
    <n v="3999"/>
    <n v="55"/>
    <n v="3517"/>
    <n v="3.9"/>
  </r>
  <r>
    <s v="B07B88KQZ8"/>
    <s v="JBL Go 2, Wireless Portable Bluetooth Speaker with Mic, JBL Signature Sound, Vibrant Color Options with IPX7 Waterproof &amp; AUX (Blue)"/>
    <s v="Electronics|HomeAudio|Speakers|BluetoothSpeakers"/>
    <s v="₹1,999"/>
    <s v="₹2,999"/>
    <s v="33%"/>
    <n v="4.3"/>
    <s v="63,899"/>
    <x v="1"/>
    <n v="1999"/>
    <n v="2999"/>
    <n v="33"/>
    <n v="63899"/>
    <n v="4.3"/>
  </r>
  <r>
    <s v="B07Z3K96FR"/>
    <s v="Robustrion Tempered Glass Screen Protector for iPad 10.2 inch 9th Gen Generation 2021 8th Gen 2020 7th Gen 2019"/>
    <s v="Computers&amp;Accessories|Accessories&amp;Peripherals|TabletAccessories|ScreenProtectors"/>
    <s v="₹399"/>
    <s v="₹1,499"/>
    <s v="73%"/>
    <n v="4.0999999999999996"/>
    <s v="5,730"/>
    <x v="0"/>
    <n v="399"/>
    <n v="1499"/>
    <n v="73"/>
    <n v="5730"/>
    <n v="4.0999999999999996"/>
  </r>
  <r>
    <s v="B0756CLQWL"/>
    <s v="Redgear Pro Wireless Gamepad with 2.4GHz Wireless Technology, Integrated Dual Intensity Motor, Illuminated Keys for PC(Compatible with Windows 7/8/8.1/10 only)"/>
    <s v="Computers&amp;Accessories|Accessories&amp;Peripherals|PCGamingPeripherals|Gamepads"/>
    <s v="₹1,699"/>
    <s v="₹3,999"/>
    <s v="58%"/>
    <n v="4.2"/>
    <s v="25,488"/>
    <x v="0"/>
    <n v="1699"/>
    <n v="3999"/>
    <n v="58"/>
    <n v="25488"/>
    <n v="4.2"/>
  </r>
  <r>
    <s v="B004IO5BMQ"/>
    <s v="Logitech M235 Wireless Mouse, 1000 DPI Optical Tracking, 12 Month Life Battery, Compatible with Windows, Mac, Chromebook/PC/Laptop"/>
    <s v="Computers&amp;Accessories|Accessories&amp;Peripherals|Keyboards,Mice&amp;InputDevices|Mice"/>
    <s v="₹699"/>
    <s v="₹995"/>
    <s v="30%"/>
    <n v="4.5"/>
    <s v="54,405"/>
    <x v="0"/>
    <n v="699"/>
    <n v="995"/>
    <n v="30"/>
    <n v="54405"/>
    <n v="4.5"/>
  </r>
  <r>
    <s v="B01HGCLUH6"/>
    <s v="TP-link N300 WiFi Wireless Router TL-WR845N | 300Mbps Wi-Fi Speed | Three 5dBi high gain Antennas | IPv6 Compatible | AP/RE/WISP Mode | Parental Control | Guest Network"/>
    <s v="Computers&amp;Accessories|NetworkingDevices|Routers"/>
    <s v="₹1,149"/>
    <s v="₹1,699"/>
    <s v="32%"/>
    <n v="4.2"/>
    <s v="1,22,478"/>
    <x v="0"/>
    <n v="1149"/>
    <n v="1699"/>
    <n v="32"/>
    <n v="122478"/>
    <n v="4.2"/>
  </r>
  <r>
    <s v="B01N4EV2TL"/>
    <s v="Logitech MK240 Nano Wireless USB Keyboard and Mouse Set, 12 Function Keys 2.4GHz Wireless, 1000DPI, Spill-Resistant Design, PC/Mac, Black/Chartreuse Yellow"/>
    <s v="Computers&amp;Accessories|Accessories&amp;Peripherals|Keyboards,Mice&amp;InputDevices|Keyboard&amp;MouseSets"/>
    <s v="₹1,495"/>
    <s v="₹1,995"/>
    <s v="25%"/>
    <n v="4.3"/>
    <s v="7,241"/>
    <x v="0"/>
    <n v="1495"/>
    <n v="1995"/>
    <n v="25"/>
    <n v="7241"/>
    <n v="4.3"/>
  </r>
  <r>
    <s v="B08MZQBFLN"/>
    <s v="Callas Multipurpose Foldable Laptop Table with Cup Holder | Drawer | Mac Holder | Table Holder Study Table, Breakfast Table, Foldable and Portable/Ergonomic &amp; Rounded Edges/Non-Slip Legs (WA-27-Black)"/>
    <s v="Computers&amp;Accessories|Accessories&amp;Peripherals|LaptopAccessories|Lapdesks"/>
    <s v="₹849"/>
    <s v="₹4,999"/>
    <s v="83%"/>
    <n v="4"/>
    <s v="20,457"/>
    <x v="0"/>
    <n v="849"/>
    <n v="4999"/>
    <n v="83"/>
    <n v="20457"/>
    <n v="4"/>
  </r>
  <r>
    <s v="B0752LL57V"/>
    <s v="Casio MJ-12D 150 Steps Check and Correct Desktop Calculator"/>
    <s v="OfficeProducts|OfficeElectronics|Calculators|Basic"/>
    <s v="₹440"/>
    <s v="₹440"/>
    <s v="0%"/>
    <n v="4.5"/>
    <s v="8,610"/>
    <x v="3"/>
    <n v="440"/>
    <n v="440"/>
    <n v="0"/>
    <n v="8610"/>
    <n v="4.5"/>
  </r>
  <r>
    <s v="B09Z28BQZT"/>
    <s v="Amazon Basics Multipurpose Foldable Laptop Table with Cup Holder, Brown"/>
    <s v="Computers&amp;Accessories|Accessories&amp;Peripherals|LaptopAccessories|Lapdesks"/>
    <s v="₹599"/>
    <s v="₹3,999"/>
    <s v="85%"/>
    <n v="3.9"/>
    <s v="1,087"/>
    <x v="0"/>
    <n v="599"/>
    <n v="3999"/>
    <n v="85"/>
    <n v="1087"/>
    <n v="3.9"/>
  </r>
  <r>
    <s v="B094DQWV9B"/>
    <s v="Kanget [2 Pack] Type C Female to USB A Male Charger | Charging Cable Adapter Converter compatible for iPhone 14, 13, 12,11 Pro Max/Mini/XR/XS/X/SE, Samsung S20 ultra/S21/S10/S8/S9/MacBook Pro iPad (Grey)"/>
    <s v="Computers&amp;Accessories|Accessories&amp;Peripherals|Adapters|USBtoUSBAdapters"/>
    <s v="₹149"/>
    <s v="₹399"/>
    <s v="63%"/>
    <n v="4"/>
    <s v="1,540"/>
    <x v="0"/>
    <n v="149"/>
    <n v="399"/>
    <n v="63"/>
    <n v="1540"/>
    <n v="4"/>
  </r>
  <r>
    <s v="B0BBMPH39N"/>
    <s v="Amazon Basics Magic Slate 8.5-inch LCD Writing Tablet with Stylus Pen, for Drawing, Playing, Noting by Kids &amp; Adults, Black"/>
    <s v="Computers&amp;Accessories|Accessories&amp;Peripherals|Keyboards,Mice&amp;InputDevices|GraphicTablets"/>
    <s v="₹289"/>
    <s v="₹999"/>
    <s v="71%"/>
    <n v="4.0999999999999996"/>
    <n v="401"/>
    <x v="0"/>
    <n v="289"/>
    <n v="999"/>
    <n v="71"/>
    <n v="401"/>
    <n v="4.0999999999999996"/>
  </r>
  <r>
    <s v="B097JQ1J5G"/>
    <s v="Zebronics ZEB-90HB USB Hub, 4 Ports, Pocket Sized, Plug &amp; Play, for Laptop &amp; Computers"/>
    <s v="Computers&amp;Accessories|Accessories&amp;Peripherals|USBHubs"/>
    <s v="₹179"/>
    <s v="₹499"/>
    <s v="64%"/>
    <n v="3.4"/>
    <s v="9,385"/>
    <x v="0"/>
    <n v="179"/>
    <n v="499"/>
    <n v="64"/>
    <n v="9385"/>
    <n v="3.4"/>
  </r>
  <r>
    <s v="B07YY1BY5B"/>
    <s v="Noise ColorFit Pro 2 Full Touch Control Smart Watch with 35g Weight &amp; Upgraded LCD Display,IP68 Waterproof,Heart Rate Monitor,Sleep &amp; Step Tracker,Call &amp; Message Alerts &amp; Long Battery Life (Jet Black)"/>
    <s v="Electronics|WearableTechnology|SmartWatches"/>
    <s v="₹1,499"/>
    <s v="₹4,999"/>
    <s v="70%"/>
    <n v="4"/>
    <s v="92,588"/>
    <x v="1"/>
    <n v="1499"/>
    <n v="4999"/>
    <n v="70"/>
    <n v="92588"/>
    <n v="4"/>
  </r>
  <r>
    <s v="B08VRMK55F"/>
    <s v="Zebronics Zeb Buds C2 in Ear Type C Wired Earphones with Mic, Braided 1.2 Metre Cable, Metallic Design, 10mm Drivers, in Line Mic &amp; Volume Controller (Blue)"/>
    <s v="Electronics|Headphones,Earbuds&amp;Accessories|Headphones|In-Ear"/>
    <s v="₹399"/>
    <s v="₹699"/>
    <s v="43%"/>
    <n v="3.4"/>
    <s v="3,454"/>
    <x v="1"/>
    <n v="399"/>
    <n v="699"/>
    <n v="43"/>
    <n v="3454"/>
    <n v="3.4"/>
  </r>
  <r>
    <s v="B08CHZ3ZQ7"/>
    <s v="Redgear A-15 Wired Gaming Mouse with Upto 6400 DPI, RGB &amp; Driver Customization for PC(Black)"/>
    <s v="Computers&amp;Accessories|Accessories&amp;Peripherals|PCGamingPeripherals|GamingMice"/>
    <s v="₹599"/>
    <s v="₹799"/>
    <s v="25%"/>
    <n v="4.3"/>
    <s v="15,790"/>
    <x v="0"/>
    <n v="599"/>
    <n v="799"/>
    <n v="25"/>
    <n v="15790"/>
    <n v="4.3"/>
  </r>
  <r>
    <s v="B08SCCG9D4"/>
    <s v="JBL Commercial CSLM20B Auxiliary Omnidirectional Lavalier Microphone with Battery for Content Creation, Voiceover/Dubbing, Recording (Black,Small)"/>
    <s v="Computers&amp;Accessories|Accessories&amp;Peripherals|Audio&amp;VideoAccessories|PCMicrophones"/>
    <s v="₹949"/>
    <s v="₹2,000"/>
    <s v="53%"/>
    <n v="3.9"/>
    <s v="14,969"/>
    <x v="0"/>
    <n v="949"/>
    <n v="2000"/>
    <n v="53"/>
    <n v="14969"/>
    <n v="3.9"/>
  </r>
  <r>
    <s v="B0972BQ2RS"/>
    <s v="Fire-Boltt India's No 1 Smartwatch Brand Ring Bluetooth Calling with SpO2 &amp; 1.7” Metal Body with Blood Oxygen Monitoring, Continuous Heart Rate, Full Touch &amp; Multiple Watch Faces"/>
    <s v="Electronics|WearableTechnology|SmartWatches"/>
    <s v="₹2,499"/>
    <s v="₹9,999"/>
    <s v="75%"/>
    <n v="4.0999999999999996"/>
    <s v="42,139"/>
    <x v="1"/>
    <n v="2499"/>
    <n v="9999"/>
    <n v="75"/>
    <n v="42139"/>
    <n v="4.0999999999999996"/>
  </r>
  <r>
    <s v="B00ZRBWPA0"/>
    <s v="Eveready Red 1012 AAA Batteries - Pack of 10"/>
    <s v="Electronics|GeneralPurposeBatteries&amp;BatteryChargers|DisposableBatteries"/>
    <s v="₹159"/>
    <s v="₹180"/>
    <s v="12%"/>
    <n v="4.3"/>
    <n v="989"/>
    <x v="1"/>
    <n v="159"/>
    <n v="180"/>
    <n v="12"/>
    <n v="989"/>
    <n v="4.3"/>
  </r>
  <r>
    <s v="B0B2DD66GS"/>
    <s v="SanDisk Extreme microSD UHS I Card 128GB for 4K Video on Smartphones,Action Cams 190MB/s Read,90MB/s Write"/>
    <s v="Electronics|Accessories|MemoryCards|MicroSD"/>
    <s v="₹1,329"/>
    <s v="₹2,900"/>
    <s v="54%"/>
    <n v="4.5"/>
    <s v="19,624"/>
    <x v="1"/>
    <n v="1329"/>
    <n v="2900"/>
    <n v="54"/>
    <n v="19624"/>
    <n v="4.5"/>
  </r>
  <r>
    <s v="B09M869Z5V"/>
    <s v="Portronics MPORT 31C 4-in-1 USB Hub (Type C to 4 USB-A Ports) with Fast Data Transfer"/>
    <s v="Computers&amp;Accessories|Accessories&amp;Peripherals|USBHubs"/>
    <s v="₹570"/>
    <s v="₹999"/>
    <s v="43%"/>
    <n v="4.2"/>
    <s v="3,201"/>
    <x v="0"/>
    <n v="570"/>
    <n v="999"/>
    <n v="43"/>
    <n v="3201"/>
    <n v="4.2"/>
  </r>
  <r>
    <s v="B07W6VWZ8C"/>
    <s v="Infinity (JBL Fuze Pint, Wireless Ultra Portable Mini Speaker with Mic, Deep Bass, Dual Equalizer, Bluetooth 5.0 with Voice Assistant Support for Mobiles (Black)"/>
    <s v="Electronics|HomeAudio|Speakers|OutdoorSpeakers"/>
    <s v="₹899"/>
    <s v="₹1,999"/>
    <s v="55%"/>
    <n v="4.0999999999999996"/>
    <s v="30,469"/>
    <x v="1"/>
    <n v="899"/>
    <n v="1999"/>
    <n v="55"/>
    <n v="30469"/>
    <n v="4.0999999999999996"/>
  </r>
  <r>
    <s v="B07Z1X6VFC"/>
    <s v="AirCase Protective Laptop Bag Sleeve fits Upto 13.3&quot; Laptop/ MacBook, Wrinkle Free, Padded, Waterproof Light Neoprene case Cover Pouch, for Men &amp; Women, Black- 6 Months Warranty"/>
    <s v="Computers&amp;Accessories|Accessories&amp;Peripherals|LaptopAccessories|Bags&amp;Sleeves|LaptopSleeves&amp;Slipcases"/>
    <s v="₹449"/>
    <s v="₹999"/>
    <s v="55%"/>
    <n v="4.4000000000000004"/>
    <s v="9,940"/>
    <x v="0"/>
    <n v="449"/>
    <n v="999"/>
    <n v="55"/>
    <n v="9940"/>
    <n v="4.4000000000000004"/>
  </r>
  <r>
    <s v="B07YL54NVJ"/>
    <s v="Brand Conquer 6 in 1 with OTG, SD Card Reader, USB Type C, USB 3.0 and Micro USB, for Memory Card | Portable Card Reader | Compatible with TF, SD, Micro SD, SDHC, SDXC, MMC, RS-MMC, Micro SDXC"/>
    <s v="Computers&amp;Accessories|ExternalDevices&amp;DataStorage|ExternalMemoryCardReaders"/>
    <s v="₹549"/>
    <s v="₹999"/>
    <s v="45%"/>
    <n v="4.3"/>
    <s v="7,758"/>
    <x v="0"/>
    <n v="549"/>
    <n v="999"/>
    <n v="45"/>
    <n v="7758"/>
    <n v="4.3"/>
  </r>
  <r>
    <s v="B0759QMF85"/>
    <s v="TP-Link AC750 Dual Band Wireless Cable Router, 4 10/100 LAN + 10/100 WAN Ports, Support Guest Network and Parental Control, 750Mbps Speed Wi-Fi, 3 Antennas (Archer C20) Blue, 2.4 GHz"/>
    <s v="Computers&amp;Accessories|NetworkingDevices|Routers"/>
    <s v="₹1,529"/>
    <s v="₹2,399"/>
    <s v="36%"/>
    <n v="4.3"/>
    <s v="68,409"/>
    <x v="0"/>
    <n v="1529"/>
    <n v="2399"/>
    <n v="36"/>
    <n v="68409"/>
    <n v="4.3"/>
  </r>
  <r>
    <s v="B00LM4X0KU"/>
    <s v="Parker Quink Ink Bottle, Blue"/>
    <s v="OfficeProducts|OfficePaperProducts|Paper|Stationery|Pens,Pencils&amp;WritingSupplies|Pens&amp;Refills|BottledInk"/>
    <s v="₹100"/>
    <s v="₹100"/>
    <s v="0%"/>
    <n v="4.3"/>
    <s v="3,095"/>
    <x v="3"/>
    <n v="100"/>
    <n v="100"/>
    <n v="0"/>
    <n v="3095"/>
    <n v="4.3"/>
  </r>
  <r>
    <s v="B08PFSZ7FH"/>
    <s v="STRIFF Laptop Stand Adjustable Laptop Computer Stand Multi-Angle Stand Phone Stand Portable Foldable Laptop Riser Notebook Holder Stand Compatible for 9 to 15.6” Laptops Black(Black)"/>
    <s v="Computers&amp;Accessories|Accessories&amp;Peripherals|LaptopAccessories|NotebookComputerStands"/>
    <s v="₹299"/>
    <s v="₹1,499"/>
    <s v="80%"/>
    <n v="4.2"/>
    <n v="903"/>
    <x v="0"/>
    <n v="299"/>
    <n v="1499"/>
    <n v="80"/>
    <n v="903"/>
    <n v="4.2"/>
  </r>
  <r>
    <s v="B012MQS060"/>
    <s v="Logitech MK215 Wireless Keyboard and Mouse Combo for Windows, 2.4 GHz Wireless, Compact Design, 2-Year Battery Life(Keyboard),5 Month Battery Life(Mouse) PC/Laptop- Black"/>
    <s v="Computers&amp;Accessories|Accessories&amp;Peripherals|Keyboards,Mice&amp;InputDevices|Keyboard&amp;MouseSets"/>
    <s v="₹1,295"/>
    <s v="₹1,795"/>
    <s v="28%"/>
    <n v="4.0999999999999996"/>
    <s v="25,771"/>
    <x v="0"/>
    <n v="1295"/>
    <n v="1795"/>
    <n v="28"/>
    <n v="25771"/>
    <n v="4.0999999999999996"/>
  </r>
  <r>
    <s v="B01MF8MB65"/>
    <s v="boAt Bassheads 225 in Ear Wired Earphones with Mic(Blue)"/>
    <s v="Electronics|Headphones,Earbuds&amp;Accessories|Headphones|In-Ear"/>
    <s v="₹699"/>
    <s v="₹999"/>
    <s v="30%"/>
    <n v="4.0999999999999996"/>
    <s v="2,73,189"/>
    <x v="1"/>
    <n v="699"/>
    <n v="999"/>
    <n v="30"/>
    <n v="273189"/>
    <n v="4.0999999999999996"/>
  </r>
  <r>
    <s v="B00LHZWD0C"/>
    <s v="Luxor 5 Subject Single Ruled Notebook - A4, 70 GSM, 300 pages"/>
    <s v="OfficeProducts|OfficePaperProducts|Paper|Stationery|Notebooks,WritingPads&amp;Diaries|CompositionNotebooks"/>
    <s v="₹252"/>
    <s v="₹315"/>
    <s v="20%"/>
    <n v="4.5"/>
    <s v="3,785"/>
    <x v="3"/>
    <n v="252"/>
    <n v="315"/>
    <n v="20"/>
    <n v="3785"/>
    <n v="4.5"/>
  </r>
  <r>
    <s v="B08QDPB1SL"/>
    <s v="Duracell Chhota Power AA Battery Set of 10 Pcs"/>
    <s v="Electronics|GeneralPurposeBatteries&amp;BatteryChargers|DisposableBatteries"/>
    <s v="₹190"/>
    <s v="₹220"/>
    <s v="14%"/>
    <n v="4.4000000000000004"/>
    <s v="2,866"/>
    <x v="1"/>
    <n v="190"/>
    <n v="220"/>
    <n v="14"/>
    <n v="2866"/>
    <n v="4.4000000000000004"/>
  </r>
  <r>
    <s v="B07BRKK9JQ"/>
    <s v="Zebronics Zeb-Transformer Gaming Keyboard and Mouse Combo (USB, Braided Cable)"/>
    <s v="Computers&amp;Accessories|Accessories&amp;Peripherals|Keyboards,Mice&amp;InputDevices|Keyboard&amp;MouseSets"/>
    <s v="₹1,299"/>
    <s v="₹1,599"/>
    <s v="19%"/>
    <n v="4.3"/>
    <s v="27,223"/>
    <x v="0"/>
    <n v="1299"/>
    <n v="1599"/>
    <n v="19"/>
    <n v="27223"/>
    <n v="4.3"/>
  </r>
  <r>
    <s v="B01EZ0X3L8"/>
    <s v="SanDisk Ultra 64 GB USB Pen Drives (SDDDC2-064G-I35, Black, Silver)"/>
    <s v="Computers&amp;Accessories|ExternalDevices&amp;DataStorage|PenDrives"/>
    <s v="₹729"/>
    <s v="₹1,650"/>
    <s v="56%"/>
    <n v="4.3"/>
    <s v="82,356"/>
    <x v="0"/>
    <n v="729"/>
    <n v="1650"/>
    <n v="56"/>
    <n v="82356"/>
    <n v="4.3"/>
  </r>
  <r>
    <s v="B00LM4W1N2"/>
    <s v="Parker Classic Gold Gold Trim Ball Pen"/>
    <s v="OfficeProducts|OfficePaperProducts|Paper|Stationery|Pens,Pencils&amp;WritingSupplies|Pens&amp;Refills|RetractableBallpointPens"/>
    <s v="₹480"/>
    <s v="₹600"/>
    <s v="20%"/>
    <n v="4.3"/>
    <s v="5,719"/>
    <x v="3"/>
    <n v="480"/>
    <n v="600"/>
    <n v="20"/>
    <n v="5719"/>
    <n v="4.3"/>
  </r>
  <r>
    <s v="B08YD264ZS"/>
    <s v="Tarkan Portable Folding Laptop Desk for Bed, Lapdesk with Handle, Drawer, Cup &amp; Mobile/Tablet Holder for Study, Eating, Work (Black)"/>
    <s v="Computers&amp;Accessories|Accessories&amp;Peripherals|LaptopAccessories|Lapdesks"/>
    <s v="₹999"/>
    <s v="₹2,499"/>
    <s v="60%"/>
    <n v="4.3"/>
    <s v="1,690"/>
    <x v="0"/>
    <n v="999"/>
    <n v="2499"/>
    <n v="60"/>
    <n v="1690"/>
    <n v="4.3"/>
  </r>
  <r>
    <s v="B00GZLB57U"/>
    <s v="Quantum RJ45 Ethernet Patch Cable/LAN Router Cable with Heavy Duty Gold Plated Connectors Supports Hi-Speed Gigabit Upto 1000Mbps, Waterproof and Durable,1-Year Warranty-32.8 Feet (10 Meters)(White)"/>
    <s v="Computers&amp;Accessories|Accessories&amp;Peripherals|Cables&amp;Accessories|Cables|EthernetCables"/>
    <s v="₹238"/>
    <s v="₹699"/>
    <s v="66%"/>
    <n v="4.4000000000000004"/>
    <s v="8,372"/>
    <x v="0"/>
    <n v="238"/>
    <n v="699"/>
    <n v="66"/>
    <n v="8372"/>
    <n v="4.4000000000000004"/>
  </r>
  <r>
    <s v="B07V82W5CN"/>
    <s v="HP USB Wireless Spill Resistance Keyboard and Mouse Set with 10m Working Range 2.4G Wireless Technology / 3 Years Warranty (4SC12PA), Black"/>
    <s v="Computers&amp;Accessories|Accessories&amp;Peripherals|Keyboards,Mice&amp;InputDevices|Keyboard&amp;MouseSets"/>
    <s v="₹1,349"/>
    <s v="₹2,198"/>
    <s v="39%"/>
    <n v="4"/>
    <s v="7,113"/>
    <x v="0"/>
    <n v="1349"/>
    <n v="2198"/>
    <n v="39"/>
    <n v="7113"/>
    <n v="4"/>
  </r>
  <r>
    <s v="B08HD7JQHX"/>
    <s v="HUMBLE Dynamic Lapel Collar Mic Voice Recording Filter Microphone for Singing Youtube SmartPhones, Black"/>
    <s v="Computers&amp;Accessories|Accessories&amp;Peripherals|Audio&amp;VideoAccessories|PCMicrophones"/>
    <s v="₹199"/>
    <s v="₹499"/>
    <s v="60%"/>
    <n v="3.3"/>
    <s v="2,804"/>
    <x v="0"/>
    <n v="199"/>
    <n v="499"/>
    <n v="60"/>
    <n v="2804"/>
    <n v="3.3"/>
  </r>
  <r>
    <s v="B0B31FR4Y2"/>
    <s v="Boult Audio Omega with 30dB ANC+ ENC, 32H Playtime, 45ms Latency Gaming Mode, Quad Mic Zen ENC, 3 Equalizer Modes, ANC, Type-C Fast Charging, IPX5 True Wireless in Ear Bluetooth Earbuds (Black)"/>
    <s v="Electronics|Headphones,Earbuds&amp;Accessories|Headphones|In-Ear"/>
    <s v="₹1,999"/>
    <s v="₹9,999"/>
    <s v="80%"/>
    <n v="3.7"/>
    <s v="1,986"/>
    <x v="1"/>
    <n v="1999"/>
    <n v="9999"/>
    <n v="80"/>
    <n v="1986"/>
    <n v="3.7"/>
  </r>
  <r>
    <s v="B09Y14JLP3"/>
    <s v="STRIFF UPH2W Multi Angle Tablet/Mobile Stand. Holder for iPhone, Android, Samsung, OnePlus, Xiaomi. Portable,Foldable Stand.Perfect for Bed,Office, Home,Gift and Desktop (White)"/>
    <s v="Electronics|Mobiles&amp;Accessories|MobileAccessories|Stands"/>
    <s v="₹99"/>
    <s v="₹499"/>
    <s v="80%"/>
    <n v="4.0999999999999996"/>
    <s v="2,451"/>
    <x v="1"/>
    <n v="99"/>
    <n v="499"/>
    <n v="80"/>
    <n v="2451"/>
    <n v="4.0999999999999996"/>
  </r>
  <r>
    <s v="B09ZHCJDP1"/>
    <s v="Amazon Basics Wireless Mouse | 2.4 GHz Connection, 1600 DPI | Type - C Adapter | Upto 12 Months of Battery Life | Ambidextrous Design | Suitable for PC/Mac/Laptop"/>
    <s v="Computers&amp;Accessories|Accessories&amp;Peripherals|Keyboards,Mice&amp;InputDevices|Mice"/>
    <s v="₹499"/>
    <s v="₹1,000"/>
    <s v="50%"/>
    <n v="5"/>
    <n v="23"/>
    <x v="0"/>
    <n v="499"/>
    <n v="1000"/>
    <n v="50"/>
    <n v="23"/>
    <n v="5"/>
  </r>
  <r>
    <s v="B08C4Z69LN"/>
    <s v="Crucial RAM 8GB DDR4 3200MHz CL22 (or 2933MHz or 2666MHz) Laptop Memory CT8G4SFRA32A"/>
    <s v="Computers&amp;Accessories|Components|Memory"/>
    <s v="₹1,792"/>
    <s v="₹3,500"/>
    <s v="49%"/>
    <n v="4.5"/>
    <s v="26,194"/>
    <x v="0"/>
    <n v="1792"/>
    <n v="3500"/>
    <n v="49"/>
    <n v="26194"/>
    <n v="4.5"/>
  </r>
  <r>
    <s v="B016XVRKZM"/>
    <s v="APC Back-UPS BX600C-IN 600VA / 360W, 230V, UPS System, an Ideal Power Backup &amp; Protection for Home Office, Desktop PC &amp; Home Electronics"/>
    <s v="Computers&amp;Accessories|Accessories&amp;Peripherals|UninterruptedPowerSupplies"/>
    <s v="₹3,299"/>
    <s v="₹4,100"/>
    <s v="20%"/>
    <n v="3.9"/>
    <s v="15,783"/>
    <x v="0"/>
    <n v="3299"/>
    <n v="4100"/>
    <n v="20"/>
    <n v="15783"/>
    <n v="3.9"/>
  </r>
  <r>
    <s v="B00LHZW3XY"/>
    <s v="Luxor 5 Subject Single Ruled Notebook - A5 Size, 70 GSM, 300 Pages"/>
    <s v="OfficeProducts|OfficePaperProducts|Paper|Stationery|Notebooks,WritingPads&amp;Diaries|CompositionNotebooks"/>
    <s v="₹125"/>
    <s v="₹180"/>
    <s v="31%"/>
    <n v="4.4000000000000004"/>
    <s v="8,053"/>
    <x v="3"/>
    <n v="125"/>
    <n v="180"/>
    <n v="31"/>
    <n v="8053"/>
    <n v="4.4000000000000004"/>
  </r>
  <r>
    <s v="B098JYT4SY"/>
    <s v="Zebronics Zeb-Jaguar Wireless Mouse, 2.4GHz with USB Nano Receiver, High Precision Optical Tracking, 4 Buttons, Plug &amp; Play, Ambidextrous, for PC/Mac/Laptop (Black+Grey)"/>
    <s v="Computers&amp;Accessories|Accessories&amp;Peripherals|Keyboards,Mice&amp;InputDevices|Mice"/>
    <s v="₹399"/>
    <s v="₹1,190"/>
    <s v="66%"/>
    <n v="4.0999999999999996"/>
    <s v="2,809"/>
    <x v="0"/>
    <n v="399"/>
    <n v="1190"/>
    <n v="66"/>
    <n v="2809"/>
    <n v="4.0999999999999996"/>
  </r>
  <r>
    <s v="B08CFCK6CW"/>
    <s v="Boult Audio Truebuds with 30H Playtime, IPX7 Waterproof, Lightning Boult™ Type C Fast Charging (10 Min=100Mins), BoomX™ Tech Rich Bass, Pro+ Calling HD Mic, Touch Controls in Ear Earbuds TWS (Grey)"/>
    <s v="Electronics|Headphones,Earbuds&amp;Accessories|Headphones|In-Ear"/>
    <s v="₹1,199"/>
    <s v="₹7,999"/>
    <s v="85%"/>
    <n v="3.6"/>
    <s v="25,910"/>
    <x v="1"/>
    <n v="1199"/>
    <n v="7999"/>
    <n v="85"/>
    <n v="25910"/>
    <n v="3.6"/>
  </r>
  <r>
    <s v="B09P564ZTJ"/>
    <s v="Wembley LCD Writing Pad/Tab | Writing, Drawing, Reusable, Portable Pad with Colorful Letters | 9 Inch Graphic Tablet (Assorted)"/>
    <s v="Computers&amp;Accessories|Accessories&amp;Peripherals|Keyboards,Mice&amp;InputDevices|GraphicTablets"/>
    <s v="₹235"/>
    <s v="₹1,599"/>
    <s v="85%"/>
    <n v="3.8"/>
    <s v="1,173"/>
    <x v="0"/>
    <n v="235"/>
    <n v="1599"/>
    <n v="85"/>
    <n v="1173"/>
    <n v="3.8"/>
  </r>
  <r>
    <s v="B07MSLTW8Z"/>
    <s v="Gizga Essentials Multi-Purpose Portable &amp; Foldable Wooden Desk for Bed Tray, Laptop Table, Study Table (Black)"/>
    <s v="Computers&amp;Accessories|Accessories&amp;Peripherals|LaptopAccessories|Lapdesks"/>
    <s v="₹549"/>
    <s v="₹1,999"/>
    <s v="73%"/>
    <n v="3.6"/>
    <s v="6,422"/>
    <x v="0"/>
    <n v="549"/>
    <n v="1999"/>
    <n v="73"/>
    <n v="6422"/>
    <n v="3.6"/>
  </r>
  <r>
    <s v="B09N6TTHT6"/>
    <s v="E-COSMOS Plug in LED Night Light Mini USB LED Light Flexible USB LED Ambient Light Mini USB LED Light, LED Portable car Bulb, Indoor, Outdoor, Reading, Sleep (4 pcs)"/>
    <s v="Computers&amp;Accessories|Accessories&amp;Peripherals|USBGadgets|Lamps"/>
    <s v="₹89"/>
    <s v="₹99"/>
    <s v="10%"/>
    <n v="4.2"/>
    <n v="241"/>
    <x v="0"/>
    <n v="89"/>
    <n v="99"/>
    <n v="10"/>
    <n v="241"/>
    <n v="4.2"/>
  </r>
  <r>
    <s v="B098R25TGC"/>
    <s v="Noise Buds VS201 V2 in-Ear Truly Wireless Earbuds with Dual Equalizer | with Mic | Total 14-Hour Playtime | Full Touch Control | IPX5 Water Resistance and Bluetooth v5.1 (Olive Green)"/>
    <s v="Electronics|Headphones,Earbuds&amp;Accessories|Headphones|In-Ear"/>
    <s v="₹1,299"/>
    <s v="₹2,999"/>
    <s v="57%"/>
    <n v="3.8"/>
    <s v="14,629"/>
    <x v="1"/>
    <n v="1299"/>
    <n v="2999"/>
    <n v="57"/>
    <n v="14629"/>
    <n v="3.8"/>
  </r>
  <r>
    <s v="B0B2PQL5N3"/>
    <s v="Lapster Gel Mouse pad with Wrist Rest , Gaming Mouse Pad with Lycra Cloth Nonslip for Laptop , Computer, , Home &amp; Office (Black)"/>
    <s v="Computers&amp;Accessories|Accessories&amp;Peripherals|Keyboards,Mice&amp;InputDevices|Keyboard&amp;MiceAccessories|MousePads"/>
    <s v="₹230"/>
    <s v="₹999"/>
    <s v="77%"/>
    <n v="4.2"/>
    <s v="1,528"/>
    <x v="0"/>
    <n v="230"/>
    <n v="999"/>
    <n v="77"/>
    <n v="1528"/>
    <n v="4.2"/>
  </r>
  <r>
    <s v="B07DKZCZ89"/>
    <s v="Gizga Essentials Earphone Carrying Case, Multi-Purpose Pocket Storage Travel Organizer for Earphones, Headset, Pen Drives, SD Cards, Shock-Proof Ballistic Nylon, Soft Fabric, Mesh Pocket, Green"/>
    <s v="Electronics|Headphones,Earbuds&amp;Accessories|Cases"/>
    <s v="₹119"/>
    <s v="₹499"/>
    <s v="76%"/>
    <n v="4.3"/>
    <s v="15,032"/>
    <x v="1"/>
    <n v="119"/>
    <n v="499"/>
    <n v="76"/>
    <n v="15032"/>
    <n v="4.3"/>
  </r>
  <r>
    <s v="B08GYG6T12"/>
    <s v="SanDisk Ultra SDHC UHS-I Card 32GB 120MB/s R for DSLR Cameras, for Full HD Recording, 10Y Warranty"/>
    <s v="Electronics|Accessories|MemoryCards|SecureDigitalCards"/>
    <s v="₹449"/>
    <s v="₹800"/>
    <s v="44%"/>
    <n v="4.4000000000000004"/>
    <s v="69,585"/>
    <x v="1"/>
    <n v="449"/>
    <n v="800"/>
    <n v="44"/>
    <n v="69585"/>
    <n v="4.4000000000000004"/>
  </r>
  <r>
    <s v="B09BN2NPBD"/>
    <s v="DIGITEK® (DRL-14C) Professional (31cm) Dual Temperature LED Ring Light with Tripod Stand &amp; Mini Tripod for YouTube, Photo-Shoot, Video Shoot, Live Stream, Makeup, Vlogging &amp; More"/>
    <s v="Electronics|Mobiles&amp;Accessories|MobileAccessories|Photo&amp;VideoAccessories|Flashes&amp;SelfieLights|SelfieLights"/>
    <s v="₹1,699"/>
    <s v="₹3,495"/>
    <s v="51%"/>
    <n v="4.0999999999999996"/>
    <s v="14,371"/>
    <x v="1"/>
    <n v="1699"/>
    <n v="3495"/>
    <n v="51"/>
    <n v="14371"/>
    <n v="4.0999999999999996"/>
  </r>
  <r>
    <s v="B00J4YG0PC"/>
    <s v="Classmate Long Notebook - 140 Pages, Single Line, 297mm x 210mm (Pack of 12)"/>
    <s v="OfficeProducts|OfficePaperProducts|Paper|Stationery|Notebooks,WritingPads&amp;Diaries|CompositionNotebooks"/>
    <s v="₹561"/>
    <s v="₹720"/>
    <s v="22%"/>
    <n v="4.4000000000000004"/>
    <s v="3,182"/>
    <x v="3"/>
    <n v="561"/>
    <n v="720"/>
    <n v="22"/>
    <n v="3182"/>
    <n v="4.4000000000000004"/>
  </r>
  <r>
    <s v="B073BRXPZX"/>
    <s v="Lenovo 300 Wired Plug &amp; Play USB Mouse, High Resolution 1600 DPI Optical Sensor, 3-Button Design with clickable Scroll Wheel, Ambidextrous, Ergonomic Mouse for Comfortable All-Day Grip (GX30M39704)"/>
    <s v="Computers&amp;Accessories|Accessories&amp;Peripherals|Keyboards,Mice&amp;InputDevices|Mice"/>
    <s v="₹289"/>
    <s v="₹590"/>
    <s v="51%"/>
    <n v="4.4000000000000004"/>
    <s v="25,886"/>
    <x v="0"/>
    <n v="289"/>
    <n v="590"/>
    <n v="51"/>
    <n v="25886"/>
    <n v="4.4000000000000004"/>
  </r>
  <r>
    <s v="B08LHTJTBB"/>
    <s v="Dyazo 6 Angles Adjustable Aluminum Ergonomic Foldable Portable Tabletop Laptop/Desktop Riser Stand Holder Compatible for MacBook, HP, Dell, Lenovo &amp; All Other Notebook (Silver)"/>
    <s v="Computers&amp;Accessories|Accessories&amp;Peripherals|LaptopAccessories|NotebookComputerStands"/>
    <s v="₹599"/>
    <s v="₹1,999"/>
    <s v="70%"/>
    <n v="4.4000000000000004"/>
    <s v="4,736"/>
    <x v="0"/>
    <n v="599"/>
    <n v="1999"/>
    <n v="70"/>
    <n v="4736"/>
    <n v="4.4000000000000004"/>
  </r>
  <r>
    <s v="B07VTFN6HM"/>
    <s v="Western Digital WD 2TB My Passport Portable Hard Disk Drive, USB 3.0 with  Automatic Backup, 256 Bit AES Hardware Encryption,Password Protection,Compatible with Windows and Mac, External HDD-Black"/>
    <s v="Computers&amp;Accessories|ExternalDevices&amp;DataStorage|ExternalHardDisks"/>
    <s v="₹5,599"/>
    <s v="₹7,350"/>
    <s v="24%"/>
    <n v="4.4000000000000004"/>
    <s v="73,005"/>
    <x v="0"/>
    <n v="5599"/>
    <n v="7350"/>
    <n v="24"/>
    <n v="73005"/>
    <n v="4.4000000000000004"/>
  </r>
  <r>
    <s v="B008QS9J6Y"/>
    <s v="Logitech C270 Digital HD Webcam with Widescreen HD Video Calling, HD Light Correction, Noise-Reducing Mic, for Skype, FaceTime, Hangouts, WebEx, PC/Mac/Laptop/MacBook/Tablet - (Black, HD 720p/30fps)"/>
    <s v="Computers&amp;Accessories|Accessories&amp;Peripherals|Audio&amp;VideoAccessories|Webcams&amp;VoIPEquipment|Webcams"/>
    <s v="₹1,990"/>
    <s v="₹2,595"/>
    <s v="23%"/>
    <n v="4.3"/>
    <s v="20,398"/>
    <x v="0"/>
    <n v="1990"/>
    <n v="2595"/>
    <n v="23"/>
    <n v="20398"/>
    <n v="4.3"/>
  </r>
  <r>
    <s v="B09M8888DM"/>
    <s v="Portronics MPORT 31 4 Ports USB Hub (USB A to 4 USB-A Ports 4 in 1 Connector USB HUB(Grey)"/>
    <s v="Computers&amp;Accessories|Accessories&amp;Peripherals|USBHubs"/>
    <s v="₹499"/>
    <s v="₹799"/>
    <s v="38%"/>
    <n v="4.3"/>
    <s v="2,125"/>
    <x v="0"/>
    <n v="499"/>
    <n v="799"/>
    <n v="38"/>
    <n v="2125"/>
    <n v="4.3"/>
  </r>
  <r>
    <s v="B07Z1YVP72"/>
    <s v="AirCase Protective Laptop Bag Sleeve fits Upto 15.6&quot; Laptop/ MacBook, Wrinkle Free, Padded, Waterproof Light Neoprene case Cover Pouch, for Men &amp; Women, Black- 6 Months Warranty"/>
    <s v="Computers&amp;Accessories|Accessories&amp;Peripherals|LaptopAccessories|Bags&amp;Sleeves|LaptopSleeves&amp;Slipcases"/>
    <s v="₹449"/>
    <s v="₹999"/>
    <s v="55%"/>
    <n v="4.3"/>
    <s v="11,330"/>
    <x v="0"/>
    <n v="449"/>
    <n v="999"/>
    <n v="55"/>
    <n v="11330"/>
    <n v="4.3"/>
  </r>
  <r>
    <s v="B082FTPRSK"/>
    <s v="Zinq Five Fan Cooling Pad and Laptop Stand with Dual Height Adjustment and Dual USB Port Extension (Black)"/>
    <s v="Computers&amp;Accessories|Accessories&amp;Peripherals|LaptopAccessories|CoolingPads"/>
    <s v="₹999"/>
    <s v="₹1,999"/>
    <s v="50%"/>
    <n v="4.2"/>
    <s v="27,441"/>
    <x v="0"/>
    <n v="999"/>
    <n v="1999"/>
    <n v="50"/>
    <n v="27441"/>
    <n v="4.2"/>
  </r>
  <r>
    <s v="B09RF2QXGX"/>
    <s v="Gizga Essentials Webcam Cover, Privacy Protector Webcam Cover Slide, Compatible with Laptop, Desktop, PC, Smartphone, Protect Your Privacy and Security, Strong Adhesive, Set of 3, Black"/>
    <s v="Computers&amp;Accessories|Accessories&amp;Peripherals|LaptopAccessories|CameraPrivacyCovers"/>
    <s v="₹69"/>
    <s v="₹299"/>
    <s v="77%"/>
    <n v="4.3"/>
    <n v="255"/>
    <x v="0"/>
    <n v="69"/>
    <n v="299"/>
    <n v="77"/>
    <n v="255"/>
    <n v="4.3"/>
  </r>
  <r>
    <s v="B01KK0HU3Y"/>
    <s v="HP Z3700 Wireless Optical Mouse with USB Receiver and 2.4GHz Wireless Connection/ 1200DPI / 16 Months Long Battery Life /Ambidextrous and Slim Design (Modern Gold)"/>
    <s v="Computers&amp;Accessories|Accessories&amp;Peripherals|Keyboards,Mice&amp;InputDevices|Mice"/>
    <s v="₹899"/>
    <s v="₹1,499"/>
    <s v="40%"/>
    <n v="4.2"/>
    <s v="23,174"/>
    <x v="0"/>
    <n v="899"/>
    <n v="1499"/>
    <n v="40"/>
    <n v="23174"/>
    <n v="4.2"/>
  </r>
  <r>
    <s v="B07JF9B592"/>
    <s v="MAONO AU-400 Lavalier Auxiliary Omnidirectional Microphone (Black)"/>
    <s v="MusicalInstruments|Microphones|Condenser"/>
    <s v="₹478"/>
    <s v="₹699"/>
    <s v="32%"/>
    <n v="3.8"/>
    <s v="20,218"/>
    <x v="2"/>
    <n v="478"/>
    <n v="699"/>
    <n v="32"/>
    <n v="20218"/>
    <n v="3.8"/>
  </r>
  <r>
    <s v="B086394NY5"/>
    <s v="TABLE MAGIC Multipurpose Laptop Table Mat Finish Top Work at Home Study Table (TM Regular- Black) (Alloy Steel)"/>
    <s v="Computers&amp;Accessories|Accessories&amp;Peripherals|LaptopAccessories"/>
    <s v="₹1,399"/>
    <s v="₹2,490"/>
    <s v="44%"/>
    <n v="4.3"/>
    <s v="11,074"/>
    <x v="0"/>
    <n v="1399"/>
    <n v="2490"/>
    <n v="44"/>
    <n v="11074"/>
    <n v="4.3"/>
  </r>
  <r>
    <s v="B017PDR9N0"/>
    <s v="GIZGA Essentials Portable Tabletop Tablet Stand Mobile Holder, Desktop Stand, Cradle, Dock for iPad, Smartphone, Kindle, E-Reader, Fully Foldable, Adjustable Angle, Anti-Slip Pads, Black"/>
    <s v="Computers&amp;Accessories|Accessories&amp;Peripherals|TabletAccessories|Stands"/>
    <s v="₹149"/>
    <s v="₹499"/>
    <s v="70%"/>
    <n v="4.0999999999999996"/>
    <s v="25,607"/>
    <x v="0"/>
    <n v="149"/>
    <n v="499"/>
    <n v="70"/>
    <n v="25607"/>
    <n v="4.0999999999999996"/>
  </r>
  <r>
    <s v="B07NC12T2R"/>
    <s v="boAt Stone 650 10W Bluetooth Speaker with Upto 7 Hours Playback, IPX5 and Integrated Controls (Blue)"/>
    <s v="Electronics|HomeAudio|Speakers|BluetoothSpeakers"/>
    <s v="₹1,799"/>
    <s v="₹4,990"/>
    <s v="64%"/>
    <n v="4.2"/>
    <s v="41,226"/>
    <x v="1"/>
    <n v="1799"/>
    <n v="4990"/>
    <n v="64"/>
    <n v="41226"/>
    <n v="4.2"/>
  </r>
  <r>
    <s v="B07WKBD37W"/>
    <s v="ESnipe Mart Worldwide Travel Adapter with Build in Dual USB Charger Ports with 125V 6A, 250V Protected Electrical Plug for Laptops, Cameras (White)"/>
    <s v="HomeImprovement|Electrical|Adapters&amp;Multi-Outlets"/>
    <s v="₹425"/>
    <s v="₹999"/>
    <s v="57%"/>
    <n v="4"/>
    <s v="2,581"/>
    <x v="5"/>
    <n v="425"/>
    <n v="999"/>
    <n v="57"/>
    <n v="2581"/>
    <n v="4"/>
  </r>
  <r>
    <s v="B08JMC1988"/>
    <s v="boAt Stone 180 5W Bluetooth Speaker with Upto 10 Hours Playback, 1.75&quot; Driver, IPX7 &amp; TWS Feature(Black)"/>
    <s v="Electronics|HomeAudio|Speakers|OutdoorSpeakers"/>
    <s v="₹999"/>
    <s v="₹2,490"/>
    <s v="60%"/>
    <n v="4.0999999999999996"/>
    <s v="18,331"/>
    <x v="1"/>
    <n v="999"/>
    <n v="2490"/>
    <n v="60"/>
    <n v="18331"/>
    <n v="4.0999999999999996"/>
  </r>
  <r>
    <s v="B09GFN8WZL"/>
    <s v="Portronics Ruffpad 8.5M Multicolor LCD Writing Pad with Screen 21.5cm (8.5-inch) for Drawing, Playing, Handwriting Gifts for Kids &amp; Adults, India's first notepad to save and share your child's first creatives via Ruffpad app on your Smartphone(Black)"/>
    <s v="Computers&amp;Accessories|Accessories&amp;Peripherals|Keyboards,Mice&amp;InputDevices|GraphicTablets"/>
    <s v="₹378"/>
    <s v="₹999"/>
    <s v="62%"/>
    <n v="4.0999999999999996"/>
    <s v="1,779"/>
    <x v="0"/>
    <n v="378"/>
    <n v="999"/>
    <n v="62"/>
    <n v="1779"/>
    <n v="4.0999999999999996"/>
  </r>
  <r>
    <s v="B095X38CJS"/>
    <s v="BRUSTRO Copytinta Coloured Craft Paper A4 Size 80 GSM Mixed Bright Colour 40 Sheets Pack (10 cols X 4 Sheets) Double Side Color for Office Printing, Art and Craft."/>
    <s v="OfficeProducts|OfficePaperProducts|Paper|Copy&amp;PrintingPaper|ColouredPaper"/>
    <s v="₹99"/>
    <s v="₹99"/>
    <s v="0%"/>
    <n v="4.3"/>
    <n v="388"/>
    <x v="3"/>
    <n v="99"/>
    <n v="99"/>
    <n v="0"/>
    <n v="388"/>
    <n v="4.3"/>
  </r>
  <r>
    <s v="B07ZKD8T1Q"/>
    <s v="Cuzor 12V Mini ups for WiFi Router | Power Backup up to 4 Hours | Replaceable Battery | Ups for Wi-Fi Router and Modem | Ups for Router up to 2A | ups for uninterrupted wi-fi"/>
    <s v="Computers&amp;Accessories|NetworkingDevices|Routers"/>
    <s v="₹1,499"/>
    <s v="₹2,999"/>
    <s v="50%"/>
    <n v="4.5"/>
    <s v="8,656"/>
    <x v="0"/>
    <n v="1499"/>
    <n v="2999"/>
    <n v="50"/>
    <n v="8656"/>
    <n v="4.5"/>
  </r>
  <r>
    <s v="B07G3YNLJB"/>
    <s v="Crucial BX500 240GB 3D NAND SATA 6.35 cm (2.5-inch) SSD (CT240BX500SSD1)"/>
    <s v="Computers&amp;Accessories|Components|InternalSolidStateDrives"/>
    <s v="₹1,815"/>
    <s v="₹3,100"/>
    <s v="41%"/>
    <n v="4.5"/>
    <s v="92,925"/>
    <x v="0"/>
    <n v="1815"/>
    <n v="3100"/>
    <n v="41"/>
    <n v="92925"/>
    <n v="4.5"/>
  </r>
  <r>
    <s v="B00P93X2H6"/>
    <s v="Classmate Pulse Spiral Notebook - 240 mm x 180 mm, Soft Cover, 200 Pages, Unruled"/>
    <s v="OfficeProducts|OfficePaperProducts|Paper|Stationery|Notebooks,WritingPads&amp;Diaries|CompositionNotebooks"/>
    <s v="₹67"/>
    <s v="₹75"/>
    <s v="11%"/>
    <n v="4.0999999999999996"/>
    <s v="1,269"/>
    <x v="3"/>
    <n v="67"/>
    <n v="75"/>
    <n v="11"/>
    <n v="1269"/>
    <n v="4.0999999999999996"/>
  </r>
  <r>
    <s v="B0798PJPCL"/>
    <s v="Portronics My buddy plus Adjustable Laptop cooling Table (Brown)"/>
    <s v="Computers&amp;Accessories|Accessories&amp;Peripherals|LaptopAccessories|Lapdesks"/>
    <s v="₹1,889"/>
    <s v="₹2,699"/>
    <s v="30%"/>
    <n v="4.3"/>
    <s v="17,394"/>
    <x v="0"/>
    <n v="1889"/>
    <n v="2699"/>
    <n v="30"/>
    <n v="17394"/>
    <n v="4.3"/>
  </r>
  <r>
    <s v="B09GFWJDY1"/>
    <s v="ZEBRONICS Zeb-Evolve Wireless in Ear Neckband Earphone with Supporting Bluetooth v5.0, Voice Assistant, Rapid Charge, Call Function &amp; Magnetic Earpiece, with mic (Metallic Blue)"/>
    <s v="Electronics|Headphones,Earbuds&amp;Accessories|Headphones|In-Ear"/>
    <s v="₹499"/>
    <s v="₹1,499"/>
    <s v="67%"/>
    <n v="3.6"/>
    <s v="9,169"/>
    <x v="1"/>
    <n v="499"/>
    <n v="1499"/>
    <n v="67"/>
    <n v="9169"/>
    <n v="3.6"/>
  </r>
  <r>
    <s v="B09MZ6WZ6V"/>
    <s v="INOVERA World Map Extended Anti Slip Rubber Gaming Stitched Mouse Pad Desk Mat for Computer Laptop (Black, 900L x 400B x 2H mm)"/>
    <s v="Computers&amp;Accessories|Accessories&amp;Peripherals|Keyboards,Mice&amp;InputDevices|Keyboard&amp;MiceAccessories|MousePads"/>
    <s v="₹499"/>
    <s v="₹999"/>
    <s v="50%"/>
    <n v="4.4000000000000004"/>
    <s v="1,030"/>
    <x v="0"/>
    <n v="499"/>
    <n v="999"/>
    <n v="50"/>
    <n v="1030"/>
    <n v="4.4000000000000004"/>
  </r>
  <r>
    <s v="B094QZLJQ6"/>
    <s v="Seagate One Touch 2TB External HDD with Password Protection – Black, for Windows and Mac, with 3 yr Data Recovery Services, and 4 Months Adobe CC Photography (STKY2000400)"/>
    <s v="Computers&amp;Accessories|ExternalDevices&amp;DataStorage|ExternalHardDisks"/>
    <s v="₹5,799"/>
    <s v="₹7,999"/>
    <s v="28%"/>
    <n v="4.5"/>
    <s v="50,273"/>
    <x v="0"/>
    <n v="5799"/>
    <n v="7999"/>
    <n v="28"/>
    <n v="50273"/>
    <n v="4.5"/>
  </r>
  <r>
    <s v="B07L3NDN24"/>
    <s v="ZEBRONICS Zeb-Fame 5watts 2.0 Multi Media Speakers with AUX, USB and Volume Control (Black)"/>
    <s v="Electronics|HomeAudio|Speakers|MultimediaSpeakerSystems"/>
    <s v="₹499"/>
    <s v="₹799"/>
    <s v="38%"/>
    <n v="3.9"/>
    <s v="6,742"/>
    <x v="1"/>
    <n v="499"/>
    <n v="799"/>
    <n v="38"/>
    <n v="6742"/>
    <n v="3.9"/>
  </r>
  <r>
    <s v="B08WD18LJZ"/>
    <s v="TVARA LCD Writing Tablet 8.5 Inch E-Note Pad LCD Writing Tablet, Kids Drawing Pad 8.5 Inch Doodle Board, Toddler Boy and Girl Learning Gift for 3 4 5 6 Years Old, Black"/>
    <s v="Computers&amp;Accessories|Accessories&amp;Peripherals|Keyboards,Mice&amp;InputDevices|GraphicTablets"/>
    <s v="₹249"/>
    <s v="₹600"/>
    <s v="59%"/>
    <n v="4"/>
    <s v="1,208"/>
    <x v="0"/>
    <n v="249"/>
    <n v="600"/>
    <n v="59"/>
    <n v="1208"/>
    <n v="4"/>
  </r>
  <r>
    <s v="B06XDKWLJH"/>
    <s v="Western Digital WD 1.5TB Elements Portable Hard Disk Drive, USB 3.0, Compatible with PC, PS4 and Xbox, External HDD (WDBU6Y0015BBK-WESN)"/>
    <s v="Computers&amp;Accessories|ExternalDevices&amp;DataStorage|ExternalHardDisks"/>
    <s v="₹4,449"/>
    <s v="₹5,734"/>
    <s v="22%"/>
    <n v="4.4000000000000004"/>
    <s v="25,006"/>
    <x v="0"/>
    <n v="4449"/>
    <n v="5734"/>
    <n v="22"/>
    <n v="25006"/>
    <n v="4.4000000000000004"/>
  </r>
  <r>
    <s v="B01J1CFO5I"/>
    <s v="Redgear MP35 Speed-Type Gaming Mousepad (Black/Red)"/>
    <s v="Computers&amp;Accessories|Accessories&amp;Peripherals|PCGamingPeripherals|Gamepads"/>
    <s v="₹299"/>
    <s v="₹550"/>
    <s v="46%"/>
    <n v="4.5999999999999996"/>
    <s v="33,434"/>
    <x v="0"/>
    <n v="299"/>
    <n v="550"/>
    <n v="46"/>
    <n v="33434"/>
    <n v="4.5999999999999996"/>
  </r>
  <r>
    <s v="B07J2NGB69"/>
    <s v="Lenovo 400 Wireless Mouse, 1200DPI Optical Sensor, 2.4GHz Wireless Nano USB, 3-Button (Left,Right,Scroll) Upto 8M Left/Right &amp; 100K Scroll clicks &amp; 1yr Battery, Ambidextrous, Ergonomic GY50R91293"/>
    <s v="Computers&amp;Accessories|Accessories&amp;Peripherals|Keyboards,Mice&amp;InputDevices|Mice"/>
    <s v="₹629"/>
    <s v="₹1,390"/>
    <s v="55%"/>
    <n v="4.4000000000000004"/>
    <s v="6,301"/>
    <x v="0"/>
    <n v="629"/>
    <n v="1390"/>
    <n v="55"/>
    <n v="6301"/>
    <n v="4.4000000000000004"/>
  </r>
  <r>
    <s v="B00MUTWLW4"/>
    <s v="Logitech K480 Wireless Multi-Device Keyboard for Windows, macOS, iPadOS, Android or Chrome OS, Bluetooth, Compact, Compatible with PC, Mac, Laptop, Smartphone, Tablet - Black"/>
    <s v="Computers&amp;Accessories|Accessories&amp;Peripherals|Keyboards,Mice&amp;InputDevices|Keyboards"/>
    <s v="₹2,595"/>
    <s v="₹3,295"/>
    <s v="21%"/>
    <n v="4.4000000000000004"/>
    <s v="22,618"/>
    <x v="0"/>
    <n v="2595"/>
    <n v="3295"/>
    <n v="21"/>
    <n v="22618"/>
    <n v="4.4000000000000004"/>
  </r>
  <r>
    <s v="B017NC2IPM"/>
    <s v="RESONATE RouterUPS CRU12V2A | Zero Drop | UPS for WiFi Router | Mini UPS | Up to 4 Hours PowerBackup | Battery Replacement Program | Router UPS Compatible with 12V &lt;2A Routers, FTTH, Modem, Set Top Box, Alexa, Mini Camera"/>
    <s v="Computers&amp;Accessories|NetworkingDevices|Routers"/>
    <s v="₹1,799"/>
    <s v="₹2,911"/>
    <s v="38%"/>
    <n v="4.3"/>
    <s v="20,342"/>
    <x v="0"/>
    <n v="1799"/>
    <n v="2911"/>
    <n v="38"/>
    <n v="20342"/>
    <n v="4.3"/>
  </r>
  <r>
    <s v="B00N1U7JXM"/>
    <s v="3M Post-it Sticky Note Cube, 200 Sheets (4 Colors x 50 Sheets) | 3&quot; x 3&quot; Size | For notes, reminders, study, school and organizing"/>
    <s v="OfficeProducts|OfficePaperProducts|Paper|Stationery|Notebooks,WritingPads&amp;Diaries|Notepads&amp;MemoBooks"/>
    <s v="₹90"/>
    <s v="₹175"/>
    <s v="49%"/>
    <n v="4.4000000000000004"/>
    <s v="7,429"/>
    <x v="3"/>
    <n v="90"/>
    <n v="175"/>
    <n v="49"/>
    <n v="7429"/>
    <n v="4.4000000000000004"/>
  </r>
  <r>
    <s v="B08HQL67D6"/>
    <s v="OFIXO Multi-Purpose Laptop Table/Study Table/Bed Table/Foldable and Portable Wooden/Writing Desk (Wooden)"/>
    <s v="Computers&amp;Accessories|Accessories&amp;Peripherals|LaptopAccessories|Lapdesks"/>
    <s v="₹599"/>
    <s v="₹599"/>
    <s v="0%"/>
    <n v="4"/>
    <s v="26,423"/>
    <x v="0"/>
    <n v="599"/>
    <n v="599"/>
    <n v="0"/>
    <n v="26423"/>
    <n v="4"/>
  </r>
  <r>
    <s v="B09RKFBCV7"/>
    <s v="Fire-Boltt Ninja Calling 1.69&quot; Bluetooth Calling Smart Watch, Dial Pad, Speaker, AI Voice Assistant with 450 NITS Peak Brightness, Wrist Gaming &amp; 100+ Watch Faces with SpO2, HR, Multiple Sports Mode"/>
    <s v="Electronics|WearableTechnology|SmartWatches"/>
    <s v="₹1,999"/>
    <s v="₹7,999"/>
    <s v="75%"/>
    <n v="4.2"/>
    <s v="31,305"/>
    <x v="1"/>
    <n v="1999"/>
    <n v="7999"/>
    <n v="75"/>
    <n v="31305"/>
    <n v="4.2"/>
  </r>
  <r>
    <s v="B08KHM9VBJ"/>
    <s v="Airtel AMF-311WW Data Card (Black), 4g Hotspot Support with 2300 Mah Battery"/>
    <s v="Computers&amp;Accessories|NetworkingDevices|DataCards&amp;Dongles"/>
    <s v="₹2,099"/>
    <s v="₹3,250"/>
    <s v="35%"/>
    <n v="3.8"/>
    <s v="11,213"/>
    <x v="0"/>
    <n v="2099"/>
    <n v="3250"/>
    <n v="35"/>
    <n v="11213"/>
    <n v="3.8"/>
  </r>
  <r>
    <s v="B01IOZUHRS"/>
    <s v="Gizga Essentials Laptop Power Cable Cord- 3 Pin Adapter Isi Certified(1 Meter/3.3 Feet)"/>
    <s v="Computers&amp;Accessories|Accessories&amp;Peripherals|LaptopAccessories|LaptopChargers&amp;PowerSupplies"/>
    <s v="₹179"/>
    <s v="₹499"/>
    <s v="64%"/>
    <n v="4.0999999999999996"/>
    <s v="10,174"/>
    <x v="0"/>
    <n v="179"/>
    <n v="499"/>
    <n v="64"/>
    <n v="10174"/>
    <n v="4.0999999999999996"/>
  </r>
  <r>
    <s v="B00CEQEGPI"/>
    <s v="Logitech MK270r USB Wireless Keyboard and Mouse Set for Windows, 2.4 GHz Wireless, Spill-resistant Design, 8 Multimedia &amp; Shortcut Keys, 2-Year Battery Life, PC/Laptop- Black"/>
    <s v="Computers&amp;Accessories|Accessories&amp;Peripherals|Keyboards,Mice&amp;InputDevices|Keyboard&amp;MouseSets"/>
    <s v="₹1,345"/>
    <s v="₹2,295"/>
    <s v="41%"/>
    <n v="4.2"/>
    <s v="17,413"/>
    <x v="0"/>
    <n v="1345"/>
    <n v="2295"/>
    <n v="41"/>
    <n v="17413"/>
    <n v="4.2"/>
  </r>
  <r>
    <s v="B08B6XWQ1C"/>
    <s v="DIGITEK® (DTR-200MT) (18 CM) Portable &amp; Flexible Mini Tripod with Mobile Holder &amp; 360 Degree Ball Head, For Smart Phones, Compact Cameras, GoPro, Maximum Operating Height: 7.87 Inch, Maximum Load Upto: 1 kgs"/>
    <s v="Electronics|Cameras&amp;Photography|Accessories|Tripods&amp;Monopods|TripodLegs"/>
    <s v="₹349"/>
    <s v="₹995"/>
    <s v="65%"/>
    <n v="4.2"/>
    <s v="6,676"/>
    <x v="1"/>
    <n v="349"/>
    <n v="995"/>
    <n v="65"/>
    <n v="6676"/>
    <n v="4.2"/>
  </r>
  <r>
    <s v="B01DGVKBC6"/>
    <s v="FEDUS Cat6 Ethernet Cable, 10 Meter High Speed 550MHZ / 10 Gigabit Speed UTP LAN Cable, Network Cable Internet Cable RJ45 Cable LAN Wire, Patch Computer Cord Gigabit Category 6 Wires for Modem, Router"/>
    <s v="Computers&amp;Accessories|Accessories&amp;Peripherals|Cables&amp;Accessories|Cables|EthernetCables"/>
    <s v="₹287"/>
    <s v="₹499"/>
    <s v="42%"/>
    <n v="4.4000000000000004"/>
    <s v="8,076"/>
    <x v="0"/>
    <n v="287"/>
    <n v="499"/>
    <n v="42"/>
    <n v="8076"/>
    <n v="4.4000000000000004"/>
  </r>
  <r>
    <s v="B08JD36C6H"/>
    <s v="Kingston DataTraveler Exodia DTX/32 GB Pen Drive USB 3.2 Gen 1 (Multicolor)"/>
    <s v="Computers&amp;Accessories|ExternalDevices&amp;DataStorage|PenDrives"/>
    <s v="₹349"/>
    <s v="₹450"/>
    <s v="22%"/>
    <n v="4.0999999999999996"/>
    <s v="18,656"/>
    <x v="0"/>
    <n v="349"/>
    <n v="450"/>
    <n v="22"/>
    <n v="18656"/>
    <n v="4.0999999999999996"/>
  </r>
  <r>
    <s v="B00E3DVQFS"/>
    <s v="Duracell Rechargeable AA 2500mAh Batteries, 4 Pcs"/>
    <s v="Electronics|GeneralPurposeBatteries&amp;BatteryChargers|DisposableBatteries"/>
    <s v="₹879"/>
    <s v="₹1,109"/>
    <s v="21%"/>
    <n v="4.4000000000000004"/>
    <s v="31,599"/>
    <x v="1"/>
    <n v="879"/>
    <n v="1109"/>
    <n v="21"/>
    <n v="31599"/>
    <n v="4.4000000000000004"/>
  </r>
  <r>
    <s v="B00BN5SNF0"/>
    <s v="ENVIE® (AA10004PLNi-CD) AA Rechargeable Batteries, Low Self Discharge, AA 1000mAh Ni-CD (Pack of 4)"/>
    <s v="Electronics|GeneralPurposeBatteries&amp;BatteryChargers|RechargeableBatteries"/>
    <s v="₹250"/>
    <s v="₹250"/>
    <s v="0%"/>
    <n v="3.9"/>
    <s v="13,971"/>
    <x v="1"/>
    <n v="250"/>
    <n v="250"/>
    <n v="0"/>
    <n v="13971"/>
    <n v="3.9"/>
  </r>
  <r>
    <s v="B09SGGRKV8"/>
    <s v="ZEBRONICS Zeb-Buds 30 3.5Mm Stereo Wired in Ear Earphones with Mic for Calling, Volume Control, Multifunction Button, 14Mm Drivers, Stylish Eartip,1.2 Meter Durable Cable and Lightweight Design(Red)"/>
    <s v="Electronics|Headphones,Earbuds&amp;Accessories|Headphones|In-Ear"/>
    <s v="₹199"/>
    <s v="₹499"/>
    <s v="60%"/>
    <n v="3.6"/>
    <s v="2,492"/>
    <x v="1"/>
    <n v="199"/>
    <n v="499"/>
    <n v="60"/>
    <n v="2492"/>
    <n v="3.6"/>
  </r>
  <r>
    <s v="B084BR3QX8"/>
    <s v="LAPSTER Accessories Power Cable Cord 2 Pin Laptop Adapter and Tape Recorder 1.5M"/>
    <s v="Computers&amp;Accessories|Accessories&amp;Peripherals|LaptopAccessories|LaptopChargers&amp;PowerSupplies"/>
    <s v="₹149"/>
    <s v="₹999"/>
    <s v="85%"/>
    <n v="3.5"/>
    <s v="2,523"/>
    <x v="0"/>
    <n v="149"/>
    <n v="999"/>
    <n v="85"/>
    <n v="2523"/>
    <n v="3.5"/>
  </r>
  <r>
    <s v="B09VC2D2WG"/>
    <s v="Portronics Ruffpad 12E Re-Writable LCD Writing Pad with 30.4cm (12 inch) Writing Area, Single Tap Erase, Smart Lock, Long Battery Life, India's first notepad to save and share your child's first creatives via Ruffpad app on your Smartphone(Black)"/>
    <s v="Computers&amp;Accessories|Accessories&amp;Peripherals|Keyboards,Mice&amp;InputDevices|GraphicTablets"/>
    <s v="₹469"/>
    <s v="₹1,499"/>
    <s v="69%"/>
    <n v="4.0999999999999996"/>
    <n v="352"/>
    <x v="0"/>
    <n v="469"/>
    <n v="1499"/>
    <n v="69"/>
    <n v="352"/>
    <n v="4.0999999999999996"/>
  </r>
  <r>
    <s v="B09163Q5CD"/>
    <s v="Verilux® USB C Hub Multiport Adapter- 6 in 1 Portable Aluminum Type C Hub with 4K HDMI Output, USB 2.0/3.0 Ports, SD/Micro SD Card Reader Compatible for MacBook Pro 2016-2020, MacBook Air 2018-2020, Type-C Devices"/>
    <s v="Computers&amp;Accessories|Accessories&amp;Peripherals|USBHubs"/>
    <s v="₹1,187"/>
    <s v="₹1,929"/>
    <s v="38%"/>
    <n v="4.0999999999999996"/>
    <s v="1,662"/>
    <x v="0"/>
    <n v="1187"/>
    <n v="1929"/>
    <n v="38"/>
    <n v="1662"/>
    <n v="4.0999999999999996"/>
  </r>
  <r>
    <s v="B08K9PX15C"/>
    <s v="Zebronics Zeb Wonderbar 10 USB Powered 2.0 Computer Speaker with RGB Lights"/>
    <s v="Computers&amp;Accessories|Accessories&amp;Peripherals|Audio&amp;VideoAccessories|PCSpeakers"/>
    <s v="₹849"/>
    <s v="₹1,499"/>
    <s v="43%"/>
    <n v="4"/>
    <s v="7,352"/>
    <x v="0"/>
    <n v="849"/>
    <n v="1499"/>
    <n v="43"/>
    <n v="7352"/>
    <n v="4"/>
  </r>
  <r>
    <s v="B083RD1J99"/>
    <s v="HP Wired Mouse 100 with 1600 DPI Optical Sensor, USB Plug-and -Play,ambidextrous Design, Built-in Scrolling and 3 Handy Buttons. 3-Years Warranty (6VY96AA)"/>
    <s v="Computers&amp;Accessories|Accessories&amp;Peripherals|Keyboards,Mice&amp;InputDevices|Mice"/>
    <s v="₹328"/>
    <s v="₹399"/>
    <s v="18%"/>
    <n v="4.0999999999999996"/>
    <s v="3,441"/>
    <x v="0"/>
    <n v="328"/>
    <n v="399"/>
    <n v="18"/>
    <n v="3441"/>
    <n v="4.0999999999999996"/>
  </r>
  <r>
    <s v="B09Z7YGV3R"/>
    <s v="Anjaney Enterprise Smart Multipurpose Foldable Laptop Table with Cup Holder, Study Table, Bed Table, Breakfast Table, Foldable and Portable/Ergonomic &amp; Rounded Edges/Non-Slip (Black)"/>
    <s v="Computers&amp;Accessories|Accessories&amp;Peripherals|LaptopAccessories|Lapdesks"/>
    <s v="₹269"/>
    <s v="₹699"/>
    <s v="62%"/>
    <n v="4"/>
    <n v="93"/>
    <x v="0"/>
    <n v="269"/>
    <n v="699"/>
    <n v="62"/>
    <n v="93"/>
    <n v="4"/>
  </r>
  <r>
    <s v="B00N3XLDW0"/>
    <s v="ENVIE ECR-20 Charger for AA &amp; AAA Rechargeable Batteries"/>
    <s v="Electronics|Cameras&amp;Photography|Accessories|Batteries&amp;Chargers|BatteryChargers"/>
    <s v="₹299"/>
    <s v="₹400"/>
    <s v="25%"/>
    <n v="3.8"/>
    <s v="40,895"/>
    <x v="1"/>
    <n v="299"/>
    <n v="400"/>
    <n v="25"/>
    <n v="40895"/>
    <n v="3.8"/>
  </r>
  <r>
    <s v="B07Z53L5QL"/>
    <s v="ProElite Faux Leather Smart Flip Case Cover for Apple iPad 10.2&quot; 9th Gen (2021) / 8th Gen / 7th Gen with Stylus Pen, Black"/>
    <s v="Computers&amp;Accessories|Accessories&amp;Peripherals|TabletAccessories|Bags,Cases&amp;Sleeves|Cases"/>
    <s v="₹549"/>
    <s v="₹1,499"/>
    <s v="63%"/>
    <n v="4.3"/>
    <s v="11,006"/>
    <x v="0"/>
    <n v="549"/>
    <n v="1499"/>
    <n v="63"/>
    <n v="11006"/>
    <n v="4.3"/>
  </r>
  <r>
    <s v="B00P93X0VO"/>
    <s v="Classmate Pulse 6 Subject Notebook - Unruled, 300 Pages, Spiral Binding, 240mm*180mm"/>
    <s v="OfficeProducts|OfficePaperProducts|Paper|Stationery|Notebooks,WritingPads&amp;Diaries|WireboundNotebooks"/>
    <s v="₹114"/>
    <s v="₹120"/>
    <s v="5%"/>
    <n v="4.2"/>
    <s v="8,938"/>
    <x v="3"/>
    <n v="114"/>
    <n v="120"/>
    <n v="5"/>
    <n v="8938"/>
    <n v="4.2"/>
  </r>
  <r>
    <s v="B07SBGFDX9"/>
    <s v="Pentonic Multicolor Ball Point Pen, Pack of 10"/>
    <s v="OfficeProducts|OfficePaperProducts|Paper|Stationery|Pens,Pencils&amp;WritingSupplies|Pens&amp;Refills|StickBallpointPens"/>
    <s v="₹120"/>
    <s v="₹120"/>
    <s v="0%"/>
    <n v="4.0999999999999996"/>
    <s v="4,308"/>
    <x v="3"/>
    <n v="120"/>
    <n v="120"/>
    <n v="0"/>
    <n v="4308"/>
    <n v="4.0999999999999996"/>
  </r>
  <r>
    <s v="B07X2L5Z8C"/>
    <s v="Logitech Pebble M350 Wireless Mouse with Bluetooth or USB - Silent, Slim Computer Mouse with Quiet Click for Laptop, Notebook, PC and Mac - Graphite"/>
    <s v="Computers&amp;Accessories|Accessories&amp;Peripherals|Keyboards,Mice&amp;InputDevices|Mice"/>
    <s v="₹1,490"/>
    <s v="₹2,295"/>
    <s v="35%"/>
    <n v="4.5999999999999996"/>
    <s v="10,652"/>
    <x v="0"/>
    <n v="1490"/>
    <n v="2295"/>
    <n v="35"/>
    <n v="10652"/>
    <n v="4.5999999999999996"/>
  </r>
  <r>
    <s v="B00VA7YYUO"/>
    <s v="Apsara Platinum Pencils Value Pack - Pack of 20"/>
    <s v="Home&amp;Kitchen|CraftMaterials|DrawingMaterials|DrawingMedia|Pencils|WoodenPencils"/>
    <s v="₹99"/>
    <s v="₹99"/>
    <s v="0%"/>
    <n v="4.3"/>
    <s v="5,036"/>
    <x v="4"/>
    <n v="99"/>
    <n v="99"/>
    <n v="0"/>
    <n v="5036"/>
    <n v="4.3"/>
  </r>
  <r>
    <s v="B07L9FW9GF"/>
    <s v="Zebronics Zeb-Power Wired USB Mouse, 3-Button, 1200 DPI Optical Sensor, Plug &amp; Play, for Windows/Mac"/>
    <s v="Computers&amp;Accessories|Accessories&amp;Peripherals|Keyboards,Mice&amp;InputDevices|Mice"/>
    <s v="₹149"/>
    <s v="₹249"/>
    <s v="40%"/>
    <n v="4"/>
    <s v="5,057"/>
    <x v="0"/>
    <n v="149"/>
    <n v="249"/>
    <n v="40"/>
    <n v="5057"/>
    <n v="4"/>
  </r>
  <r>
    <s v="B08D64C9FN"/>
    <s v="Ant Esports GM320 RGB Optical Wired Gaming Mouse | 8 Programmable Buttons | 12800 DPI"/>
    <s v="Computers&amp;Accessories|Accessories&amp;Peripherals|PCGamingPeripherals|GamingMice"/>
    <s v="₹575"/>
    <s v="₹2,799"/>
    <s v="79%"/>
    <n v="4.2"/>
    <s v="8,537"/>
    <x v="0"/>
    <n v="575"/>
    <n v="2799"/>
    <n v="79"/>
    <n v="8537"/>
    <n v="4.2"/>
  </r>
  <r>
    <s v="B00LOD70SC"/>
    <s v="Pilot V7 Liquid Ink Roller Ball Pen (2 Blue + 1 Black)"/>
    <s v="OfficeProducts|OfficePaperProducts|Paper|Stationery|Pens,Pencils&amp;WritingSupplies|Pens&amp;Refills|RetractableBallpointPens"/>
    <s v="₹178"/>
    <s v="₹210"/>
    <s v="15%"/>
    <n v="4.3"/>
    <s v="2,450"/>
    <x v="3"/>
    <n v="178"/>
    <n v="210"/>
    <n v="15"/>
    <n v="2450"/>
    <n v="4.3"/>
  </r>
  <r>
    <s v="B09X76VL5L"/>
    <s v="boAt Airdopes 191G True Wireless Earbuds with ENx™ Tech Equipped Quad Mics, Beast™ Mode(Low Latency- 65ms) for Gaming, 2x6mm Dual Drivers, 30H Playtime, IPX5, IWP™, Appealing Case LEDs(Sport Blue)"/>
    <s v="Electronics|Headphones,Earbuds&amp;Accessories|Headphones|In-Ear"/>
    <s v="₹1,599"/>
    <s v="₹3,490"/>
    <s v="54%"/>
    <n v="3.7"/>
    <n v="676"/>
    <x v="1"/>
    <n v="1599"/>
    <n v="3490"/>
    <n v="54"/>
    <n v="676"/>
    <n v="3.7"/>
  </r>
  <r>
    <s v="B091JF2TFD"/>
    <s v="Boult Audio BassBuds Oak in-Ear Wired Earphones with 10mm Extra Bass Driver and HD Sound with mic(Brown)"/>
    <s v="Electronics|Headphones,Earbuds&amp;Accessories|Headphones|In-Ear"/>
    <s v="₹499"/>
    <s v="₹1,299"/>
    <s v="62%"/>
    <n v="3.9"/>
    <s v="1,173"/>
    <x v="1"/>
    <n v="499"/>
    <n v="1299"/>
    <n v="62"/>
    <n v="1173"/>
    <n v="3.9"/>
  </r>
  <r>
    <s v="B07S7DCJKS"/>
    <s v="IT2M Designer Mouse Pad for Laptop/Computer (9.2 X 7.6 Inches, 12788)"/>
    <s v="Computers&amp;Accessories|Accessories&amp;Peripherals|Keyboards,Mice&amp;InputDevices|Keyboard&amp;MiceAccessories|MousePads"/>
    <s v="₹199"/>
    <s v="₹499"/>
    <s v="60%"/>
    <n v="4.3"/>
    <s v="9,998"/>
    <x v="0"/>
    <n v="199"/>
    <n v="499"/>
    <n v="60"/>
    <n v="9998"/>
    <n v="4.3"/>
  </r>
  <r>
    <s v="B09NC2TY11"/>
    <s v="Noise ColorFit Ultra Buzz Bluetooth Calling Smart Watch with 1.75&quot; HD Display, 320x385 px Resolution, 100 Sports Modes, Stock Market Info Smartwatch for Men &amp; Women (Olive Green)"/>
    <s v="Electronics|WearableTechnology|SmartWatches"/>
    <s v="₹2,499"/>
    <s v="₹5,999"/>
    <s v="58%"/>
    <n v="4.0999999999999996"/>
    <s v="5,852"/>
    <x v="1"/>
    <n v="2499"/>
    <n v="5999"/>
    <n v="58"/>
    <n v="5852"/>
    <n v="4.0999999999999996"/>
  </r>
  <r>
    <s v="B0BDS8MY8J"/>
    <s v="Lapster Caddy for ssd and HDD, Optical Bay 2nd Hard Drive Caddy, Caddy 9.5mm for Laptop"/>
    <s v="Computers&amp;Accessories|Components|InternalHardDrives"/>
    <s v="₹199"/>
    <s v="₹999"/>
    <s v="80%"/>
    <n v="4.2"/>
    <n v="362"/>
    <x v="0"/>
    <n v="199"/>
    <n v="999"/>
    <n v="80"/>
    <n v="362"/>
    <n v="4.2"/>
  </r>
  <r>
    <s v="B09X7DY7Q4"/>
    <s v="SanDisk Extreme SD UHS I 64GB Card for 4K Video for DSLR and Mirrorless Cameras 170MB/s Read &amp; 80MB/s Write"/>
    <s v="Electronics|Accessories|MemoryCards|MicroSD"/>
    <s v="₹939"/>
    <s v="₹1,800"/>
    <s v="48%"/>
    <n v="4.5"/>
    <s v="2,05,052"/>
    <x v="1"/>
    <n v="939"/>
    <n v="1800"/>
    <n v="48"/>
    <n v="205052"/>
    <n v="4.5"/>
  </r>
  <r>
    <s v="B09YV575RK"/>
    <s v="Fire-Boltt Ring Pro Bluetooth Calling, 1.75” 320*385px High Res, IP68 &amp; SpO2 Monitoring, Pin Code Locking Functionality &amp; Split Screen Access, Built in Mic &amp; Speaker for HD Calls, Black, Free Size"/>
    <s v="Electronics|WearableTechnology|SmartWatches"/>
    <s v="₹2,499"/>
    <s v="₹9,999"/>
    <s v="75%"/>
    <n v="4"/>
    <s v="9,090"/>
    <x v="1"/>
    <n v="2499"/>
    <n v="9999"/>
    <n v="75"/>
    <n v="9090"/>
    <n v="4"/>
  </r>
  <r>
    <s v="B08LW31NQ6"/>
    <s v="Lenovo 600 Bluetooth 5.0 Silent Mouse: Compact, Portable, Dongle-Free Multi-Device connectivity with Microsoft Swift Pair | 3-Level Adjustable DPI up to 2400 | Battery Life: up to 1 yr"/>
    <s v="Computers&amp;Accessories|Accessories&amp;Peripherals|Keyboards,Mice&amp;InputDevices|Mice"/>
    <s v="₹1,439"/>
    <s v="₹2,890"/>
    <s v="50%"/>
    <n v="4.5"/>
    <s v="4,099"/>
    <x v="0"/>
    <n v="1439"/>
    <n v="2890"/>
    <n v="50"/>
    <n v="4099"/>
    <n v="4.5"/>
  </r>
  <r>
    <s v="B09ND94ZRG"/>
    <s v="Boult Audio Airbass Propods X TWS Bluetooth Truly Wireless in Ear Earbuds with Mic, 32H Playtime, Fast Charging Type-C, Ipx5 Water Resistant, Touch Controls and Voice Assistant (Red)"/>
    <s v="Electronics|Headphones,Earbuds&amp;Accessories|Headphones|In-Ear"/>
    <s v="₹1,099"/>
    <s v="₹5,999"/>
    <s v="82%"/>
    <n v="3.5"/>
    <s v="12,966"/>
    <x v="1"/>
    <n v="1099"/>
    <n v="5999"/>
    <n v="82"/>
    <n v="12966"/>
    <n v="3.5"/>
  </r>
  <r>
    <s v="B00P93X6EK"/>
    <s v="Classmate Soft Cover 6 Subject Spiral Binding Notebook, Unruled, 300 Pages"/>
    <s v="OfficeProducts|OfficePaperProducts|Paper|Stationery|Notebooks,WritingPads&amp;Diaries|WireboundNotebooks"/>
    <s v="₹157"/>
    <s v="₹160"/>
    <s v="2%"/>
    <n v="4.5"/>
    <s v="4,428"/>
    <x v="3"/>
    <n v="157"/>
    <n v="160"/>
    <n v="2"/>
    <n v="4428"/>
    <n v="4.5"/>
  </r>
  <r>
    <s v="B0994GP1CX"/>
    <s v="LS LAPSTER Quality Assured Universal Silicone 15.6&quot; Keyboard Protector Skin|| Keyboard Dust Cover|| Keyboard Skin for 15.6&quot; Laptop| 15.6&quot; Keyguard| (3.93 x 11.81 x 0.39 inches)"/>
    <s v="Computers&amp;Accessories|Accessories&amp;Peripherals|Keyboards,Mice&amp;InputDevices|Keyboard&amp;MiceAccessories|DustCovers"/>
    <s v="₹115"/>
    <s v="₹999"/>
    <s v="88%"/>
    <n v="3.3"/>
    <s v="5,692"/>
    <x v="0"/>
    <n v="115"/>
    <n v="999"/>
    <n v="88"/>
    <n v="5692"/>
    <n v="3.3"/>
  </r>
  <r>
    <s v="B07H8W9PB6"/>
    <s v="KLAM LCD Writing Tablet Screenwriting Toys Board Smart Digital E-Note Pad 8.5 Inch Light Weight Magic Slate for Drawing Playing Noting by Kids and Adults Best Birthday Gift Girls Boys, Multicolor"/>
    <s v="Computers&amp;Accessories|Accessories&amp;Peripherals|Keyboards,Mice&amp;InputDevices|GraphicTablets"/>
    <s v="₹175"/>
    <s v="₹499"/>
    <s v="65%"/>
    <n v="4.0999999999999996"/>
    <n v="21"/>
    <x v="0"/>
    <n v="175"/>
    <n v="499"/>
    <n v="65"/>
    <n v="21"/>
    <n v="4.0999999999999996"/>
  </r>
  <r>
    <s v="B09NNHFSSF"/>
    <s v="CP PLUS 2MP Full HD Smart Wi-fi CCTV Security Camera | 360° with Pan Tilt | Two Way Talk | Cloud Monitor | Motion Detect | Night Vision | Supports SD Card (Up to 128 GB) | Alexa &amp; Ok Google | CP-E21A"/>
    <s v="Electronics|Cameras&amp;Photography|SecurityCameras|DomeCameras"/>
    <s v="₹1,999"/>
    <s v="₹4,700"/>
    <s v="57%"/>
    <n v="3.8"/>
    <s v="1,880"/>
    <x v="1"/>
    <n v="1999"/>
    <n v="4700"/>
    <n v="57"/>
    <n v="1880"/>
    <n v="3.8"/>
  </r>
  <r>
    <s v="B08D9NDZ1Y"/>
    <s v="HP Deskjet 2331 Colour Printer, Scanner and Copier for Home/Small Office, Compact Size, Reliable, Easy Set-Up Through Smart App On Your Pc Connected Through USB, Ideal for Home."/>
    <s v="Computers&amp;Accessories|Printers,Inks&amp;Accessories|Printers"/>
    <s v="₹3,999"/>
    <s v="₹4,332.96"/>
    <s v="8%"/>
    <n v="3.5"/>
    <s v="21,762"/>
    <x v="0"/>
    <n v="3999"/>
    <n v="4332.96"/>
    <n v="8"/>
    <n v="21762"/>
    <n v="3.5"/>
  </r>
  <r>
    <s v="B0085IATT6"/>
    <s v="D-Link DIR-615 Wi-fi Ethernet-N300 Single_band 300Mbps Router, Mobile App Support, Router | AP | Repeater | Client Modes(Black)"/>
    <s v="Computers&amp;Accessories|NetworkingDevices|Routers"/>
    <s v="₹899"/>
    <s v="₹1,800"/>
    <s v="50%"/>
    <n v="4.0999999999999996"/>
    <s v="22,375"/>
    <x v="0"/>
    <n v="899"/>
    <n v="1800"/>
    <n v="50"/>
    <n v="22375"/>
    <n v="4.0999999999999996"/>
  </r>
  <r>
    <s v="B08WJ86PV2"/>
    <s v="RPM Euro Games Gaming Mousepad Speed Type Extended Large (Size - 800 mm x 300 mm x 3 mm)"/>
    <s v="Computers&amp;Accessories|Accessories&amp;Peripherals|Keyboards,Mice&amp;InputDevices|Keyboard&amp;MiceAccessories|MousePads"/>
    <s v="₹299"/>
    <s v="₹990"/>
    <s v="70%"/>
    <n v="4.5"/>
    <s v="2,453"/>
    <x v="0"/>
    <n v="299"/>
    <n v="990"/>
    <n v="70"/>
    <n v="2453"/>
    <n v="4.5"/>
  </r>
  <r>
    <s v="B078HRR1XV"/>
    <s v="Wacom One by CTL-472/K0-CX Digital Drawing Graphics Pen Tablet (Red &amp; Black) Small (6-inch x 3.5-inch)(15x8cm) | Battery Free Cordless Pen with 2048 Pressure Level"/>
    <s v="Computers&amp;Accessories|Accessories&amp;Peripherals|Keyboards,Mice&amp;InputDevices|GraphicTablets"/>
    <s v="₹3,303"/>
    <s v="₹4,699"/>
    <s v="30%"/>
    <n v="4.4000000000000004"/>
    <s v="13,544"/>
    <x v="0"/>
    <n v="3303"/>
    <n v="4699"/>
    <n v="30"/>
    <n v="13544"/>
    <n v="4.4000000000000004"/>
  </r>
  <r>
    <s v="B09P22HXH6"/>
    <s v="Lenovo 300 FHD Webcam with Full Stereo Dual Built-in mics | FHD 1080P 2.1 Megapixel CMOS Camera |Privacy Shutter | Ultra-Wide 95 Lens | 360 Rotation | Flexible Mount, Plug-n-Play | Cloud Grey"/>
    <s v="Computers&amp;Accessories|Accessories&amp;Peripherals|Audio&amp;VideoAccessories|Webcams&amp;VoIPEquipment|Webcams"/>
    <s v="₹1,890"/>
    <s v="₹5,490"/>
    <s v="66%"/>
    <n v="4.0999999999999996"/>
    <s v="10,976"/>
    <x v="0"/>
    <n v="1890"/>
    <n v="5490"/>
    <n v="66"/>
    <n v="10976"/>
    <n v="4.0999999999999996"/>
  </r>
  <r>
    <s v="B00LM4X3XE"/>
    <s v="Parker Quink Ink Bottle (Black)"/>
    <s v="OfficeProducts|OfficePaperProducts|Paper|Stationery|Pens,Pencils&amp;WritingSupplies|Pens&amp;Refills|BottledInk"/>
    <s v="₹90"/>
    <s v="₹100"/>
    <s v="10%"/>
    <n v="4.3"/>
    <s v="3,061"/>
    <x v="3"/>
    <n v="90"/>
    <n v="100"/>
    <n v="10"/>
    <n v="3061"/>
    <n v="4.3"/>
  </r>
  <r>
    <s v="B09YLFHFDW"/>
    <s v="Sony WI-C100 Wireless Headphones with Customizable Equalizer for Deep Bass &amp; 25 Hrs Battery, DSEE-Upscale, Splash Proof, 360RA, Fast Pair, in-Ear Bluetooth Headset with mic for Phone Calls (Black)"/>
    <s v="Electronics|Headphones,Earbuds&amp;Accessories|Headphones|In-Ear"/>
    <s v="₹1,599"/>
    <s v="₹2,790"/>
    <s v="43%"/>
    <n v="3.6"/>
    <s v="2,272"/>
    <x v="1"/>
    <n v="1599"/>
    <n v="2790"/>
    <n v="43"/>
    <n v="2272"/>
    <n v="3.6"/>
  </r>
  <r>
    <s v="B07YWS9SP9"/>
    <s v="Zebronics, ZEB-NC3300 USB Powered Laptop Cooling Pad with Dual Fan, Dual USB Port and Blue LED Lights"/>
    <s v="Computers&amp;Accessories|Accessories&amp;Peripherals|LaptopAccessories|CoolingPads"/>
    <s v="₹599"/>
    <s v="₹999"/>
    <s v="40%"/>
    <n v="4"/>
    <s v="7,601"/>
    <x v="0"/>
    <n v="599"/>
    <n v="999"/>
    <n v="40"/>
    <n v="7601"/>
    <n v="4"/>
  </r>
  <r>
    <s v="B08WLY8V9S"/>
    <s v="Tukzer Gel Mouse Pad Wrist Rest Memory-Foam Ergonomic Mousepad| Cushion Wrist Support &amp; Pain Relief| Suitable for Gaming, Computer, Laptop, Home &amp; Office Non-Slip Rubber Base (Blue)"/>
    <s v="Computers&amp;Accessories|Accessories&amp;Peripherals|Keyboards,Mice&amp;InputDevices|Keyboard&amp;MiceAccessories|MousePads"/>
    <s v="₹425"/>
    <s v="₹899"/>
    <s v="53%"/>
    <n v="4.5"/>
    <s v="4,219"/>
    <x v="0"/>
    <n v="425"/>
    <n v="899"/>
    <n v="53"/>
    <n v="4219"/>
    <n v="4.5"/>
  </r>
  <r>
    <s v="B0873L7J6X"/>
    <s v="Infinity (JBL Glide 510, 72 Hrs Playtime with Quick Charge, Wireless On Ear Headphone with Mic, Deep Bass, Dual Equalizer, Bluetooth 5.0 with Voice Assistant Support (Black)"/>
    <s v="Electronics|Headphones,Earbuds&amp;Accessories|Headphones|On-Ear"/>
    <s v="₹1,499"/>
    <s v="₹3,999"/>
    <s v="63%"/>
    <n v="4.2"/>
    <s v="42,775"/>
    <x v="1"/>
    <n v="1499"/>
    <n v="3999"/>
    <n v="63"/>
    <n v="42775"/>
    <n v="4.2"/>
  </r>
  <r>
    <s v="B07YNHCW6N"/>
    <s v="Robustrion Smart Trifold Hard Back Flip Stand Case Cover for Apple iPad 10.2 Cover iPad 9th Generation Cover 2021 8th Gen 2020 7th Gen 2019 Generation Case - Black"/>
    <s v="Computers&amp;Accessories|Accessories&amp;Peripherals|TabletAccessories|Bags,Cases&amp;Sleeves|Cases"/>
    <s v="₹549"/>
    <s v="₹2,499"/>
    <s v="78%"/>
    <n v="4.3"/>
    <s v="5,556"/>
    <x v="0"/>
    <n v="549"/>
    <n v="2499"/>
    <n v="78"/>
    <n v="5556"/>
    <n v="4.3"/>
  </r>
  <r>
    <s v="B01MQ2A86A"/>
    <s v="Logitech M331 Silent Plus Wireless Mouse, 2.4GHz with USB Nano Receiver, 1000 DPI Optical Tracking, 3 Buttons, 24 Month Life Battery, PC/Mac/Laptop - Black"/>
    <s v="Computers&amp;Accessories|Accessories&amp;Peripherals|Keyboards,Mice&amp;InputDevices|Mice"/>
    <s v="₹1,295"/>
    <s v="₹1,645"/>
    <s v="21%"/>
    <n v="4.5999999999999996"/>
    <s v="12,375"/>
    <x v="0"/>
    <n v="1295"/>
    <n v="1645"/>
    <n v="21"/>
    <n v="12375"/>
    <n v="4.5999999999999996"/>
  </r>
  <r>
    <s v="B00KIE28X0"/>
    <s v="Camel Artist Acrylic Color Box - 9ml Tubes, 12 Shades"/>
    <s v="Home&amp;Kitchen|CraftMaterials|PaintingMaterials|Paints"/>
    <s v="₹310"/>
    <s v="₹310"/>
    <s v="0%"/>
    <n v="4.5"/>
    <s v="5,882"/>
    <x v="4"/>
    <n v="310"/>
    <n v="310"/>
    <n v="0"/>
    <n v="5882"/>
    <n v="4.5"/>
  </r>
  <r>
    <s v="B0BHYJ8CVF"/>
    <s v="Portronics Key2 Combo Multimedia USB Wireless Keyboard and Mouse Set with 2.4 GHz Wireless Technology, Soft &amp; Silent Button, Compact Size (Grey)"/>
    <s v="Computers&amp;Accessories|Accessories&amp;Peripherals|Keyboards,Mice&amp;InputDevices|Keyboard&amp;MouseSets"/>
    <s v="₹1,149"/>
    <s v="₹1,499"/>
    <s v="23%"/>
    <n v="4.0999999999999996"/>
    <s v="10,443"/>
    <x v="0"/>
    <n v="1149"/>
    <n v="1499"/>
    <n v="23"/>
    <n v="10443"/>
    <n v="4.0999999999999996"/>
  </r>
  <r>
    <s v="B0BCVJ3PVP"/>
    <s v="SupCares Laptop Stand 7 Height Adjustable, Aluminium, Ventilated, Foldable, Portable Laptop Holder for Desk &amp; Table Mount Upto 15.6 inch Laptop with Carry Pouch (Silver)"/>
    <s v="Computers&amp;Accessories|Accessories&amp;Peripherals|LaptopAccessories|Lapdesks"/>
    <s v="₹499"/>
    <s v="₹1,299"/>
    <s v="62%"/>
    <n v="4.5"/>
    <n v="434"/>
    <x v="0"/>
    <n v="499"/>
    <n v="1299"/>
    <n v="62"/>
    <n v="434"/>
    <n v="4.5"/>
  </r>
  <r>
    <s v="B0B2931FCV"/>
    <s v="ZEBRONICS Zeb-Sound Bomb N1 True Wireless in Ear Earbuds with Mic ENC, Gaming Mode (up to 50ms), up to 18H Playback, BT V5.2, Fidget Case, Voice Assistant, Splash Proof, Type C (Midnight Black)"/>
    <s v="Electronics|Headphones,Earbuds&amp;Accessories|Headphones|In-Ear"/>
    <s v="₹999"/>
    <s v="₹4,199"/>
    <s v="76%"/>
    <n v="3.5"/>
    <s v="1,913"/>
    <x v="1"/>
    <n v="999"/>
    <n v="4199"/>
    <n v="76"/>
    <n v="1913"/>
    <n v="3.5"/>
  </r>
  <r>
    <s v="B09TMZ1MF8"/>
    <s v="Western Digital WD Green SATA 240GB Internal SSD Solid State Drive - SATA 6Gb/s 2.5 inches - WDS240G3G0A"/>
    <s v="Computers&amp;Accessories|Components|InternalSolidStateDrives"/>
    <s v="₹1,709"/>
    <s v="₹4,000"/>
    <s v="57%"/>
    <n v="4.4000000000000004"/>
    <s v="3,029"/>
    <x v="0"/>
    <n v="1709"/>
    <n v="4000"/>
    <n v="57"/>
    <n v="3029"/>
    <n v="4.4000000000000004"/>
  </r>
  <r>
    <s v="B07VV37FT4"/>
    <s v="Classmate Octane Neon- 25 Blue Gel Pens | Smooth Writing Pens| Water-proof Ink For Smudge-free Writing| Preferred By Students For Exam &amp; Class Notes| Study At Home Essential"/>
    <s v="OfficeProducts|OfficePaperProducts|Paper|Stationery|Pens,Pencils&amp;WritingSupplies|Pens&amp;Refills|GelInkRollerballPens"/>
    <s v="₹250"/>
    <s v="₹250"/>
    <s v="0%"/>
    <n v="4.2"/>
    <s v="2,628"/>
    <x v="3"/>
    <n v="250"/>
    <n v="250"/>
    <n v="0"/>
    <n v="2628"/>
    <n v="4.2"/>
  </r>
  <r>
    <s v="B07JB2Y4SR"/>
    <s v="Classmate Octane Colour Burst-Multicolour Gel Pens (Pack of 10) | Gold &amp; Silver Glitter Sparkle Pens|10 colour ink shades for art lovers and kids|Fun at home essentials"/>
    <s v="Home&amp;Kitchen|CraftMaterials|DrawingMaterials|DrawingMedia|Pens"/>
    <s v="₹90"/>
    <s v="₹100"/>
    <s v="10%"/>
    <n v="4.4000000000000004"/>
    <s v="10,718"/>
    <x v="4"/>
    <n v="90"/>
    <n v="100"/>
    <n v="10"/>
    <n v="10718"/>
    <n v="4.4000000000000004"/>
  </r>
  <r>
    <s v="B08KRMK9LZ"/>
    <s v="Tukzer Stylus Pen, iPad Pencil with Palm Rejection Tilt Sensor| 2nd Gen for 2018-2022 iPad 6/7/8/9th Gen; iPad 10.2&quot;, Pro 12.9/11&quot;, Mini 6/5th, Air 5/4/3rd, Precise for Writing/Drawing (3 Spare Tips)"/>
    <s v="Electronics|Mobiles&amp;Accessories|MobileAccessories|StylusPens"/>
    <s v="₹2,025"/>
    <s v="₹5,999"/>
    <s v="66%"/>
    <n v="4.2"/>
    <s v="6,233"/>
    <x v="1"/>
    <n v="2025"/>
    <n v="5999"/>
    <n v="66"/>
    <n v="6233"/>
    <n v="4.2"/>
  </r>
  <r>
    <s v="B08LT9BMPP"/>
    <s v="Logitech G102 USB Light Sync Gaming Mouse with Customizable RGB Lighting, 6 Programmable Buttons, Gaming Grade Sensor, 8K DPI Tracking, 16.8mn Color, Light Weight - Black"/>
    <s v="Computers&amp;Accessories|Accessories&amp;Peripherals|PCGamingPeripherals|GamingMice"/>
    <s v="₹1,495"/>
    <s v="₹1,995"/>
    <s v="25%"/>
    <n v="4.5"/>
    <s v="10,541"/>
    <x v="0"/>
    <n v="1495"/>
    <n v="1995"/>
    <n v="25"/>
    <n v="10541"/>
    <n v="4.5"/>
  </r>
  <r>
    <s v="B0814ZY6FP"/>
    <s v="Zebronics ZEB-VITA Wireless Bluetooth 10W Portable Bar Speaker With Supporting USB, SD Card, AUX, FM, TWS &amp; Call Function"/>
    <s v="Electronics|HomeAudio|Speakers|BluetoothSpeakers"/>
    <s v="₹899"/>
    <s v="₹1,199"/>
    <s v="25%"/>
    <n v="3.8"/>
    <s v="10,751"/>
    <x v="1"/>
    <n v="899"/>
    <n v="1199"/>
    <n v="25"/>
    <n v="10751"/>
    <n v="3.8"/>
  </r>
  <r>
    <s v="B09F3PDDRF"/>
    <s v="Lapster USB 3.0 sata Cable for 2.5 inch SSD and HDD , USB 3.0 to SATA III Hard Driver Adapter , sata to USB Cable-(Blue)"/>
    <s v="Computers&amp;Accessories|Accessories&amp;Peripherals|Cables&amp;Accessories|Cables|SATACables"/>
    <s v="₹349"/>
    <s v="₹999"/>
    <s v="65%"/>
    <n v="3.9"/>
    <n v="817"/>
    <x v="0"/>
    <n v="349"/>
    <n v="999"/>
    <n v="65"/>
    <n v="817"/>
    <n v="3.9"/>
  </r>
  <r>
    <s v="B07X963JNS"/>
    <s v="URBN 10000 mAh Lithium Power Bank UPR10K with 12 Watt Fast Charging, Blue"/>
    <s v="Electronics|Mobiles&amp;Accessories|MobileAccessories|Chargers|PowerBanks"/>
    <s v="₹900"/>
    <s v="₹2,499"/>
    <s v="64%"/>
    <n v="4"/>
    <s v="36,384"/>
    <x v="1"/>
    <n v="900"/>
    <n v="2499"/>
    <n v="64"/>
    <n v="36384"/>
    <n v="4"/>
  </r>
  <r>
    <s v="B09LD3116F"/>
    <s v="Qubo Smart Cam 360 from Hero Group | Made in India | 2MP 1080p Full HD | CCTV Wi-Fi Camera | 360 Degree Coverage| Two Way Talk | Mobile App Connectivity | Night Vision | Cloud &amp; SD Card Recording"/>
    <s v="Electronics|Cameras&amp;Photography|SecurityCameras|DomeCameras"/>
    <s v="₹2,490"/>
    <s v="₹3,990"/>
    <s v="38%"/>
    <n v="4.0999999999999996"/>
    <s v="3,606"/>
    <x v="1"/>
    <n v="2490"/>
    <n v="3990"/>
    <n v="38"/>
    <n v="3606"/>
    <n v="4.0999999999999996"/>
  </r>
  <r>
    <s v="B08Y5QJTVK"/>
    <s v="Duracell CR2025 3V Lithium Coin Battery, 5 pcs, 2025 Coin Button Cell Battery, DL2025"/>
    <s v="Electronics|GeneralPurposeBatteries&amp;BatteryChargers"/>
    <s v="₹116"/>
    <s v="₹200"/>
    <s v="42%"/>
    <n v="4.4000000000000004"/>
    <n v="357"/>
    <x v="1"/>
    <n v="116"/>
    <n v="200"/>
    <n v="42"/>
    <n v="357"/>
    <n v="4.4000000000000004"/>
  </r>
  <r>
    <s v="B00LY1FN1K"/>
    <s v="Camel Fabrica Acrylic Ultra Color - 15ml each, 10 Shades"/>
    <s v="Home&amp;Kitchen|CraftMaterials|PaintingMaterials|Paints"/>
    <s v="₹200"/>
    <s v="₹230"/>
    <s v="13%"/>
    <n v="4.4000000000000004"/>
    <s v="10,170"/>
    <x v="4"/>
    <n v="200"/>
    <n v="230"/>
    <n v="13"/>
    <n v="10170"/>
    <n v="4.4000000000000004"/>
  </r>
  <r>
    <s v="B07DJ5KYDZ"/>
    <s v="Lenovo GX20L29764 65W Laptop Adapter/Charger with Power Cord for Select Models of Lenovo (Round pin) (Black)"/>
    <s v="Computers&amp;Accessories|Accessories&amp;Peripherals|LaptopAccessories|LaptopChargers&amp;PowerSupplies"/>
    <s v="₹1,249"/>
    <s v="₹2,796"/>
    <s v="55%"/>
    <n v="4.4000000000000004"/>
    <s v="4,598"/>
    <x v="0"/>
    <n v="1249"/>
    <n v="2796"/>
    <n v="55"/>
    <n v="4598"/>
    <n v="4.4000000000000004"/>
  </r>
  <r>
    <s v="B009LJ2BXA"/>
    <s v="Hp Wired On Ear Headphones With Mic With 3.5 Mm Drivers, In-Built Noise Cancelling, Foldable And Adjustable For Laptop/Pc/Office/Home/ 1 Year Warranty (B4B09Pa)"/>
    <s v="Computers&amp;Accessories|Accessories&amp;Peripherals|Audio&amp;VideoAccessories|PCHeadsets"/>
    <s v="₹649"/>
    <s v="₹999"/>
    <s v="35%"/>
    <n v="3.5"/>
    <s v="7,222"/>
    <x v="0"/>
    <n v="649"/>
    <n v="999"/>
    <n v="35"/>
    <n v="7222"/>
    <n v="3.5"/>
  </r>
  <r>
    <s v="B09BVCVTBC"/>
    <s v="Redragon K617 Fizz 60% Wired RGB Gaming Keyboard, 61 Keys Compact Mechanical Keyboard w/White and Grey Color Keycaps, Linear Red Switch, Pro Driver/Software Supported"/>
    <s v="Computers&amp;Accessories|Accessories&amp;Peripherals|PCGamingPeripherals|GamingKeyboards"/>
    <s v="₹2,649"/>
    <s v="₹3,499"/>
    <s v="24%"/>
    <n v="4.5"/>
    <s v="1,271"/>
    <x v="0"/>
    <n v="2649"/>
    <n v="3499"/>
    <n v="24"/>
    <n v="1271"/>
    <n v="4.5"/>
  </r>
  <r>
    <s v="B07SY4C3TD"/>
    <s v="HP GT 53 XL Cartridge Ink"/>
    <s v="Computers&amp;Accessories|Printers,Inks&amp;Accessories|Inks,Toners&amp;Cartridges|InkjetInkCartridges"/>
    <s v="₹596"/>
    <s v="₹723"/>
    <s v="18%"/>
    <n v="4.4000000000000004"/>
    <s v="3,219"/>
    <x v="0"/>
    <n v="596"/>
    <n v="723"/>
    <n v="18"/>
    <n v="3219"/>
    <n v="4.4000000000000004"/>
  </r>
  <r>
    <s v="B094JB13XL"/>
    <s v="Noise ColorFit Ultra Smart Watch with 1.75&quot; HD Display, Aluminium Alloy Body, 60 Sports Modes, Spo2, Lightweight, Stock Market Info, Calls &amp; SMS Reply (Space Blue)"/>
    <s v="Electronics|WearableTechnology|SmartWatches"/>
    <s v="₹2,499"/>
    <s v="₹5,999"/>
    <s v="58%"/>
    <n v="4.0999999999999996"/>
    <s v="38,879"/>
    <x v="1"/>
    <n v="2499"/>
    <n v="5999"/>
    <n v="58"/>
    <n v="38879"/>
    <n v="4.0999999999999996"/>
  </r>
  <r>
    <s v="B08CRRQK6Z"/>
    <s v="Zebronics Zeb-JUKEBAR 3900, 80W Multimedia soundbar with subwoofer Supporting Bluetooth, HDMI(ARC), Coaxial Input, AUX, USB &amp; Remote Control (Black)"/>
    <s v="Electronics|HomeAudio|Speakers|SoundbarSpeakers"/>
    <s v="₹4,999"/>
    <s v="₹12,499"/>
    <s v="60%"/>
    <n v="4.2"/>
    <s v="4,541"/>
    <x v="1"/>
    <n v="4999"/>
    <n v="12499"/>
    <n v="60"/>
    <n v="4541"/>
    <n v="4.2"/>
  </r>
  <r>
    <s v="B08MTLLSL8"/>
    <s v="boAt Bassheads 102 Wired in Ear Earphones with Mic (Mint Green)"/>
    <s v="Electronics|Headphones,Earbuds&amp;Accessories|Headphones|In-Ear"/>
    <s v="₹399"/>
    <s v="₹1,290"/>
    <s v="69%"/>
    <n v="4.2"/>
    <s v="76,042"/>
    <x v="1"/>
    <n v="399"/>
    <n v="1290"/>
    <n v="69"/>
    <n v="76042"/>
    <n v="4.2"/>
  </r>
  <r>
    <s v="B08Y57TPDM"/>
    <s v="Duracell CR2016 3V Lithium Coin Battery, 5 pcs, 2016 Coin Button Cell Battery, DL2016"/>
    <s v="Electronics|GeneralPurposeBatteries&amp;BatteryChargers"/>
    <s v="₹116"/>
    <s v="₹200"/>
    <s v="42%"/>
    <n v="4.3"/>
    <n v="485"/>
    <x v="1"/>
    <n v="116"/>
    <n v="200"/>
    <n v="42"/>
    <n v="485"/>
    <n v="4.3"/>
  </r>
  <r>
    <s v="B09CYTJV3N"/>
    <s v="MI 360° Home Security Wireless Camera 2K Pro with Bluetooth Gateway BLE 4.2 l Dual Band Wi-fi Connection l 3 Million 1296p| Full Color in Low-Light | AI Human Detection, White"/>
    <s v="Electronics|Cameras&amp;Photography|SecurityCameras|DomeCameras"/>
    <s v="₹4,499"/>
    <s v="₹5,999"/>
    <s v="25%"/>
    <n v="4.3"/>
    <s v="44,696"/>
    <x v="1"/>
    <n v="4499"/>
    <n v="5999"/>
    <n v="25"/>
    <n v="44696"/>
    <n v="4.3"/>
  </r>
  <r>
    <s v="B07GLNJC25"/>
    <s v="ZEBRONICS Zeb-100HB 4 Ports USB Hub for Laptop, PC Computers, Plug &amp; Play, Backward Compatible - Black"/>
    <s v="Computers&amp;Accessories|Accessories&amp;Peripherals|USBHubs"/>
    <s v="₹330"/>
    <s v="₹499"/>
    <s v="34%"/>
    <n v="3.7"/>
    <s v="8,566"/>
    <x v="0"/>
    <n v="330"/>
    <n v="499"/>
    <n v="34"/>
    <n v="8566"/>
    <n v="3.7"/>
  </r>
  <r>
    <s v="B08FY4FG5X"/>
    <s v="Boult Audio Bass Buds Q2 Lightweight Stereo Wired Over Ear Headphones Set with Mic with Deep Bass, Comfortable Ear Cushions, &amp; Long Cord (Black)"/>
    <s v="Electronics|Headphones,Earbuds&amp;Accessories|Headphones|Over-Ear"/>
    <s v="₹649"/>
    <s v="₹2,499"/>
    <s v="74%"/>
    <n v="3.9"/>
    <s v="13,049"/>
    <x v="1"/>
    <n v="649"/>
    <n v="2499"/>
    <n v="74"/>
    <n v="13049"/>
    <n v="3.9"/>
  </r>
  <r>
    <s v="B07TMCXRFV"/>
    <s v="ESR Screen Protector Compatible with iPad Pro 11 Inch (2022/2021/2020/2018) and iPad Air 5/4 (2022/2020, 10.9 Inch), Tempered-Glass Film with Alignment Frame, Scratch Resistant, HD Clarity, 2 Pack"/>
    <s v="Computers&amp;Accessories|Accessories&amp;Peripherals|TabletAccessories|ScreenProtectors"/>
    <s v="₹1,234"/>
    <s v="₹1,599"/>
    <s v="23%"/>
    <n v="4.5"/>
    <s v="16,680"/>
    <x v="0"/>
    <n v="1234"/>
    <n v="1599"/>
    <n v="23"/>
    <n v="16680"/>
    <n v="4.5"/>
  </r>
  <r>
    <s v="B00LZPQVMK"/>
    <s v="Parker Vector Standard Chrome Trim Ball Pen (Ink - Black)"/>
    <s v="OfficeProducts|OfficePaperProducts|Paper|Stationery|Pens,Pencils&amp;WritingSupplies|Pens&amp;Refills|StickBallpointPens"/>
    <s v="₹272"/>
    <s v="₹320"/>
    <s v="15%"/>
    <n v="4"/>
    <s v="3,686"/>
    <x v="3"/>
    <n v="272"/>
    <n v="320"/>
    <n v="15"/>
    <n v="3686"/>
    <n v="4"/>
  </r>
  <r>
    <s v="B08X77LM8C"/>
    <s v="Silicone Rubber Earbuds Tips, Eartips, Earpads, Earplugs, for Replacement in Earphones and Bluetooth Medium Size (10 Pcs Black)"/>
    <s v="Electronics|Headphones,Earbuds&amp;Accessories|Earpads"/>
    <s v="₹99"/>
    <s v="₹999"/>
    <s v="90%"/>
    <n v="3.8"/>
    <n v="594"/>
    <x v="1"/>
    <n v="99"/>
    <n v="999"/>
    <n v="90"/>
    <n v="594"/>
    <n v="3.8"/>
  </r>
  <r>
    <s v="B01EJ5MM5M"/>
    <s v="Canon PIXMA MG2577s All-in-One Inkjet Colour Printer with 1 Additional Colour Cartridge"/>
    <s v="Computers&amp;Accessories|Printers,Inks&amp;Accessories|Printers|InkjetPrinters"/>
    <s v="₹3,498"/>
    <s v="₹3,875"/>
    <s v="10%"/>
    <n v="3.4"/>
    <s v="12,185"/>
    <x v="0"/>
    <n v="3498"/>
    <n v="3875"/>
    <n v="10"/>
    <n v="12185"/>
    <n v="3.4"/>
  </r>
  <r>
    <s v="B08J82K4GX"/>
    <s v="Samsung 24-inch(60.46cm) FHD Monitor, IPS, 75 Hz, Bezel Less Design, AMD FreeSync, Flicker Free, HDMI, D-sub, (LF24T350FHWXXL, Dark Blue Gray)"/>
    <s v="Computers&amp;Accessories|Monitors"/>
    <s v="₹10,099"/>
    <s v="₹19,110"/>
    <s v="47%"/>
    <n v="4.3"/>
    <s v="2,623"/>
    <x v="0"/>
    <n v="10099"/>
    <n v="19110"/>
    <n v="47"/>
    <n v="2623"/>
    <n v="4.3"/>
  </r>
  <r>
    <s v="B07Z1Z77ZZ"/>
    <s v="AirCase Protective Laptop Bag Sleeve fits Upto 14.1&quot; Laptop/ MacBook, Wrinkle Free, Padded, Waterproof Light Neoprene case Cover Pouch, for Men &amp; Women, Black- 6 Months Warranty"/>
    <s v="Computers&amp;Accessories|Accessories&amp;Peripherals|LaptopAccessories|Bags&amp;Sleeves|LaptopSleeves&amp;Slipcases"/>
    <s v="₹449"/>
    <s v="₹999"/>
    <s v="55%"/>
    <n v="4.3"/>
    <s v="9,701"/>
    <x v="0"/>
    <n v="449"/>
    <n v="999"/>
    <n v="55"/>
    <n v="9701"/>
    <n v="4.3"/>
  </r>
  <r>
    <s v="B00DJ5N9VK"/>
    <s v="Faber-Castell Connector Pen Set - Pack of 25 (Assorted)"/>
    <s v="Toys&amp;Games|Arts&amp;Crafts|Drawing&amp;PaintingSupplies|ColouringPens&amp;Markers"/>
    <s v="₹150"/>
    <s v="₹150"/>
    <s v="0%"/>
    <n v="4.3"/>
    <s v="15,867"/>
    <x v="6"/>
    <n v="150"/>
    <n v="150"/>
    <n v="0"/>
    <n v="15867"/>
    <n v="4.3"/>
  </r>
  <r>
    <s v="B08FGNPQ9X"/>
    <s v="Zinq UPS for Router, Mini UPS for 12V WiFi Router Broadband Modem with Upto 4 Hours Power Backup, Upto 2Amp, Works with Existing Adapter, Also Works with Set-top Box, Smart Camera, CCTV (Black)"/>
    <s v="Computers&amp;Accessories|NetworkingDevices|Routers"/>
    <s v="₹1,199"/>
    <s v="₹2,999"/>
    <s v="60%"/>
    <n v="4.0999999999999996"/>
    <s v="10,725"/>
    <x v="0"/>
    <n v="1199"/>
    <n v="2999"/>
    <n v="60"/>
    <n v="10725"/>
    <n v="4.0999999999999996"/>
  </r>
  <r>
    <s v="B07NTKGW45"/>
    <s v="SaleOn™ Portable Storage Organizer Bag for Earphone USB Cable Power Bank Mobile Charger Digital Gadget Hard Disk, Water Resistance Material - Dark Grey"/>
    <s v="Computers&amp;Accessories|Accessories&amp;Peripherals|HardDiskBags"/>
    <s v="₹397"/>
    <s v="₹899"/>
    <s v="56%"/>
    <n v="4"/>
    <s v="3,025"/>
    <x v="0"/>
    <n v="397"/>
    <n v="899"/>
    <n v="56"/>
    <n v="3025"/>
    <n v="4"/>
  </r>
  <r>
    <s v="B08J4PL1Z3"/>
    <s v="RPM Euro Games Laptop/PC Controller Wired for Windows - 7, 8, 8.1, 10 and XP, Ps3(Upgraded with XYAB Buttons)"/>
    <s v="Computers&amp;Accessories|Accessories&amp;Peripherals|PCGamingPeripherals|Gamepads"/>
    <s v="₹699"/>
    <s v="₹1,490"/>
    <s v="53%"/>
    <n v="4"/>
    <s v="5,736"/>
    <x v="0"/>
    <n v="699"/>
    <n v="1490"/>
    <n v="53"/>
    <n v="5736"/>
    <n v="4"/>
  </r>
  <r>
    <s v="B07XJWTYM2"/>
    <s v="realme Buds Wireless in Ear Bluetooth Earphones with mic, 11.2mm Bass Boost Driver, Magnetic Fast Pair, Fast Charging and 12 Hrs Playtime (Yellow)"/>
    <s v="Electronics|Headphones,Earbuds&amp;Accessories|Headphones|In-Ear"/>
    <s v="₹1,679"/>
    <s v="₹1,999"/>
    <s v="16%"/>
    <n v="4.0999999999999996"/>
    <s v="72,563"/>
    <x v="1"/>
    <n v="1679"/>
    <n v="1999"/>
    <n v="16"/>
    <n v="72563"/>
    <n v="4.0999999999999996"/>
  </r>
  <r>
    <s v="B09939XJX8"/>
    <s v="TVARA LCD Writing Tablet, 8.5&quot; Inch Colorful Toddler Doodle Board Drawing Tablet, Erasable Reusable Electronic Drawing Pads, Educational and Learning Tool for 3-6 Years Old Boy and Girls Mix Colors"/>
    <s v="Computers&amp;Accessories|Accessories&amp;Peripherals|Keyboards,Mice&amp;InputDevices|GraphicTablets"/>
    <s v="₹354"/>
    <s v="₹1,500"/>
    <s v="76%"/>
    <n v="4"/>
    <s v="1,026"/>
    <x v="0"/>
    <n v="354"/>
    <n v="1500"/>
    <n v="76"/>
    <n v="1026"/>
    <n v="4"/>
  </r>
  <r>
    <s v="B09MDCZJXS"/>
    <s v="Wings Phantom Pro Earphones Gaming Earbuds with LED Battery Indicator, 50ms Low Latency, Bluetooth 5.3, 40 Hours Playtime, MEMs Mic, IPX4 Resist, 12mm Driver, 500mah case, Headphones, (Black TWS)"/>
    <s v="Computers&amp;Accessories|Accessories&amp;Peripherals|PCGamingPeripherals|Headsets"/>
    <s v="₹1,199"/>
    <s v="₹5,499"/>
    <s v="78%"/>
    <n v="3.8"/>
    <s v="2,043"/>
    <x v="0"/>
    <n v="1199"/>
    <n v="5499"/>
    <n v="78"/>
    <n v="2043"/>
    <n v="3.8"/>
  </r>
  <r>
    <s v="B08CTQP51L"/>
    <s v="Robustrion [Anti-Scratch] &amp; [Smudge Proof] [S Pen Compatible] Premium Tempered Glass Screen Protector for Samsung Tab S6 Lite 10.4 inch SM-P610/615 [Bubble Free]"/>
    <s v="Computers&amp;Accessories|Accessories&amp;Peripherals|TabletAccessories|ScreenProtectors"/>
    <s v="₹379"/>
    <s v="₹1,499"/>
    <s v="75%"/>
    <n v="4.2"/>
    <s v="4,149"/>
    <x v="0"/>
    <n v="379"/>
    <n v="1499"/>
    <n v="75"/>
    <n v="4149"/>
    <n v="4.2"/>
  </r>
  <r>
    <s v="B0BG62HMDJ"/>
    <s v="Cablet 2.5 Inch SATA USB 3.0 HDD/SSD Portable External Enclosure for 7mm and 9.5mm, Tool-Free Design, Supports UASP Max 6TB"/>
    <s v="Computers&amp;Accessories|ExternalDevices&amp;DataStorage|ExternalHardDisks"/>
    <s v="₹499"/>
    <s v="₹775"/>
    <s v="36%"/>
    <n v="4.3"/>
    <n v="74"/>
    <x v="0"/>
    <n v="499"/>
    <n v="775"/>
    <n v="36"/>
    <n v="74"/>
    <n v="4.3"/>
  </r>
  <r>
    <s v="B08GTYFC37"/>
    <s v="SanDisk 1TB Extreme Portable SSD 1050MB/s R, 1000MB/s W,Upto 2 Meter Drop Protection with IP55 Water/dust Resistance, HW Encryption, PC,MAC &amp; TypeC Smartphone Compatible, 5Y Warranty, External SSD"/>
    <s v="Computers&amp;Accessories|ExternalDevices&amp;DataStorage|ExternalSolidStateDrives"/>
    <s v="₹10,389"/>
    <s v="₹32,000"/>
    <s v="68%"/>
    <n v="4.4000000000000004"/>
    <s v="41,398"/>
    <x v="0"/>
    <n v="10389"/>
    <n v="32000"/>
    <n v="68"/>
    <n v="41398"/>
    <n v="4.4000000000000004"/>
  </r>
  <r>
    <s v="B08SBH499M"/>
    <s v="ZEBRONICS Zeb-Warrior II 10 watts 2.0 Multimedia Speaker with RGB Lights, USB Powered, AUX Input, Volume Control Pod for PC, Laptops, Desktop"/>
    <s v="Computers&amp;Accessories|Accessories&amp;Peripherals|Audio&amp;VideoAccessories|PCSpeakers"/>
    <s v="₹649"/>
    <s v="₹1,300"/>
    <s v="50%"/>
    <n v="4.0999999999999996"/>
    <s v="5,195"/>
    <x v="0"/>
    <n v="649"/>
    <n v="1300"/>
    <n v="50"/>
    <n v="5195"/>
    <n v="4.0999999999999996"/>
  </r>
  <r>
    <s v="B08FYB5HHK"/>
    <s v="TP-Link UE300C USB Type-C to RJ45 Gigabit Ethernet Network Adapter/RJ45 LAN Wired Adapter for Ultrabook, Chromebook, Laptop, Desktop, Plug &amp; Play, USB 3.0, Foldable and Portable Design"/>
    <s v="Computers&amp;Accessories|NetworkingDevices|NetworkAdapters|PowerLANAdapters"/>
    <s v="₹1,199"/>
    <s v="₹1,999"/>
    <s v="40%"/>
    <n v="4.5"/>
    <s v="22,420"/>
    <x v="0"/>
    <n v="1199"/>
    <n v="1999"/>
    <n v="40"/>
    <n v="22420"/>
    <n v="4.5"/>
  </r>
  <r>
    <s v="B0B5GJRTHB"/>
    <s v="Wecool Moonwalk M1 ENC True Wireless in Ear Earbuds with Mic, Titanium Drivers for Rich Bass Experience, 40+ Hours Play Time, Type C Fast Charging, Low Latency, BT 5.3, IPX5, Deep Bass (Black)"/>
    <s v="Electronics|Headphones,Earbuds&amp;Accessories|Headphones|In-Ear"/>
    <s v="₹889"/>
    <s v="₹1,999"/>
    <s v="56%"/>
    <n v="4.2"/>
    <s v="2,284"/>
    <x v="1"/>
    <n v="889"/>
    <n v="1999"/>
    <n v="56"/>
    <n v="2284"/>
    <n v="4.2"/>
  </r>
  <r>
    <s v="B09GBBJV72"/>
    <s v="HP 330 Wireless Black Keyboard and Mouse Set with Numeric Keypad, 2.4GHz Wireless Connection and 1600 DPI, USB Receiver, LED Indicators , Black(2V9E6AA)"/>
    <s v="Computers&amp;Accessories|Accessories&amp;Peripherals|Keyboards,Mice&amp;InputDevices|Keyboard&amp;MouseSets"/>
    <s v="₹1,409"/>
    <s v="₹2,199"/>
    <s v="36%"/>
    <n v="3.9"/>
    <n v="427"/>
    <x v="0"/>
    <n v="1409"/>
    <n v="2199"/>
    <n v="36"/>
    <n v="427"/>
    <n v="3.9"/>
  </r>
  <r>
    <s v="B07P434WJY"/>
    <s v="RC PRINT GI 790 Ink Refill for Canon G1000, G1010, G1100, G2000, G2002, G2010, G2012, G2100, G3000, G3010, G3012, G3100, G4000, G4010"/>
    <s v="Computers&amp;Accessories|Printers,Inks&amp;Accessories|Inks,Toners&amp;Cartridges|InkjetInkRefills&amp;Kits"/>
    <s v="₹549"/>
    <s v="₹1,999"/>
    <s v="73%"/>
    <n v="4.3"/>
    <s v="1,367"/>
    <x v="0"/>
    <n v="549"/>
    <n v="1999"/>
    <n v="73"/>
    <n v="1367"/>
    <n v="4.3"/>
  </r>
  <r>
    <s v="B07T9FV9YP"/>
    <s v="Redgear Cloak Wired RGB Wired Over Ear Gaming Headphones with Mic for PC"/>
    <s v="Computers&amp;Accessories|Accessories&amp;Peripherals|PCGamingPeripherals|Headsets"/>
    <s v="₹749"/>
    <s v="₹1,799"/>
    <s v="58%"/>
    <n v="4"/>
    <s v="13,199"/>
    <x v="0"/>
    <n v="749"/>
    <n v="1799"/>
    <n v="58"/>
    <n v="13199"/>
    <n v="4"/>
  </r>
  <r>
    <s v="B08WKFSN84"/>
    <s v="Wayona Type C To Type C 65W/3.25A Nylon Braided Fast Charging Cable Compatible For Laptop, Macbook, Samsung Galaxy M33 M53 M51 S20 Ultra, A71, A53, A51, Ipad Pro 2018 (1M, Grey)"/>
    <s v="Computers&amp;Accessories|Accessories&amp;Peripherals|Cables&amp;Accessories|Cables|USBCables"/>
    <s v="₹379"/>
    <s v="₹1,099"/>
    <s v="66%"/>
    <n v="4.3"/>
    <s v="2,806"/>
    <x v="0"/>
    <n v="379"/>
    <n v="1099"/>
    <n v="66"/>
    <n v="2806"/>
    <n v="4.3"/>
  </r>
  <r>
    <s v="B09TBCVJS3"/>
    <s v="Amazfit GTS2 Mini (New Version) Smart Watch with Always-on AMOLED Display, Alexa Built-in, SpO2, 14 Days' Battery Life, 68 Sports Modes, GPS, HR, Sleep &amp; Stress Monitoring (Meteor Black)"/>
    <s v="Electronics|WearableTechnology|SmartWatches"/>
    <s v="₹5,998"/>
    <s v="₹7,999"/>
    <s v="25%"/>
    <n v="4.2"/>
    <s v="30,355"/>
    <x v="1"/>
    <n v="5998"/>
    <n v="7999"/>
    <n v="25"/>
    <n v="30355"/>
    <n v="4.2"/>
  </r>
  <r>
    <s v="B08TR61BVK"/>
    <s v="Tabelito® Polyester Foam, Nylon Hybrid laptopss Bag Sleeve Case Cover Pouch for laptopss Apple/Dell/Lenovo/ Asus/ Hp/Samsung/Mi/MacBook/Ultrabook/Thinkpad/Ideapad/Surfacepro (15.6 inches /39.6cm, Blue) laptopsss"/>
    <s v="Computers&amp;Accessories|Accessories&amp;Peripherals|LaptopAccessories|Bags&amp;Sleeves|LaptopSleeves&amp;Slipcases"/>
    <s v="₹299"/>
    <s v="₹1,499"/>
    <s v="80%"/>
    <n v="4.2"/>
    <s v="2,868"/>
    <x v="0"/>
    <n v="299"/>
    <n v="1499"/>
    <n v="80"/>
    <n v="2868"/>
    <n v="4.2"/>
  </r>
  <r>
    <s v="B0B2CPVXHX"/>
    <s v="Robustrion Anti-Scratch &amp; Smudge Proof Tempered Glass Screen Protector for Xiaomi Mi Pad 5 11 inch"/>
    <s v="Computers&amp;Accessories|Accessories&amp;Peripherals|TabletAccessories|ScreenProtectors"/>
    <s v="₹379"/>
    <s v="₹1,499"/>
    <s v="75%"/>
    <n v="4.0999999999999996"/>
    <n v="670"/>
    <x v="0"/>
    <n v="379"/>
    <n v="1499"/>
    <n v="75"/>
    <n v="670"/>
    <n v="4.0999999999999996"/>
  </r>
  <r>
    <s v="B08XNL93PL"/>
    <s v="Portronics Ruffpad 15 Re-Writable LCD Screen 38.1cm (15-inch) Writing Pad for Drawing, Playing, Handwriting Gifts for Kids &amp; Adults (Grey)"/>
    <s v="OfficeProducts|OfficePaperProducts|Paper|Stationery|Notebooks,WritingPads&amp;Diaries"/>
    <s v="₹1,399"/>
    <s v="₹2,999"/>
    <s v="53%"/>
    <n v="4.3"/>
    <s v="3,530"/>
    <x v="3"/>
    <n v="1399"/>
    <n v="2999"/>
    <n v="53"/>
    <n v="3530"/>
    <n v="4.3"/>
  </r>
  <r>
    <s v="B088GXTJM3"/>
    <s v="DIGITEK® (DLS-9FT) Lightweight &amp; Portable Aluminum Alloy Light Stand for Ring Light, Reflector, Flash Units, Diffuser, Portrait, Softbox, Studio Lighting &amp; More Ideal for Outdoor &amp; Indoor Shoots"/>
    <s v="Electronics|Cameras&amp;Photography|Accessories|PhotoStudio&amp;Lighting|PhotoBackgroundAccessories|BackgroundSupports"/>
    <s v="₹699"/>
    <s v="₹1,299"/>
    <s v="46%"/>
    <n v="4.3"/>
    <s v="6,183"/>
    <x v="1"/>
    <n v="699"/>
    <n v="1299"/>
    <n v="46"/>
    <n v="6183"/>
    <n v="4.3"/>
  </r>
  <r>
    <s v="B099S26HWG"/>
    <s v="Classmate Pulse 1 Subject Notebook - 240mm x 180mm , Soft Cover, 180 Pages, Single Line, Pack of 4"/>
    <s v="OfficeProducts|OfficePaperProducts|Paper|Stationery|Notebooks,WritingPads&amp;Diaries|CompositionNotebooks"/>
    <s v="₹300"/>
    <s v="₹300"/>
    <s v="0%"/>
    <n v="4.2"/>
    <n v="419"/>
    <x v="3"/>
    <n v="300"/>
    <n v="300"/>
    <n v="0"/>
    <n v="419"/>
    <n v="4.2"/>
  </r>
  <r>
    <s v="B08461VC1Z"/>
    <s v="Scarters Mouse Pad, Desk Mat Extended for Work from Home/Office/Gaming | Vegan PU Leather | Anti-Skid, Anti-Slip, Reversible Splash-Proof – Deskspread ~ Navy Blue &amp; Yellow"/>
    <s v="Computers&amp;Accessories|Accessories&amp;Peripherals|Keyboards,Mice&amp;InputDevices|Keyboard&amp;MiceAccessories|MousePads"/>
    <s v="₹999"/>
    <s v="₹1,995"/>
    <s v="50%"/>
    <n v="4.5"/>
    <s v="7,317"/>
    <x v="0"/>
    <n v="999"/>
    <n v="1995"/>
    <n v="50"/>
    <n v="7317"/>
    <n v="4.5"/>
  </r>
  <r>
    <s v="B00K32PEW4"/>
    <s v="Casio MJ-120D 150 Steps Check and Correct Desktop Calculator with Tax Keys, Black"/>
    <s v="OfficeProducts|OfficeElectronics|Calculators|Financial&amp;Business"/>
    <s v="₹535"/>
    <s v="₹535"/>
    <s v="0%"/>
    <n v="4.4000000000000004"/>
    <s v="4,426"/>
    <x v="3"/>
    <n v="535"/>
    <n v="535"/>
    <n v="0"/>
    <n v="4426"/>
    <n v="4.4000000000000004"/>
  </r>
  <r>
    <s v="B07LFWP97N"/>
    <s v="Gizga Essentials Laptop Bag Sleeve Case Cover Pouch with Handle for 14.1 Inch Laptop for Men &amp; Women, Padded Laptop Compartment, Premium Zipper Closure, Water Repellent Nylon Fabric, Grey"/>
    <s v="Computers&amp;Accessories|Accessories&amp;Peripherals|LaptopAccessories|Bags&amp;Sleeves|LaptopSleeves&amp;Slipcases"/>
    <s v="₹269"/>
    <s v="₹1,099"/>
    <s v="76%"/>
    <n v="4.0999999999999996"/>
    <s v="1,092"/>
    <x v="0"/>
    <n v="269"/>
    <n v="1099"/>
    <n v="76"/>
    <n v="1092"/>
    <n v="4.0999999999999996"/>
  </r>
  <r>
    <s v="B0746N6WML"/>
    <s v="Parker Vector Camouflage Gift Set - Roller Ball Pen &amp; Parker Logo Keychain (Black Body, Blue Ink), 2 Piece Set"/>
    <s v="OfficeProducts|OfficePaperProducts|Paper|Stationery|Pens,Pencils&amp;WritingSupplies|Pens&amp;Refills|StickBallpointPens"/>
    <s v="₹341"/>
    <s v="₹450"/>
    <s v="24%"/>
    <n v="4.3"/>
    <s v="2,493"/>
    <x v="3"/>
    <n v="341"/>
    <n v="450"/>
    <n v="24"/>
    <n v="2493"/>
    <n v="4.3"/>
  </r>
  <r>
    <s v="B07W9KYT62"/>
    <s v="TP-Link AC1200 Archer A6 Smart WiFi, 5GHz Gigabit Dual Band MU-MIMO Wireless Internet Router, Long Range Coverage by 4 Antennas, Qualcomm Chipset"/>
    <s v="Computers&amp;Accessories|NetworkingDevices|Routers"/>
    <s v="₹2,499"/>
    <s v="₹3,999"/>
    <s v="38%"/>
    <n v="4.4000000000000004"/>
    <s v="12,679"/>
    <x v="0"/>
    <n v="2499"/>
    <n v="3999"/>
    <n v="38"/>
    <n v="12679"/>
    <n v="4.4000000000000004"/>
  </r>
  <r>
    <s v="B08D9MNH4B"/>
    <s v="HP Deskjet 2723 AIO Printer, Copy, Scan, WiFi, Bluetooth, USB, Simple Setup Smart App, Ideal for Home."/>
    <s v="Computers&amp;Accessories|Printers,Inks&amp;Accessories|Printers"/>
    <s v="₹5,899"/>
    <s v="₹7,005"/>
    <s v="16%"/>
    <n v="3.6"/>
    <s v="4,199"/>
    <x v="0"/>
    <n v="5899"/>
    <n v="7005"/>
    <n v="16"/>
    <n v="4199"/>
    <n v="3.6"/>
  </r>
  <r>
    <s v="B09MKG4ZCM"/>
    <s v="Xiaomi Mi 4A Dual_Band Ethernet 1200Mbps Speed Router| 2.4GHz &amp; 5GHz Frequency|128MB RAM | DualCore 4 Thread CPU|4 Omni Directional Antenna|Mi Wi-Fi app-Parental Control &amp; Anti Hacking|Repeater, White"/>
    <s v="Computers&amp;Accessories|NetworkingDevices|Routers"/>
    <s v="₹1,565"/>
    <s v="₹2,999"/>
    <s v="48%"/>
    <n v="4"/>
    <s v="11,113"/>
    <x v="0"/>
    <n v="1565"/>
    <n v="2999"/>
    <n v="48"/>
    <n v="11113"/>
    <n v="4"/>
  </r>
  <r>
    <s v="B07RZZ1QSW"/>
    <s v="SLOVIC® Tripod Mount Adapter| Tripod Mobile Holder|Tripod Phone Mount(Made in India)| Smartphone Clip Clipper 360 Degree for Taking Magic Video Shots &amp; Pictures."/>
    <s v="Electronics|Cameras&amp;Photography|Accessories|Tripods&amp;Monopods|Tabletop&amp;TravelTripods"/>
    <s v="₹326"/>
    <s v="₹799"/>
    <s v="59%"/>
    <n v="4.4000000000000004"/>
    <s v="10,773"/>
    <x v="1"/>
    <n v="326"/>
    <n v="799"/>
    <n v="59"/>
    <n v="10773"/>
    <n v="4.4000000000000004"/>
  </r>
  <r>
    <s v="B07222HQKP"/>
    <s v="Orico 2.5&quot;(6.3cm) USB 3.0 HDD Enclosure Case Cover for SATA SSD HDD | SATA SSD HDD Enclosure High Speed USB 3.0 | Tool Free Installation | Black"/>
    <s v="Computers&amp;Accessories|ExternalDevices&amp;DataStorage|ExternalHardDisks"/>
    <s v="₹657"/>
    <s v="₹999"/>
    <s v="34%"/>
    <n v="4.3"/>
    <s v="13,944"/>
    <x v="0"/>
    <n v="657"/>
    <n v="999"/>
    <n v="34"/>
    <n v="13944"/>
    <n v="4.3"/>
  </r>
  <r>
    <s v="B00NFD0ETQ"/>
    <s v="Logitech G402 Hyperion Fury USB Wired Gaming Mouse, 4,000 DPI, Lightweight, 8 Programmable Buttons, Compatible for PC/Mac - Black"/>
    <s v="Computers&amp;Accessories|Accessories&amp;Peripherals|PCGamingPeripherals|GamingMice"/>
    <s v="₹1,995"/>
    <s v="₹2,895"/>
    <s v="31%"/>
    <n v="4.5999999999999996"/>
    <s v="10,760"/>
    <x v="0"/>
    <n v="1995"/>
    <n v="2895"/>
    <n v="31"/>
    <n v="10760"/>
    <n v="4.5999999999999996"/>
  </r>
  <r>
    <s v="B075DB1F13"/>
    <s v="Panasonic Eneloop BQ-CC55N Advanced, Smart and Quick Charger for AA &amp; AAA Rechargeable Batteries, White"/>
    <s v="Electronics|GeneralPurposeBatteries&amp;BatteryChargers"/>
    <s v="₹1,500"/>
    <s v="₹1,500"/>
    <s v="0%"/>
    <n v="4.4000000000000004"/>
    <s v="25,996"/>
    <x v="1"/>
    <n v="1500"/>
    <n v="1500"/>
    <n v="0"/>
    <n v="25996"/>
    <n v="4.4000000000000004"/>
  </r>
  <r>
    <s v="B0148NPH9I"/>
    <s v="Logitech K380 Wireless Multi-Device Keyboard for Windows, Apple iOS, Apple TV Android or Chrome, Bluetooth, Compact Space-Saving Design, PC/Mac/Laptop/Smartphone/Tablet (Dark Grey)"/>
    <s v="Computers&amp;Accessories|Accessories&amp;Peripherals|Keyboards,Mice&amp;InputDevices|Keyboards"/>
    <s v="₹2,640"/>
    <s v="₹3,195"/>
    <s v="17%"/>
    <n v="4.5"/>
    <s v="16,146"/>
    <x v="0"/>
    <n v="2640"/>
    <n v="3195"/>
    <n v="17"/>
    <n v="16146"/>
    <n v="4.5"/>
  </r>
  <r>
    <s v="B01JOFKL0A"/>
    <s v="Canon PIXMA E477 All-in-One Wireless Ink Efficient Colour Printer (White/Blue)"/>
    <s v="Computers&amp;Accessories|Printers,Inks&amp;Accessories|Printers"/>
    <s v="₹5,299"/>
    <s v="₹6,355"/>
    <s v="17%"/>
    <n v="3.9"/>
    <s v="8,280"/>
    <x v="0"/>
    <n v="5299"/>
    <n v="6355"/>
    <n v="17"/>
    <n v="8280"/>
    <n v="3.9"/>
  </r>
  <r>
    <s v="B079S811J3"/>
    <s v="Redgear Cosmo 7,1 Usb Gaming Wired Over Ear Headphones With Mic With Virtual Surround Sound,50Mm Driver, Rgb Leds &amp; Remote Control(Black)"/>
    <s v="Computers&amp;Accessories|Accessories&amp;Peripherals|PCGamingPeripherals|Headsets"/>
    <s v="₹1,990"/>
    <s v="₹2,999"/>
    <s v="34%"/>
    <n v="4.3"/>
    <s v="14,237"/>
    <x v="0"/>
    <n v="1990"/>
    <n v="2999"/>
    <n v="34"/>
    <n v="14237"/>
    <n v="4.3"/>
  </r>
  <r>
    <s v="B0083T231O"/>
    <s v="Belkin Essential Series 4-Socket Surge Protector Universal Socket with 5ft Heavy Duty Cable (Grey)"/>
    <s v="Electronics|PowerAccessories|SurgeProtectors"/>
    <s v="₹1,289"/>
    <s v="₹1,499"/>
    <s v="14%"/>
    <n v="4.5"/>
    <s v="20,668"/>
    <x v="1"/>
    <n v="1289"/>
    <n v="1499"/>
    <n v="14"/>
    <n v="20668"/>
    <n v="4.5"/>
  </r>
  <r>
    <s v="B086PXQ2R4"/>
    <s v="Classmate Long Book - Unruled, 160 Pages, 314 mm x 194 mm - Pack Of 3"/>
    <s v="OfficeProducts|OfficePaperProducts|Paper|Stationery|Notebooks,WritingPads&amp;Diaries|CompositionNotebooks"/>
    <s v="₹165"/>
    <s v="₹165"/>
    <s v="0%"/>
    <n v="4.5"/>
    <s v="1,674"/>
    <x v="3"/>
    <n v="165"/>
    <n v="165"/>
    <n v="0"/>
    <n v="1674"/>
    <n v="4.5"/>
  </r>
  <r>
    <s v="B07L1N3TJX"/>
    <s v="Artis AR-45W-MG2 45 Watts MG2 Laptop Adapter/Charger Compatible with MB Air 13” &amp; MB Air 11” (14.5 V, 3.1 A) Connector: MG2 (T Tip Connector)"/>
    <s v="Computers&amp;Accessories|Accessories&amp;Peripherals|LaptopAccessories|LaptopChargers&amp;PowerSupplies"/>
    <s v="₹1,699"/>
    <s v="₹3,499"/>
    <s v="51%"/>
    <n v="3.6"/>
    <s v="7,689"/>
    <x v="0"/>
    <n v="1699"/>
    <n v="3499"/>
    <n v="51"/>
    <n v="7689"/>
    <n v="3.6"/>
  </r>
  <r>
    <s v="B07YFWVRCM"/>
    <s v="Imou 360° 1080P Full HD Security Camera, Human Detection, Motion Tracking, 2-Way Audio, Night Vision, Dome Camera with WiFi &amp; Ethernet Connection, Alexa Google Assistant, Up to 256GB SD Card Support"/>
    <s v="Electronics|Cameras&amp;Photography|SecurityCameras|DomeCameras"/>
    <s v="₹2,299"/>
    <s v="₹7,500"/>
    <s v="69%"/>
    <n v="4.0999999999999996"/>
    <s v="5,554"/>
    <x v="1"/>
    <n v="2299"/>
    <n v="7500"/>
    <n v="69"/>
    <n v="5554"/>
    <n v="4.0999999999999996"/>
  </r>
  <r>
    <s v="B08TDJ5BVF"/>
    <s v="E-COSMOS 5V 1.2W Portable Flexible USB LED Light (Colours May Vary, Small, EC-POF1)"/>
    <s v="Computers&amp;Accessories|Accessories&amp;Peripherals|USBGadgets|Lamps"/>
    <s v="₹39"/>
    <s v="₹39"/>
    <s v="0%"/>
    <n v="3.8"/>
    <s v="3,344"/>
    <x v="0"/>
    <n v="39"/>
    <n v="39"/>
    <n v="0"/>
    <n v="3344"/>
    <n v="3.8"/>
  </r>
  <r>
    <s v="B09XXZXQC1"/>
    <s v="Xiaomi Pad 5| Qualcomm Snapdragon 860| 120Hz Refresh Rate| 6GB, 128GB| 2.5K+ Display (10.95-inch/27.81cm)|1 Billion Colours| Dolby Vision Atmos| Quad Speakers| Wi-Fi| Gray"/>
    <s v="Computers&amp;Accessories|Tablets"/>
    <s v="₹26,999"/>
    <s v="₹37,999"/>
    <s v="29%"/>
    <n v="4.5999999999999996"/>
    <s v="2,886"/>
    <x v="0"/>
    <n v="26999"/>
    <n v="37999"/>
    <n v="29"/>
    <n v="2886"/>
    <n v="4.5999999999999996"/>
  </r>
  <r>
    <s v="B083T5G5PM"/>
    <s v="Sennheiser CX 80S in-Ear Wired Headphones with in-line One-Button Smart Remote with Microphone Black"/>
    <s v="Electronics|Headphones,Earbuds&amp;Accessories|Headphones|In-Ear"/>
    <s v="₹1,490"/>
    <s v="₹1,990"/>
    <s v="25%"/>
    <n v="4.0999999999999996"/>
    <s v="98,250"/>
    <x v="1"/>
    <n v="1490"/>
    <n v="1990"/>
    <n v="25"/>
    <n v="98250"/>
    <n v="4.0999999999999996"/>
  </r>
  <r>
    <s v="B0BHVPTM2C"/>
    <s v="HB Plus Folding Height Adjustable Aluminum Foldable Portable Adjustment Desktop Laptop Holder Riser Stand"/>
    <s v="Computers&amp;Accessories|Accessories&amp;Peripherals|LaptopAccessories|Lapdesks"/>
    <s v="₹398"/>
    <s v="₹1,949"/>
    <s v="80%"/>
    <n v="4"/>
    <n v="75"/>
    <x v="0"/>
    <n v="398"/>
    <n v="1949"/>
    <n v="80"/>
    <n v="75"/>
    <n v="4"/>
  </r>
  <r>
    <s v="B01NBX5RSB"/>
    <s v="HP 65W AC Laptops Charger Adapter 4.5mm for HP Pavilion Black (Without Power Cable)"/>
    <s v="Computers&amp;Accessories|Accessories&amp;Peripherals|LaptopAccessories|LaptopChargers&amp;PowerSupplies"/>
    <s v="₹770"/>
    <s v="₹1,547"/>
    <s v="50%"/>
    <n v="4.3"/>
    <s v="2,585"/>
    <x v="0"/>
    <n v="770"/>
    <n v="1547"/>
    <n v="50"/>
    <n v="2585"/>
    <n v="4.3"/>
  </r>
  <r>
    <s v="B08MWJTST6"/>
    <s v="Tukzer Fully Foldable Tabletop Desktop Tablet Mobile Stand Holder - Angle &amp; Height Adjustable for Desk, Cradle, Dock, Compatible with Smartphones &amp; Tablets (White)"/>
    <s v="Electronics|Mobiles&amp;Accessories|MobileAccessories|Stands"/>
    <s v="₹279"/>
    <s v="₹1,299"/>
    <s v="79%"/>
    <n v="4"/>
    <s v="5,072"/>
    <x v="1"/>
    <n v="279"/>
    <n v="1299"/>
    <n v="79"/>
    <n v="5072"/>
    <n v="4"/>
  </r>
  <r>
    <s v="B07R99NBVB"/>
    <s v="Gizga Essentials Cable Organiser, Cord Management System for PC, TV, Home Theater, Speaker &amp; Cables, Reusable Cable Organizer for Desk, WFH Accessories, Organizer Tape Roll, Reusable Cable Ties Strap"/>
    <s v="HomeImprovement|Electrical|CordManagement"/>
    <s v="₹249"/>
    <s v="₹599"/>
    <s v="58%"/>
    <n v="4.5"/>
    <s v="5,985"/>
    <x v="5"/>
    <n v="249"/>
    <n v="599"/>
    <n v="58"/>
    <n v="5985"/>
    <n v="4.5"/>
  </r>
  <r>
    <s v="B00LY12TH6"/>
    <s v="Camel Oil Pastel with Reusable Plastic Box - 50 Shades"/>
    <s v="Home&amp;Kitchen|CraftMaterials|PaintingMaterials"/>
    <s v="₹230"/>
    <s v="₹230"/>
    <s v="0%"/>
    <n v="4.5"/>
    <s v="9,427"/>
    <x v="4"/>
    <n v="230"/>
    <n v="230"/>
    <n v="0"/>
    <n v="9427"/>
    <n v="4.5"/>
  </r>
  <r>
    <s v="B08497Z1MQ"/>
    <s v="HP M270 Backlit USB Wired Gaming Mouse with 6 Buttons, 4-Speed Customizable 2400 DPI, Ergonomic Design, Breathing LED Lighting, Metal Scroll Wheel, Lightweighted / 3 Years Warranty (7ZZ87AA), Black"/>
    <s v="Computers&amp;Accessories|Accessories&amp;Peripherals|PCGamingPeripherals|GamingMice"/>
    <s v="₹599"/>
    <s v="₹700"/>
    <s v="14%"/>
    <n v="4.3"/>
    <s v="2,301"/>
    <x v="0"/>
    <n v="599"/>
    <n v="700"/>
    <n v="14"/>
    <n v="2301"/>
    <n v="4.3"/>
  </r>
  <r>
    <s v="B07KNM95JK"/>
    <s v="Foxin FTC 12A / Q2612A Black Laser Toner Cartridge Compatible with Laserjet 1020,M1005,1018,1010,1012,1015,1020 Plus,1022,3015,3020,3030,3050, 3050Z, 3052,3055 (Black)"/>
    <s v="Computers&amp;Accessories|Printers,Inks&amp;Accessories|Inks,Toners&amp;Cartridges|TonerCartridges"/>
    <s v="₹598"/>
    <s v="₹1,150"/>
    <s v="48%"/>
    <n v="4.0999999999999996"/>
    <s v="2,535"/>
    <x v="0"/>
    <n v="598"/>
    <n v="1150"/>
    <n v="48"/>
    <n v="2535"/>
    <n v="4.0999999999999996"/>
  </r>
  <r>
    <s v="B09Q3M3WLJ"/>
    <s v="Robustrion [Anti-Scratch] &amp; [Smudge Proof] [Bubble Free] Premium Tempered Glass Screen Protector Guard for Samsung Galaxy Tab A8 10.5 inch [SM-X200/X205/X207] 2022"/>
    <s v="Computers&amp;Accessories|Accessories&amp;Peripherals|TabletAccessories|ScreenProtectors"/>
    <s v="₹399"/>
    <s v="₹1,499"/>
    <s v="73%"/>
    <n v="4"/>
    <n v="691"/>
    <x v="0"/>
    <n v="399"/>
    <n v="1499"/>
    <n v="73"/>
    <n v="691"/>
    <n v="4"/>
  </r>
  <r>
    <s v="B09B9SPC7F"/>
    <s v="PC SQUARE Laptop Tabletop Stand/ Computer Tablet Stand 6 Angles Adjustable Aluminum Ergonomic Foldable Portable Desktop Holder Compatible with MacBook, HP, Dell, Lenovo &amp; All Other Notebook (Silver)"/>
    <s v="Computers&amp;Accessories|Accessories&amp;Peripherals|LaptopAccessories|Lapdesks"/>
    <s v="₹499"/>
    <s v="₹1,299"/>
    <s v="62%"/>
    <n v="4.0999999999999996"/>
    <s v="2,740"/>
    <x v="0"/>
    <n v="499"/>
    <n v="1299"/>
    <n v="62"/>
    <n v="2740"/>
    <n v="4.0999999999999996"/>
  </r>
  <r>
    <s v="B099SD8PRP"/>
    <s v="Lenovo 130 Wireless Compact Mouse, 1K DPI Optical sensor, 2.4GHz Wireless NanoUSB, 10m range, 3button(left,right,scroll) upto 3M left/right clicks, 10 month battery, Ambidextrous, Ergonomic GY51C12380"/>
    <s v="Computers&amp;Accessories|Accessories&amp;Peripherals|Keyboards,Mice&amp;InputDevices|Mice"/>
    <s v="₹579"/>
    <s v="₹1,090"/>
    <s v="47%"/>
    <n v="4.4000000000000004"/>
    <s v="3,482"/>
    <x v="0"/>
    <n v="579"/>
    <n v="1090"/>
    <n v="47"/>
    <n v="3482"/>
    <n v="4.4000000000000004"/>
  </r>
  <r>
    <s v="B00S2SEV7K"/>
    <s v="Pilot Frixion Clicker Roller Pen (Blue), (9000019529)"/>
    <s v="OfficeProducts|OfficePaperProducts|Paper|Stationery|Pens,Pencils&amp;WritingSupplies|Pens&amp;Refills|LiquidInkRollerballPens"/>
    <s v="₹90"/>
    <s v="₹100"/>
    <s v="10%"/>
    <n v="4.0999999999999996"/>
    <s v="6,199"/>
    <x v="3"/>
    <n v="90"/>
    <n v="100"/>
    <n v="10"/>
    <n v="6199"/>
    <n v="4.0999999999999996"/>
  </r>
  <r>
    <s v="B08WKCTFF3"/>
    <s v="ZEBRONICS Aluminium Alloy Laptop Stand, Compatible with 9-15.6 inch Laptops, 7 Angles Adjustable, Anti Slip Silicon Rubber Pads, Foldable, Velvet Pouch Inside, Zeb-NS2000 (Dark Grey)"/>
    <s v="Computers&amp;Accessories|Accessories&amp;Peripherals|LaptopAccessories|Lapdesks"/>
    <s v="₹899"/>
    <s v="₹1,999"/>
    <s v="55%"/>
    <n v="4.4000000000000004"/>
    <s v="1,667"/>
    <x v="0"/>
    <n v="899"/>
    <n v="1999"/>
    <n v="55"/>
    <n v="1667"/>
    <n v="4.4000000000000004"/>
  </r>
  <r>
    <s v="B08498D67S"/>
    <s v="HP K500F Backlit Membrane Wired Gaming Keyboard with Mixed Color Lighting, Metal Panel with Logo Lighting, 26 Anti-Ghosting Keys, and Windows Lock Key / 3 Years Warranty(7ZZ97AA)"/>
    <s v="Computers&amp;Accessories|Accessories&amp;Peripherals|PCGamingPeripherals|GamingKeyboards"/>
    <s v="₹1,149"/>
    <s v="₹1,800"/>
    <s v="36%"/>
    <n v="4.3"/>
    <s v="4,723"/>
    <x v="0"/>
    <n v="1149"/>
    <n v="1800"/>
    <n v="36"/>
    <n v="4723"/>
    <n v="4.3"/>
  </r>
  <r>
    <s v="B00C3GBCIS"/>
    <s v="GIZGA Club-laptop Neoprene Reversible for 15.6-inches Laptop Sleeve - Black-Red"/>
    <s v="Computers&amp;Accessories|Accessories&amp;Peripherals|LaptopAccessories|Bags&amp;Sleeves|LaptopSleeves&amp;Slipcases"/>
    <s v="₹249"/>
    <s v="₹499"/>
    <s v="50%"/>
    <n v="4.2"/>
    <s v="22,860"/>
    <x v="0"/>
    <n v="249"/>
    <n v="499"/>
    <n v="50"/>
    <n v="22860"/>
    <n v="4.2"/>
  </r>
  <r>
    <s v="B00URH5E34"/>
    <s v="Inventis 5V 1.2W Portable Flexible USB LED Light Lamp (Colors may vary)"/>
    <s v="Computers&amp;Accessories|Accessories&amp;Peripherals|USBGadgets|Lamps"/>
    <s v="₹39"/>
    <s v="₹39"/>
    <s v="0%"/>
    <n v="3.6"/>
    <s v="13,572"/>
    <x v="0"/>
    <n v="39"/>
    <n v="39"/>
    <n v="0"/>
    <n v="13572"/>
    <n v="3.6"/>
  </r>
  <r>
    <s v="B00EYW1U68"/>
    <s v="TP-Link TL-WA855RE 300 Mbps Wi-Fi Range Extender (White)"/>
    <s v="Computers&amp;Accessories|NetworkingDevices|Repeaters&amp;Extenders"/>
    <s v="₹1,599"/>
    <s v="₹3,599"/>
    <s v="56%"/>
    <n v="4.2"/>
    <s v="16,182"/>
    <x v="0"/>
    <n v="1599"/>
    <n v="3599"/>
    <n v="56"/>
    <n v="16182"/>
    <n v="4.2"/>
  </r>
  <r>
    <s v="B08SMJT55F"/>
    <s v="boAt Stone 250 Portable Wireless Speaker with 5W RMS Immersive Audio, RGB LEDs, Up to 8HRS Playtime, IPX7 Water Resistance, Multi-Compatibility Modes(Black)"/>
    <s v="Electronics|HomeAudio|Speakers|BluetoothSpeakers"/>
    <s v="₹1,199"/>
    <s v="₹3,990"/>
    <s v="70%"/>
    <n v="4.2"/>
    <s v="2,908"/>
    <x v="1"/>
    <n v="1199"/>
    <n v="3990"/>
    <n v="70"/>
    <n v="2908"/>
    <n v="4.2"/>
  </r>
  <r>
    <s v="B08Y7MXFMK"/>
    <s v="Offbeat® - DASH 2.4GHz Wireless + Bluetooth 5.1 Mouse, Multi-Device Dual Mode Slim Rechargeable Silent Click Buttons Wireless Bluetooth Mouse, 3 Adjustable DPI, Works on 2 devices at the same time with a switch button for Windows/Mac/Android/Ipad/Smart TV"/>
    <s v="Computers&amp;Accessories|Accessories&amp;Peripherals|Keyboards,Mice&amp;InputDevices|Mice"/>
    <s v="₹1,099"/>
    <s v="₹1,499"/>
    <s v="27%"/>
    <n v="4.2"/>
    <s v="2,375"/>
    <x v="0"/>
    <n v="1099"/>
    <n v="1499"/>
    <n v="27"/>
    <n v="2375"/>
    <n v="4.2"/>
  </r>
  <r>
    <s v="B086Q3QMFS"/>
    <s v="Classmate Drawing Book - Unruled, 40 Pages, 210 mm x 297 mm - Pack Of 4"/>
    <s v="OfficeProducts|OfficePaperProducts|Paper|Stationery|Notebooks,WritingPads&amp;Diaries|CompositionNotebooks"/>
    <s v="₹120"/>
    <s v="₹120"/>
    <s v="0%"/>
    <n v="4.5"/>
    <s v="4,951"/>
    <x v="3"/>
    <n v="120"/>
    <n v="120"/>
    <n v="0"/>
    <n v="4951"/>
    <n v="4.5"/>
  </r>
  <r>
    <s v="B08498H13H"/>
    <s v="HP GK320 Wired Full Size RGB Backlight Mechanical Gaming Keyboard, 4 LED Indicators, Mechanical Switches, Double Injection Key Caps, and Windows Lock Key(4QN01AA)"/>
    <s v="Computers&amp;Accessories|Accessories&amp;Peripherals|PCGamingPeripherals|GamingKeyboards"/>
    <s v="₹1,519"/>
    <s v="₹3,499"/>
    <s v="57%"/>
    <n v="4.3"/>
    <n v="408"/>
    <x v="0"/>
    <n v="1519"/>
    <n v="3499"/>
    <n v="57"/>
    <n v="408"/>
    <n v="4.3"/>
  </r>
  <r>
    <s v="B07LFQLKFZ"/>
    <s v="Parker Moments Vector Timecheck Gold Trim Roller Ball Pen (Black)"/>
    <s v="OfficeProducts|OfficePaperProducts|Paper|Stationery|Pens,Pencils&amp;WritingSupplies|Pens&amp;Refills|LiquidInkRollerballPens"/>
    <s v="₹420"/>
    <s v="₹420"/>
    <s v="0%"/>
    <n v="4.2"/>
    <s v="1,926"/>
    <x v="3"/>
    <n v="420"/>
    <n v="420"/>
    <n v="0"/>
    <n v="1926"/>
    <n v="4.2"/>
  </r>
  <r>
    <s v="B00LY17RHI"/>
    <s v="Camlin Elegante Fountain Pen - Black/Blue/Red"/>
    <s v="OfficeProducts|OfficePaperProducts|Paper|Stationery|Pens,Pencils&amp;WritingSupplies|Pens&amp;Refills|FountainPens"/>
    <s v="₹225"/>
    <s v="₹225"/>
    <s v="0%"/>
    <n v="4.0999999999999996"/>
    <s v="4,798"/>
    <x v="3"/>
    <n v="225"/>
    <n v="225"/>
    <n v="0"/>
    <n v="4798"/>
    <n v="4.0999999999999996"/>
  </r>
  <r>
    <s v="B07W14CHV8"/>
    <s v="CARECASE® Optical Bay 2nd Hard Drive Caddy, 9.5 mm CD/DVD Drive Slot for SSD and HDD"/>
    <s v="Computers&amp;Accessories|Accessories&amp;Peripherals|HardDriveAccessories|Caddies"/>
    <s v="₹199"/>
    <s v="₹799"/>
    <s v="75%"/>
    <n v="4.0999999999999996"/>
    <s v="7,333"/>
    <x v="0"/>
    <n v="199"/>
    <n v="799"/>
    <n v="75"/>
    <n v="7333"/>
    <n v="4.0999999999999996"/>
  </r>
  <r>
    <s v="B09F5Z694W"/>
    <s v="Canon E4570 All-in-One Wi-Fi Ink Efficient Colour Printer with FAX/ADF/Duplex Printing (Black)- Smart Speaker Compatible, Standard"/>
    <s v="Computers&amp;Accessories|Printers,Inks&amp;Accessories|Printers|InkjetPrinters"/>
    <s v="₹8,349"/>
    <s v="₹9,625"/>
    <s v="13%"/>
    <n v="3.8"/>
    <s v="3,652"/>
    <x v="0"/>
    <n v="8349"/>
    <n v="9625"/>
    <n v="13"/>
    <n v="3652"/>
    <n v="3.8"/>
  </r>
  <r>
    <s v="B0B25LQQPC"/>
    <s v="Crucial P3 500GB PCIe 3.0 3D NAND NVMe M.2 SSD, up to 3500MB/s - CT500P3SSD8"/>
    <s v="Computers&amp;Accessories|Components|InternalSolidStateDrives"/>
    <s v="₹3,307"/>
    <s v="₹6,100"/>
    <s v="46%"/>
    <n v="4.3"/>
    <s v="2,515"/>
    <x v="0"/>
    <n v="3307"/>
    <n v="6100"/>
    <n v="46"/>
    <n v="2515"/>
    <n v="4.3"/>
  </r>
  <r>
    <s v="B01LYLJ99X"/>
    <s v="HP v222w 64GB USB 2.0 Pen Drive (Silver)"/>
    <s v="Computers&amp;Accessories|ExternalDevices&amp;DataStorage|PenDrives"/>
    <s v="₹449"/>
    <s v="₹1,300"/>
    <s v="65%"/>
    <n v="4.2"/>
    <s v="4,959"/>
    <x v="0"/>
    <n v="449"/>
    <n v="1300"/>
    <n v="65"/>
    <n v="4959"/>
    <n v="4.2"/>
  </r>
  <r>
    <s v="B014SZPBM4"/>
    <s v="Duracell Ultra Alkaline D Battery, 2 Pcs"/>
    <s v="Electronics|GeneralPurposeBatteries&amp;BatteryChargers|DisposableBatteries"/>
    <s v="₹380"/>
    <s v="₹400"/>
    <s v="5%"/>
    <n v="4.4000000000000004"/>
    <s v="2,111"/>
    <x v="1"/>
    <n v="380"/>
    <n v="400"/>
    <n v="5"/>
    <n v="2111"/>
    <n v="4.4000000000000004"/>
  </r>
  <r>
    <s v="B08CZHGHKH"/>
    <s v="BESTOR® LCD Writing Tablet/pad 12 inches | Electronic Writing Scribble Board for Kids | Kids Learning Toy | Portable Ruff for LCD Paperless Memo Digital Tablet Notepad E-Writer/Writing/Drawing Pad Home/School/Office (Black)"/>
    <s v="Computers&amp;Accessories|Accessories&amp;Peripherals|Keyboards,Mice&amp;InputDevices|GraphicTablets"/>
    <s v="₹499"/>
    <s v="₹1,399"/>
    <s v="64%"/>
    <n v="3.9"/>
    <s v="1,462"/>
    <x v="0"/>
    <n v="499"/>
    <n v="1399"/>
    <n v="64"/>
    <n v="1462"/>
    <n v="3.9"/>
  </r>
  <r>
    <s v="B0B2RBP83P"/>
    <s v="Lenovo IdeaPad 3 11th Gen Intel Core i3 15.6&quot; FHD Thin &amp; Light Laptop(8GB/512GB SSD/Windows 11/Office 2021/2Yr Warranty/3months Xbox Game Pass/Platinum Grey/1.7Kg), 81X800LGIN"/>
    <s v="Computers&amp;Accessories|Laptops|TraditionalLaptops"/>
    <s v="₹37,247"/>
    <s v="₹59,890"/>
    <s v="38%"/>
    <n v="4"/>
    <n v="323"/>
    <x v="0"/>
    <n v="37247"/>
    <n v="59890"/>
    <n v="38"/>
    <n v="323"/>
    <n v="4"/>
  </r>
  <r>
    <s v="B078W65FJ7"/>
    <s v="boAt BassHeads 900 On-Ear Wired Headphones with Mic (White)"/>
    <s v="Electronics|Headphones,Earbuds&amp;Accessories|Headphones|On-Ear"/>
    <s v="₹849"/>
    <s v="₹2,490"/>
    <s v="66%"/>
    <n v="4.2"/>
    <s v="91,188"/>
    <x v="1"/>
    <n v="849"/>
    <n v="2490"/>
    <n v="66"/>
    <n v="91188"/>
    <n v="4.2"/>
  </r>
  <r>
    <s v="B08S74GTBT"/>
    <s v="Zebronics Astra 10 Portable Wireless BT v5.0 Speaker, 10W RMS Power, 15* Hours Backup, 2.25&quot; Drive Size, up to 6.4&quot; Mobile Holder Support, Carry Handle, USB, mSD, AUX Input and FM Radio with Antenna"/>
    <s v="Electronics|HomeAudio|Speakers|OutdoorSpeakers"/>
    <s v="₹799"/>
    <s v="₹1,999"/>
    <s v="60%"/>
    <n v="3.7"/>
    <n v="418"/>
    <x v="1"/>
    <n v="799"/>
    <n v="1999"/>
    <n v="60"/>
    <n v="418"/>
    <n v="3.7"/>
  </r>
  <r>
    <s v="B07QMRHWJD"/>
    <s v="SWAPKART Portable Flexible Adjustable Eye Protection USB LED Desk Light Table Lamp for Reading, Working on PC, Laptop, Power Bank, Bedroom ( Multicolour )"/>
    <s v="Computers&amp;Accessories|Accessories&amp;Peripherals|USBGadgets|Lamps"/>
    <s v="₹298"/>
    <s v="₹999"/>
    <s v="70%"/>
    <n v="4.3"/>
    <s v="1,552"/>
    <x v="0"/>
    <n v="298"/>
    <n v="999"/>
    <n v="70"/>
    <n v="1552"/>
    <n v="4.3"/>
  </r>
  <r>
    <s v="B07W7Z6DVL"/>
    <s v="Infinity (JBL Fuze 100, Wireless Portable Bluetooth Speaker with Mic, Deep Bass, Dual Equalizer, IPX7 Waterproof, Rugged Fabric Design (Black)"/>
    <s v="Electronics|HomeAudio|Speakers|OutdoorSpeakers"/>
    <s v="₹1,499"/>
    <s v="₹2,999"/>
    <s v="50%"/>
    <n v="4.0999999999999996"/>
    <s v="25,262"/>
    <x v="1"/>
    <n v="1499"/>
    <n v="2999"/>
    <n v="50"/>
    <n v="25262"/>
    <n v="4.0999999999999996"/>
  </r>
  <r>
    <s v="B07WMS7TWB"/>
    <s v="Pigeon by Stovekraft Amaze Plus Electric Kettle (14289) with Stainless Steel Body, 1.5 litre, used for boiling Water, making tea and coffee, instant noodles, soup etc. 1500 Watt (Silver)"/>
    <s v="Home&amp;Kitchen|Kitchen&amp;HomeAppliances|SmallKitchenAppliances|Kettles&amp;HotWaterDispensers|ElectricKettles"/>
    <s v="₹649"/>
    <s v="₹1,245"/>
    <s v="48%"/>
    <n v="3.9"/>
    <s v="1,23,365"/>
    <x v="4"/>
    <n v="649"/>
    <n v="1245"/>
    <n v="48"/>
    <n v="123365"/>
    <n v="3.9"/>
  </r>
  <r>
    <s v="B00H47GVGY"/>
    <s v="USHA Quartz Room Heater with Overheating Protection (3002, Ivory, 800 Watts)"/>
    <s v="Home&amp;Kitchen|Heating,Cooling&amp;AirQuality|RoomHeaters|ElectricHeaters"/>
    <s v="₹1,199"/>
    <s v="₹1,695"/>
    <s v="29%"/>
    <n v="3.6"/>
    <s v="13,300"/>
    <x v="4"/>
    <n v="1199"/>
    <n v="1695"/>
    <n v="29"/>
    <n v="13300"/>
    <n v="3.6"/>
  </r>
  <r>
    <s v="B07VX71FZP"/>
    <s v="Amazon Brand - Solimo 2000/1000 Watts Room Heater with Adjustable Thermostat (ISI certified, White colour, Ideal for small to medium room/area)"/>
    <s v="Home&amp;Kitchen|Heating,Cooling&amp;AirQuality|RoomHeaters|FanHeaters"/>
    <s v="₹1,199"/>
    <s v="₹2,000"/>
    <s v="40%"/>
    <n v="4"/>
    <s v="18,543"/>
    <x v="4"/>
    <n v="1199"/>
    <n v="2000"/>
    <n v="40"/>
    <n v="18543"/>
    <n v="4"/>
  </r>
  <r>
    <s v="B07NCKMXVZ"/>
    <s v="StyleHouse Lint Remover for Woolen Clothes, Electric Lint Remover, Best Lint Shaver for Clothes"/>
    <s v="Home&amp;Kitchen|Kitchen&amp;HomeAppliances|Vacuum,Cleaning&amp;Ironing|Irons,Steamers&amp;Accessories|LintShavers"/>
    <s v="₹455"/>
    <s v="₹999"/>
    <s v="54%"/>
    <n v="4.0999999999999996"/>
    <s v="3,578"/>
    <x v="4"/>
    <n v="455"/>
    <n v="999"/>
    <n v="54"/>
    <n v="3578"/>
    <n v="4.0999999999999996"/>
  </r>
  <r>
    <s v="B0B61DSF17"/>
    <s v="beatXP Kitchen Scale Multipurpose Portable Electronic Digital Weighing Scale | Weight Machine With Back light LCD Display | White |10 kg | 2 Year Warranty |"/>
    <s v="Home&amp;Kitchen|Kitchen&amp;HomeAppliances|SmallKitchenAppliances|DigitalKitchenScales"/>
    <s v="₹199"/>
    <s v="₹1,999"/>
    <s v="90%"/>
    <n v="3.7"/>
    <s v="2,031"/>
    <x v="4"/>
    <n v="199"/>
    <n v="1999"/>
    <n v="90"/>
    <n v="2031"/>
    <n v="3.7"/>
  </r>
  <r>
    <s v="B07VQGVL68"/>
    <s v="Glun Multipurpose Portable Electronic Digital Weighing Scale Weight Machine (10 Kg - with Back Light)"/>
    <s v="Home&amp;Kitchen|Kitchen&amp;HomeAppliances|SmallKitchenAppliances|DigitalKitchenScales"/>
    <s v="₹293"/>
    <s v="₹499"/>
    <s v="41%"/>
    <n v="3.9"/>
    <s v="44,994"/>
    <x v="4"/>
    <n v="293"/>
    <n v="499"/>
    <n v="41"/>
    <n v="44994"/>
    <n v="3.9"/>
  </r>
  <r>
    <s v="B01LWYDEQ7"/>
    <s v="Pigeon Polypropylene Mini Handy and Compact Chopper with 3 Blades for Effortlessly Chopping Vegetables and Fruits for Your Kitchen (12420, Green, 400 ml)"/>
    <s v="Home&amp;Kitchen|Kitchen&amp;Dining|KitchenTools|ManualChoppers&amp;Chippers|Choppers"/>
    <s v="₹199"/>
    <s v="₹495"/>
    <s v="60%"/>
    <n v="4.0999999999999996"/>
    <s v="2,70,563"/>
    <x v="4"/>
    <n v="199"/>
    <n v="495"/>
    <n v="60"/>
    <n v="270563"/>
    <n v="4.0999999999999996"/>
  </r>
  <r>
    <s v="B07VNFP3C2"/>
    <s v="Prestige 1.5 Litre Kettle 1500-watts, Red"/>
    <s v="Home&amp;Kitchen|Kitchen&amp;HomeAppliances|SmallKitchenAppliances|Kettles&amp;HotWaterDispensers|ElectricKettles"/>
    <s v="₹749"/>
    <s v="₹1,245"/>
    <s v="40%"/>
    <n v="3.9"/>
    <s v="31,783"/>
    <x v="4"/>
    <n v="749"/>
    <n v="1245"/>
    <n v="40"/>
    <n v="31783"/>
    <n v="3.9"/>
  </r>
  <r>
    <s v="B00LUGTJGO"/>
    <s v="Bajaj RHX-2 800-Watt Room Heater (White)"/>
    <s v="Home&amp;Kitchen|Heating,Cooling&amp;AirQuality|RoomHeaters|ElectricHeaters"/>
    <s v="₹1,399"/>
    <s v="₹1,549"/>
    <s v="10%"/>
    <n v="3.9"/>
    <s v="2,602"/>
    <x v="4"/>
    <n v="1399"/>
    <n v="1549"/>
    <n v="10"/>
    <n v="2602"/>
    <n v="3.9"/>
  </r>
  <r>
    <s v="B01MQZ7J8K"/>
    <s v="Prestige Electric Kettle PKOSS - 1500watts, Steel (1.5Ltr), Black"/>
    <s v="Home&amp;Kitchen|Kitchen&amp;HomeAppliances|SmallKitchenAppliances|Kettles&amp;HotWaterDispensers|ElectricKettles"/>
    <s v="₹749"/>
    <s v="₹1,445"/>
    <s v="48%"/>
    <n v="3.9"/>
    <s v="63,350"/>
    <x v="4"/>
    <n v="749"/>
    <n v="1445"/>
    <n v="48"/>
    <n v="63350"/>
    <n v="3.9"/>
  </r>
  <r>
    <s v="B01GFTEV5Y"/>
    <s v="Pigeon by Stovekraft Cruise 1800 watt Induction Cooktop (Black)"/>
    <s v="Home&amp;Kitchen|Kitchen&amp;HomeAppliances|SmallKitchenAppliances|InductionCooktop"/>
    <s v="₹1,699"/>
    <s v="₹3,193"/>
    <s v="47%"/>
    <n v="3.8"/>
    <s v="54,032"/>
    <x v="4"/>
    <n v="1699"/>
    <n v="3193"/>
    <n v="47"/>
    <n v="54032"/>
    <n v="3.8"/>
  </r>
  <r>
    <s v="B00NW4UWN6"/>
    <s v="Prestige PKGSS 1.7L 1500W Electric Kettle (Stainless Steel)"/>
    <s v="Home&amp;Kitchen|Kitchen&amp;HomeAppliances|SmallKitchenAppliances|Kettles&amp;HotWaterDispensers|ElectricKettles"/>
    <s v="₹1,043"/>
    <s v="₹1,345"/>
    <s v="22%"/>
    <n v="3.8"/>
    <s v="15,592"/>
    <x v="4"/>
    <n v="1043"/>
    <n v="1345"/>
    <n v="22"/>
    <n v="15592"/>
    <n v="3.8"/>
  </r>
  <r>
    <s v="B01NCVJMKX"/>
    <s v="SHOPTOSHOP Electric Lint Remover, Best Lint Shaver for Clothes,Lint Remover for Woolen Clothes ,Lint Remover for Sweaters"/>
    <s v="Home&amp;Kitchen|Kitchen&amp;HomeAppliances|Vacuum,Cleaning&amp;Ironing|Irons,Steamers&amp;Accessories|LintShavers"/>
    <s v="₹499"/>
    <s v="₹999"/>
    <s v="50%"/>
    <n v="4.0999999999999996"/>
    <s v="4,859"/>
    <x v="4"/>
    <n v="499"/>
    <n v="999"/>
    <n v="50"/>
    <n v="4859"/>
    <n v="4.0999999999999996"/>
  </r>
  <r>
    <s v="B00O24PUO6"/>
    <s v="Orpat OEH-1260 2000-Watt Fan Heater (Grey)"/>
    <s v="Home&amp;Kitchen|Heating,Cooling&amp;AirQuality|RoomHeaters|FanHeaters"/>
    <s v="₹1,464"/>
    <s v="₹1,650"/>
    <s v="11%"/>
    <n v="4.0999999999999996"/>
    <s v="14,120"/>
    <x v="4"/>
    <n v="1464"/>
    <n v="1650"/>
    <n v="11"/>
    <n v="14120"/>
    <n v="4.0999999999999996"/>
  </r>
  <r>
    <s v="B07GXPDLYQ"/>
    <s v="PRO365 Indo Mocktails/Coffee Foamer/Cappuccino/Lemonade/Milk Frother (6 Months Warranty)"/>
    <s v="Home&amp;Kitchen|Kitchen&amp;HomeAppliances|SmallKitchenAppliances|HandBlenders"/>
    <s v="₹249"/>
    <s v="₹499"/>
    <s v="50%"/>
    <n v="3.3"/>
    <s v="8,427"/>
    <x v="4"/>
    <n v="249"/>
    <n v="499"/>
    <n v="50"/>
    <n v="8427"/>
    <n v="3.3"/>
  </r>
  <r>
    <s v="B01C8P29N0"/>
    <s v="Bajaj DX-6 1000W Dry Iron with Advance Soleplate and Anti-bacterial German Coating Technology, White"/>
    <s v="Home&amp;Kitchen|Kitchen&amp;HomeAppliances|Vacuum,Cleaning&amp;Ironing|Irons,Steamers&amp;Accessories|Irons|DryIrons"/>
    <s v="₹625"/>
    <s v="₹1,400"/>
    <s v="55%"/>
    <n v="4.2"/>
    <s v="23,316"/>
    <x v="4"/>
    <n v="625"/>
    <n v="1400"/>
    <n v="55"/>
    <n v="23316"/>
    <n v="4.2"/>
  </r>
  <r>
    <s v="B08KDBLMQP"/>
    <s v="Croma 500W Mixer Grinder with 3 Stainless Steel Leak-proof Jars, 3 speed &amp; Pulse function, 2 years warranty (CRAK4184, White &amp; Purple)"/>
    <s v="Home&amp;Kitchen|Kitchen&amp;HomeAppliances|SmallKitchenAppliances|MixerGrinders"/>
    <s v="₹1,290"/>
    <s v="₹2,500"/>
    <s v="48%"/>
    <n v="4"/>
    <s v="6,530"/>
    <x v="4"/>
    <n v="1290"/>
    <n v="2500"/>
    <n v="48"/>
    <n v="6530"/>
    <n v="4"/>
  </r>
  <r>
    <s v="B078JDNZJ8"/>
    <s v="Havells Instanio 3-Litre Instant Geyser (White/Blue)"/>
    <s v="Home&amp;Kitchen|Heating,Cooling&amp;AirQuality|WaterHeaters&amp;Geysers|InstantWaterHeaters"/>
    <s v="₹3,600"/>
    <s v="₹6,190"/>
    <s v="42%"/>
    <n v="4.3"/>
    <s v="11,924"/>
    <x v="4"/>
    <n v="3600"/>
    <n v="6190"/>
    <n v="42"/>
    <n v="11924"/>
    <n v="4.3"/>
  </r>
  <r>
    <s v="B01M5F614J"/>
    <s v="Morphy Richards OFR Room Heater, 09 Fin 2000 Watts Oil Filled Room Heater , ISI Approved (OFR 9 Grey)"/>
    <s v="Home&amp;Kitchen|Heating,Cooling&amp;AirQuality|RoomHeaters"/>
    <s v="₹6,549"/>
    <s v="₹13,999"/>
    <s v="53%"/>
    <n v="4"/>
    <s v="2,961"/>
    <x v="4"/>
    <n v="6549"/>
    <n v="13999"/>
    <n v="53"/>
    <n v="2961"/>
    <n v="4"/>
  </r>
  <r>
    <s v="B083GKDRKR"/>
    <s v="Havells Aqua Plus 1.2 litre Double Wall Kettle / 304 Stainless Steel Inner Body / Cool touch outer body / Wider mouth/ 2 Year warranty (Black, 1500 Watt)"/>
    <s v="Home&amp;Kitchen|Kitchen&amp;HomeAppliances|SmallKitchenAppliances|Kettles&amp;HotWaterDispensers|ElectricKettles"/>
    <s v="₹1,625"/>
    <s v="₹2,995"/>
    <s v="46%"/>
    <n v="4.5"/>
    <s v="23,484"/>
    <x v="4"/>
    <n v="1625"/>
    <n v="2995"/>
    <n v="46"/>
    <n v="23484"/>
    <n v="4.5"/>
  </r>
  <r>
    <s v="B097R2V1W8"/>
    <s v="Bajaj Splendora 3 Litre 3KW IWH Instant Water Heater (Geyser), White"/>
    <s v="Home&amp;Kitchen|Heating,Cooling&amp;AirQuality|WaterHeaters&amp;Geysers|InstantWaterHeaters"/>
    <s v="₹2,599"/>
    <s v="₹5,890"/>
    <s v="56%"/>
    <n v="4.0999999999999996"/>
    <s v="21,783"/>
    <x v="4"/>
    <n v="2599"/>
    <n v="5890"/>
    <n v="56"/>
    <n v="21783"/>
    <n v="4.0999999999999996"/>
  </r>
  <r>
    <s v="B07YR26BJ3"/>
    <s v="KENT 16052 Elegant Electric Glass Kettle 1.8L 2000 W | Blue LED Illumination | Borosilicate Glass Body | Boil Drying Protection | Used as Boiler | Milk | Tea | Water &amp; Soup | 1 Year Warranty"/>
    <s v="Home&amp;Kitchen|Kitchen&amp;HomeAppliances|SmallKitchenAppliances|Kettles&amp;HotWaterDispensers|Kettle&amp;ToasterSets"/>
    <s v="₹1,199"/>
    <s v="₹2,000"/>
    <s v="40%"/>
    <n v="4"/>
    <s v="14,030"/>
    <x v="4"/>
    <n v="1199"/>
    <n v="2000"/>
    <n v="40"/>
    <n v="14030"/>
    <n v="4"/>
  </r>
  <r>
    <s v="B097R45BH8"/>
    <s v="Bajaj New Shakti Neo 15L Vertical Storage Water Heater (Geyser 15 litres) 4 Star BEE Rated Heater For Water Heating with Titanium Armour, Swirl Flow Technology, Glasslined Tank (White), 1 Yr Warranty"/>
    <s v="Home&amp;Kitchen|Heating,Cooling&amp;AirQuality|WaterHeaters&amp;Geysers|StorageWaterHeaters"/>
    <s v="₹5,499"/>
    <s v="₹13,150"/>
    <s v="58%"/>
    <n v="4.2"/>
    <s v="6,398"/>
    <x v="4"/>
    <n v="5499"/>
    <n v="13150"/>
    <n v="58"/>
    <n v="6398"/>
    <n v="4.2"/>
  </r>
  <r>
    <s v="B09X5C9VLK"/>
    <s v="Lifelong LLMG23 Power Pro 500-Watt Mixer Grinder with 3 Jars (Liquidizing, Wet Grinding and Chutney Jar), Stainless Steel blades, 1 Year Warranty (Black)"/>
    <s v="Home&amp;Kitchen|Kitchen&amp;HomeAppliances|SmallKitchenAppliances|MixerGrinders"/>
    <s v="₹1,299"/>
    <s v="₹3,500"/>
    <s v="63%"/>
    <n v="3.8"/>
    <s v="44,050"/>
    <x v="4"/>
    <n v="1299"/>
    <n v="3500"/>
    <n v="63"/>
    <n v="44050"/>
    <n v="3.8"/>
  </r>
  <r>
    <s v="B01C8P29T4"/>
    <s v="Bajaj Majesty DX-11 1000W Dry Iron with Advance Soleplate and Anti-bacterial German Coating Technology, White and Blue"/>
    <s v="Home&amp;Kitchen|Kitchen&amp;HomeAppliances|Vacuum,Cleaning&amp;Ironing|Irons,Steamers&amp;Accessories|Irons|DryIrons"/>
    <s v="₹599"/>
    <s v="₹785"/>
    <s v="24%"/>
    <n v="4.2"/>
    <s v="24,247"/>
    <x v="4"/>
    <n v="599"/>
    <n v="785"/>
    <n v="24"/>
    <n v="24247"/>
    <n v="4.2"/>
  </r>
  <r>
    <s v="B00HVXS7WC"/>
    <s v="Bajaj Rex 500W Mixer Grinder with Nutri-Pro Feature, 3 Jars, White"/>
    <s v="Home&amp;Kitchen|Kitchen&amp;HomeAppliances|SmallKitchenAppliances|MixerGrinders"/>
    <s v="₹1,999"/>
    <s v="₹3,210"/>
    <s v="38%"/>
    <n v="4.2"/>
    <s v="41,349"/>
    <x v="4"/>
    <n v="1999"/>
    <n v="3210"/>
    <n v="38"/>
    <n v="41349"/>
    <n v="4.2"/>
  </r>
  <r>
    <s v="B096YCN3SD"/>
    <s v="Lifelong LLEK15 Electric Kettle 1.5L with Stainless Steel Body, Easy and Fast Boiling of Water for Instant Noodles, Soup, Tea etc. (1 Year Warranty, Silver)"/>
    <s v="Home&amp;Kitchen|Kitchen&amp;HomeAppliances|SmallKitchenAppliances|Kettles&amp;HotWaterDispensers|Kettle&amp;ToasterSets"/>
    <s v="₹549"/>
    <s v="₹1,000"/>
    <s v="45%"/>
    <n v="3.6"/>
    <s v="1,074"/>
    <x v="4"/>
    <n v="549"/>
    <n v="1000"/>
    <n v="45"/>
    <n v="1074"/>
    <n v="3.6"/>
  </r>
  <r>
    <s v="B09LQH3SD9"/>
    <s v="Lifelong LLQH922 Regalia 800 W (ISI Certified) Quartz Room Heater with 2 Power settings, Overheating Protection, 2 Rod Heater (1 Year Warranty, White)"/>
    <s v="Home&amp;Kitchen|Heating,Cooling&amp;AirQuality|RoomHeaters|ElectricHeaters"/>
    <s v="₹999"/>
    <s v="₹2,000"/>
    <s v="50%"/>
    <n v="3.8"/>
    <s v="1,163"/>
    <x v="4"/>
    <n v="999"/>
    <n v="2000"/>
    <n v="50"/>
    <n v="1163"/>
    <n v="3.8"/>
  </r>
  <r>
    <s v="B09KNMLH4Y"/>
    <s v="R B Nova Lint/Fabric Shaver for Cloths, Lint Remover for Woolen Sweaters, Blankets, Jackets/Burr Remover Pill Remover from Carpets, Pack of 1"/>
    <s v="Home&amp;Kitchen|Kitchen&amp;HomeAppliances|Vacuum,Cleaning&amp;Ironing|Irons,Steamers&amp;Accessories|LintShavers"/>
    <s v="₹398"/>
    <s v="₹1,999"/>
    <s v="80%"/>
    <n v="4.0999999999999996"/>
    <n v="257"/>
    <x v="4"/>
    <n v="398"/>
    <n v="1999"/>
    <n v="80"/>
    <n v="257"/>
    <n v="4.0999999999999996"/>
  </r>
  <r>
    <s v="B00ABMASXG"/>
    <s v="Bajaj Immersion Rod Water Heater 1500 Watts, Silver"/>
    <s v="Home&amp;Kitchen|Heating,Cooling&amp;AirQuality|WaterHeaters&amp;Geysers|ImmersionRods"/>
    <s v="₹539"/>
    <s v="₹720"/>
    <s v="25%"/>
    <n v="4.0999999999999996"/>
    <s v="36,017"/>
    <x v="4"/>
    <n v="539"/>
    <n v="720"/>
    <n v="25"/>
    <n v="36017"/>
    <n v="4.0999999999999996"/>
  </r>
  <r>
    <s v="B07QDSN9V6"/>
    <s v="INALSA Electric Kettle 1.5 Litre with Stainless Steel Body - Absa|Auto Shut Off &amp; Boil Dry Protection Safety Features| Cordless Base &amp; Cord Winder|Hot Water Kettle |Water Heater Jug"/>
    <s v="Home&amp;Kitchen|Kitchen&amp;HomeAppliances|SmallKitchenAppliances|Kettles&amp;HotWaterDispensers|ElectricKettles"/>
    <s v="₹699"/>
    <s v="₹1,595"/>
    <s v="56%"/>
    <n v="4.0999999999999996"/>
    <s v="8,090"/>
    <x v="4"/>
    <n v="699"/>
    <n v="1595"/>
    <n v="56"/>
    <n v="8090"/>
    <n v="4.0999999999999996"/>
  </r>
  <r>
    <s v="B00YMJ0OI8"/>
    <s v="Prestige PIC 20 1600 Watt Induction Cooktop with Push button (Black)"/>
    <s v="Home&amp;Kitchen|Kitchen&amp;HomeAppliances|SmallKitchenAppliances|InductionCooktop"/>
    <s v="₹2,148"/>
    <s v="₹3,645"/>
    <s v="41%"/>
    <n v="4.0999999999999996"/>
    <s v="31,388"/>
    <x v="4"/>
    <n v="2148"/>
    <n v="3645"/>
    <n v="41"/>
    <n v="31388"/>
    <n v="4.0999999999999996"/>
  </r>
  <r>
    <s v="B0B8XNPQPN"/>
    <s v="Pigeon Healthifry Digital Air Fryer, 360° High Speed Air Circulation Technology 1200 W with Non-Stick 4.2 L Basket - Green"/>
    <s v="Home&amp;Kitchen|Kitchen&amp;HomeAppliances|SmallKitchenAppliances|DeepFatFryers|AirFryers"/>
    <s v="₹3,599"/>
    <s v="₹7,950"/>
    <s v="55%"/>
    <n v="4.2"/>
    <n v="136"/>
    <x v="4"/>
    <n v="3599"/>
    <n v="7950"/>
    <n v="55"/>
    <n v="136"/>
    <n v="4.2"/>
  </r>
  <r>
    <s v="B0814P4L98"/>
    <s v="PrettyKrafts Laundry Basket for clothes with Lid &amp; Handles, Toys Organiser, 75 Ltr Black &amp; Grey"/>
    <s v="Home&amp;Kitchen|HomeStorage&amp;Organization|LaundryOrganization|LaundryBaskets"/>
    <s v="₹351"/>
    <s v="₹999"/>
    <s v="65%"/>
    <n v="4"/>
    <s v="5,380"/>
    <x v="4"/>
    <n v="351"/>
    <n v="999"/>
    <n v="65"/>
    <n v="5380"/>
    <n v="4"/>
  </r>
  <r>
    <s v="B008QTK47Q"/>
    <s v="Philips GC1905 1440-Watt Steam Iron with Spray (Blue)"/>
    <s v="Home&amp;Kitchen|Kitchen&amp;HomeAppliances|Vacuum,Cleaning&amp;Ironing|Irons,Steamers&amp;Accessories|Irons|SteamIrons"/>
    <s v="₹1,614"/>
    <s v="₹1,745"/>
    <s v="8%"/>
    <n v="4.3"/>
    <s v="37,974"/>
    <x v="4"/>
    <n v="1614"/>
    <n v="1745"/>
    <n v="8"/>
    <n v="37974"/>
    <n v="4.3"/>
  </r>
  <r>
    <s v="B088ZTJT2R"/>
    <s v="Havells Immersion HB15 1500 Watt (White Blue)"/>
    <s v="Home&amp;Kitchen|Heating,Cooling&amp;AirQuality|WaterHeaters&amp;Geysers|ImmersionRods"/>
    <s v="₹719"/>
    <s v="₹1,295"/>
    <s v="44%"/>
    <n v="4.2"/>
    <s v="17,218"/>
    <x v="4"/>
    <n v="719"/>
    <n v="1295"/>
    <n v="44"/>
    <n v="17218"/>
    <n v="4.2"/>
  </r>
  <r>
    <s v="B0BK1K598K"/>
    <s v="AGARO LR2007 Lint Remover, Rechargeable, for Woolen Sweaters, Blankets, Jackets, Burr Remover, Pill Remover From Carpets, Curtains"/>
    <s v="Home&amp;Kitchen|Kitchen&amp;HomeAppliances|Vacuum,Cleaning&amp;Ironing|Irons,Steamers&amp;Accessories|LintShavers"/>
    <s v="₹678"/>
    <s v="₹1,499"/>
    <s v="55%"/>
    <n v="4.2"/>
    <n v="900"/>
    <x v="4"/>
    <n v="678"/>
    <n v="1499"/>
    <n v="55"/>
    <n v="900"/>
    <n v="4.2"/>
  </r>
  <r>
    <s v="B09Y5FZK9N"/>
    <s v="Pigeon 1.5 litre Hot Kettle and Stainless Steel Water Bottle Combo used for boiling Water, Making Tea and Coffee, Instant Noodles, Soup, 1500 Watt with Auto Shut- off Feature - (Silver)"/>
    <s v="Home&amp;Kitchen|Kitchen&amp;HomeAppliances|SmallKitchenAppliances|Kettles&amp;HotWaterDispensers|Kettle&amp;ToasterSets"/>
    <s v="₹809"/>
    <s v="₹1,545"/>
    <s v="48%"/>
    <n v="3.7"/>
    <n v="976"/>
    <x v="4"/>
    <n v="809"/>
    <n v="1545"/>
    <n v="48"/>
    <n v="976"/>
    <n v="3.7"/>
  </r>
  <r>
    <s v="B09J2SCVQT"/>
    <s v="NutriPro Juicer Mixer Grinder - Smoothie Maker - 500 Watts (3 Jars 2 Blades)"/>
    <s v="Home&amp;Kitchen|Kitchen&amp;HomeAppliances|SmallKitchenAppliances|JuicerMixerGrinders"/>
    <s v="₹1,969"/>
    <s v="₹5,000"/>
    <s v="61%"/>
    <n v="4.0999999999999996"/>
    <s v="4,927"/>
    <x v="4"/>
    <n v="1969"/>
    <n v="5000"/>
    <n v="61"/>
    <n v="4927"/>
    <n v="4.0999999999999996"/>
  </r>
  <r>
    <s v="B00TDD0YM4"/>
    <s v="Philips GC026/30 Fabric Shaver, Lint Remover for Woolen Sweaters, Blankets, Jackets/Burr Remover Pill Remover from Carpets, Curtains (White)"/>
    <s v="Home&amp;Kitchen|Kitchen&amp;HomeAppliances|Vacuum,Cleaning&amp;Ironing|Irons,Steamers&amp;Accessories|LintShavers"/>
    <s v="₹1,490"/>
    <s v="₹1,695"/>
    <s v="12%"/>
    <n v="4.4000000000000004"/>
    <s v="3,543"/>
    <x v="4"/>
    <n v="1490"/>
    <n v="1695"/>
    <n v="12"/>
    <n v="3543"/>
    <n v="4.4000000000000004"/>
  </r>
  <r>
    <s v="B078KRFWQB"/>
    <s v="Havells Cista Room Heater, White, 2000 Watts"/>
    <s v="Home&amp;Kitchen|Heating,Cooling&amp;AirQuality|RoomHeaters|ElectricHeaters"/>
    <s v="₹2,499"/>
    <s v="₹3,945"/>
    <s v="37%"/>
    <n v="3.8"/>
    <s v="2,732"/>
    <x v="4"/>
    <n v="2499"/>
    <n v="3945"/>
    <n v="37"/>
    <n v="2732"/>
    <n v="3.8"/>
  </r>
  <r>
    <s v="B07SRM58TP"/>
    <s v="AGARO Regal 800 Watts Handheld Vacuum Cleaner, Lightweight &amp; Durable Body, Small/Mini Size ( Black)"/>
    <s v="Home&amp;Kitchen|Kitchen&amp;HomeAppliances|Vacuum,Cleaning&amp;Ironing|Vacuums&amp;FloorCare|Vacuums|HandheldVacuums"/>
    <s v="₹1,665"/>
    <s v="₹2,099"/>
    <s v="21%"/>
    <n v="4"/>
    <s v="14,368"/>
    <x v="4"/>
    <n v="1665"/>
    <n v="2099"/>
    <n v="21"/>
    <n v="14368"/>
    <n v="4"/>
  </r>
  <r>
    <s v="B00EDJJ7FS"/>
    <s v="Philips Viva Collection HD4928/01 2100-Watt Induction Cooktop with Feather Touch Sensor and Crystal Glass Plate (Black)"/>
    <s v="Home&amp;Kitchen|Kitchen&amp;HomeAppliances|SmallKitchenAppliances|InductionCooktop"/>
    <s v="₹3,229"/>
    <s v="₹5,295"/>
    <s v="39%"/>
    <n v="4.2"/>
    <s v="39,724"/>
    <x v="4"/>
    <n v="3229"/>
    <n v="5295"/>
    <n v="39"/>
    <n v="39724"/>
    <n v="4.2"/>
  </r>
  <r>
    <s v="B0832W3B7Q"/>
    <s v="Pigeon By Stovekraft ABS Plastic Acer Plus Induction Cooktop 1800 Watts With Feather Touch Control - Black"/>
    <s v="Home&amp;Kitchen|Kitchen&amp;HomeAppliances|SmallKitchenAppliances|InductionCooktop"/>
    <s v="₹1,799"/>
    <s v="₹3,595"/>
    <s v="50%"/>
    <n v="3.8"/>
    <s v="9,791"/>
    <x v="4"/>
    <n v="1799"/>
    <n v="3595"/>
    <n v="50"/>
    <n v="9791"/>
    <n v="3.8"/>
  </r>
  <r>
    <s v="B07WNK1FFN"/>
    <s v="AGARO Esteem Multi Kettle 1.2 Litre, 600W with 3 Heating Modes &amp; Rapid Boil Technology"/>
    <s v="Home&amp;Kitchen|Kitchen&amp;HomeAppliances|SmallKitchenAppliances|Kettles&amp;HotWaterDispensers|ElectricKettles"/>
    <s v="₹1,260"/>
    <s v="₹1,699"/>
    <s v="26%"/>
    <n v="4.2"/>
    <s v="2,891"/>
    <x v="4"/>
    <n v="1260"/>
    <n v="1699"/>
    <n v="26"/>
    <n v="2891"/>
    <n v="4.2"/>
  </r>
  <r>
    <s v="B009P2LK08"/>
    <s v="Bajaj Minor 1000 Watts Radiant Room Heater (Steel, ISI Approved)"/>
    <s v="Home&amp;Kitchen|Heating,Cooling&amp;AirQuality|RoomHeaters|ElectricHeaters"/>
    <s v="₹749"/>
    <s v="₹1,129"/>
    <s v="34%"/>
    <n v="4"/>
    <s v="2,446"/>
    <x v="4"/>
    <n v="749"/>
    <n v="1129"/>
    <n v="34"/>
    <n v="2446"/>
    <n v="4"/>
  </r>
  <r>
    <s v="B07DGD4Z4C"/>
    <s v="Butterfly Jet Elite Mixer Grinder, 750W, 4 Jars (Grey)"/>
    <s v="Home&amp;Kitchen|Kitchen&amp;HomeAppliances|SmallKitchenAppliances|MixerGrinders"/>
    <s v="₹3,499"/>
    <s v="₹5,795"/>
    <s v="40%"/>
    <n v="3.9"/>
    <s v="25,340"/>
    <x v="4"/>
    <n v="3499"/>
    <n v="5795"/>
    <n v="40"/>
    <n v="25340"/>
    <n v="3.9"/>
  </r>
  <r>
    <s v="B07GMFY9QM"/>
    <s v="SOFLIN Egg Boiler Electric Automatic Off 7 Egg Poacher for Steaming, Cooking, Boiling and Frying (400 Watts, Blue)"/>
    <s v="Home&amp;Kitchen|Kitchen&amp;HomeAppliances|SmallKitchenAppliances|EggBoilers"/>
    <s v="₹379"/>
    <s v="₹999"/>
    <s v="62%"/>
    <n v="4.3"/>
    <s v="3,096"/>
    <x v="4"/>
    <n v="379"/>
    <n v="999"/>
    <n v="62"/>
    <n v="3096"/>
    <n v="4.3"/>
  </r>
  <r>
    <s v="B0BGPN4GGH"/>
    <s v="Lifelong LLQH925 Dyno Quartz Heater 2 Power settings Tip Over Cut-off Switch 800 Watt Silent operation Power Indicator 2 Rod Room Heater (1 Year Warranty, Grey)"/>
    <s v="Home&amp;Kitchen|Heating,Cooling&amp;AirQuality|RoomHeaters|ElectricHeaters"/>
    <s v="₹1,099"/>
    <s v="₹2,400"/>
    <s v="54%"/>
    <n v="3.8"/>
    <n v="4"/>
    <x v="4"/>
    <n v="1099"/>
    <n v="2400"/>
    <n v="54"/>
    <n v="4"/>
    <n v="3.8"/>
  </r>
  <r>
    <s v="B0B2DZ5S6R"/>
    <s v="Amazon Basics 1500 W Electric Kettle (Stainless Steel Body, 1.5 L)"/>
    <s v="Home&amp;Kitchen|Kitchen&amp;HomeAppliances|SmallKitchenAppliances|Kettles&amp;HotWaterDispensers|Kettle&amp;ToasterSets"/>
    <s v="₹749"/>
    <s v="₹1,299"/>
    <s v="42%"/>
    <n v="4"/>
    <n v="119"/>
    <x v="4"/>
    <n v="749"/>
    <n v="1299"/>
    <n v="42"/>
    <n v="119"/>
    <n v="4"/>
  </r>
  <r>
    <s v="B07S851WX5"/>
    <s v="Prestige Sandwich Maker PGMFD 01, Black"/>
    <s v="Home&amp;Kitchen|Kitchen&amp;HomeAppliances|SmallKitchenAppliances|SandwichMakers"/>
    <s v="₹1,299"/>
    <s v="₹1,299"/>
    <s v="0%"/>
    <n v="4.2"/>
    <s v="40,106"/>
    <x v="4"/>
    <n v="1299"/>
    <n v="1299"/>
    <n v="0"/>
    <n v="40106"/>
    <n v="4.2"/>
  </r>
  <r>
    <s v="B01MY839VW"/>
    <s v="Orient Electric Fabrijoy DIFJ10BP 1000-Watt Dry Iron, Non-Stick (White and Blue)"/>
    <s v="Home&amp;Kitchen|Kitchen&amp;HomeAppliances|Vacuum,Cleaning&amp;Ironing|Irons,Steamers&amp;Accessories|Irons|DryIrons"/>
    <s v="₹549"/>
    <s v="₹1,090"/>
    <s v="50%"/>
    <n v="4.2"/>
    <s v="13,029"/>
    <x v="4"/>
    <n v="549"/>
    <n v="1090"/>
    <n v="50"/>
    <n v="13029"/>
    <n v="4.2"/>
  </r>
  <r>
    <s v="B09LV1CMGH"/>
    <s v="Lifelong LLFH921 Regalia 2000 W Fan Heater, 3 Air Settings, Room Heater with Overheating Protection, 1 Year Warranty ( White, (ISI Certified, Ideal for small to medium room/area)"/>
    <s v="Home&amp;Kitchen|Heating,Cooling&amp;AirQuality|RoomHeaters|FanHeaters"/>
    <s v="₹899"/>
    <s v="₹2,000"/>
    <s v="55%"/>
    <n v="3.6"/>
    <n v="291"/>
    <x v="4"/>
    <n v="899"/>
    <n v="2000"/>
    <n v="55"/>
    <n v="291"/>
    <n v="3.6"/>
  </r>
  <r>
    <s v="B01EY310UM"/>
    <s v="Philips GC181 Heavy Weight 1000-Watt Dry Iron, Pack of 1"/>
    <s v="Home&amp;Kitchen|Kitchen&amp;HomeAppliances|Vacuum,Cleaning&amp;Ironing|Irons,Steamers&amp;Accessories|Irons|DryIrons"/>
    <s v="₹1,321"/>
    <s v="₹1,545"/>
    <s v="14%"/>
    <n v="4.3"/>
    <s v="15,453"/>
    <x v="4"/>
    <n v="1321"/>
    <n v="1545"/>
    <n v="14"/>
    <n v="15453"/>
    <n v="4.3"/>
  </r>
  <r>
    <s v="B09NL7LBWT"/>
    <s v="Bulfyss USB Rechargeable Lint Remover Fabric Shaver Pet Hair Remover, Effectively and Quickly Remove Fuzz for Clothes, Sweater, Couch, Sofa, Blanket, Curtain, Wool, Cashmere (Grey, 1 Year Warranty)"/>
    <s v="Home&amp;Kitchen|Kitchen&amp;HomeAppliances|Vacuum,Cleaning&amp;Ironing|Irons,Steamers&amp;Accessories|LintShavers"/>
    <s v="₹1,099"/>
    <s v="₹1,999"/>
    <s v="45%"/>
    <n v="4"/>
    <n v="604"/>
    <x v="4"/>
    <n v="1099"/>
    <n v="1999"/>
    <n v="45"/>
    <n v="604"/>
    <n v="4"/>
  </r>
  <r>
    <s v="B008YW8M0G"/>
    <s v="Bajaj DX-7 1000W Dry Iron with Advance Soleplate and Anti-bacterial German Coating Technology, White"/>
    <s v="Home&amp;Kitchen|Kitchen&amp;HomeAppliances|Vacuum,Cleaning&amp;Ironing|Irons,Steamers&amp;Accessories|Irons|DryIrons"/>
    <s v="₹775"/>
    <s v="₹875"/>
    <s v="11%"/>
    <n v="4.2"/>
    <s v="46,647"/>
    <x v="4"/>
    <n v="775"/>
    <n v="875"/>
    <n v="11"/>
    <n v="46647"/>
    <n v="4.2"/>
  </r>
  <r>
    <s v="B097R3XH9R"/>
    <s v="Bajaj New Shakti Neo 25L Vertical Storage Water Heater (Geyser 25 Litres) 4 Star BEE Rated Heater For Water Heating with Titanium Armour, Swirl Flow Technology, Glasslined Tank(White), 1 Yr Warranty"/>
    <s v="Home&amp;Kitchen|Heating,Cooling&amp;AirQuality|WaterHeaters&amp;Geysers|StorageWaterHeaters"/>
    <s v="₹6,299"/>
    <s v="₹15,270"/>
    <s v="59%"/>
    <n v="4.0999999999999996"/>
    <s v="3,233"/>
    <x v="4"/>
    <n v="6299"/>
    <n v="15270"/>
    <n v="59"/>
    <n v="3233"/>
    <n v="4.0999999999999996"/>
  </r>
  <r>
    <s v="B08TM71L54"/>
    <s v="PHILIPS Handheld Garment Steamer STH3000/20 - Compact &amp; Foldable, Convenient Vertical Steaming, 1000 Watt Quick Heat Up, up to 20g/min, Kills 99.9%* Bacteria (Reno Blue), Small"/>
    <s v="Home&amp;Kitchen|Kitchen&amp;HomeAppliances|Vacuum,Cleaning&amp;Ironing|Irons,Steamers&amp;Accessories|Irons|SteamIrons"/>
    <s v="₹3,190"/>
    <s v="₹4,195"/>
    <s v="24%"/>
    <n v="4"/>
    <s v="1,282"/>
    <x v="4"/>
    <n v="3190"/>
    <n v="4195"/>
    <n v="24"/>
    <n v="1282"/>
    <n v="4"/>
  </r>
  <r>
    <s v="B0BPBXNQQT"/>
    <s v="Room Heater Warmer Wall-Outlet 400 Watts Electric Handy Room Heater (Room Heaters Home for Bedroom, Reading Books, Work, bathrooms, Rooms, Offices, Home Offices,2022"/>
    <s v="Home&amp;Kitchen|Heating,Cooling&amp;AirQuality|RoomHeaters|ElectricHeaters"/>
    <s v="₹799"/>
    <s v="₹1,989"/>
    <s v="60%"/>
    <n v="4.3"/>
    <n v="70"/>
    <x v="4"/>
    <n v="799"/>
    <n v="1989"/>
    <n v="60"/>
    <n v="70"/>
    <n v="4.3"/>
  </r>
  <r>
    <s v="B00W56GLOQ"/>
    <s v="Wonderchef Nutri-blend Mixer, Grinder &amp; Blender | Powerful 400W 22000 RPM motor | Stainless steel Blades | 2 unbreakable jars | 2 Years warranty | Online recipe book by Chef Sanjeev Kapoor | Black"/>
    <s v="Home&amp;Kitchen|Kitchen&amp;HomeAppliances|SmallKitchenAppliances|JuicerMixerGrinders"/>
    <s v="₹2,699"/>
    <s v="₹5,000"/>
    <s v="46%"/>
    <n v="4"/>
    <s v="26,164"/>
    <x v="4"/>
    <n v="2699"/>
    <n v="5000"/>
    <n v="46"/>
    <n v="26164"/>
    <n v="4"/>
  </r>
  <r>
    <s v="B0883KDSXC"/>
    <s v="USHA Armor AR1100WB 1100 W Dry Iron with Black Weilburger Soleplate (Purple)"/>
    <s v="Home&amp;Kitchen|Kitchen&amp;HomeAppliances|Vacuum,Cleaning&amp;Ironing|Irons,Steamers&amp;Accessories|Irons|DryIrons"/>
    <s v="₹599"/>
    <s v="₹990"/>
    <s v="39%"/>
    <n v="3.9"/>
    <s v="16,166"/>
    <x v="4"/>
    <n v="599"/>
    <n v="990"/>
    <n v="39"/>
    <n v="16166"/>
    <n v="3.9"/>
  </r>
  <r>
    <s v="B078V8R9BS"/>
    <s v="Butterfly EKN 1.5-Litre Electric Kettle (Silver with Black)"/>
    <s v="Home&amp;Kitchen|Kitchen&amp;HomeAppliances|SmallKitchenAppliances|Kettles&amp;HotWaterDispensers|Kettle&amp;ToasterSets"/>
    <s v="₹749"/>
    <s v="₹1,111"/>
    <s v="33%"/>
    <n v="4.2"/>
    <s v="35,693"/>
    <x v="4"/>
    <n v="749"/>
    <n v="1111"/>
    <n v="33"/>
    <n v="35693"/>
    <n v="4.2"/>
  </r>
  <r>
    <s v="B08GSQXLJ2"/>
    <s v="Crompton Arno Neo 15-L 5 Star Rated Storage Water Heater (Geyser) with Advanced 3 Level Safety (Grey)"/>
    <s v="Home&amp;Kitchen|Heating,Cooling&amp;AirQuality|WaterHeaters&amp;Geysers|StorageWaterHeaters"/>
    <s v="₹6,199"/>
    <s v="₹10,400"/>
    <s v="40%"/>
    <n v="4.0999999999999996"/>
    <s v="14,391"/>
    <x v="4"/>
    <n v="6199"/>
    <n v="10400"/>
    <n v="40"/>
    <n v="14391"/>
    <n v="4.0999999999999996"/>
  </r>
  <r>
    <s v="B01M5B0TPW"/>
    <s v="Borosil Chef Delite BCH20DBB21 300-Watt Chopper (Black)"/>
    <s v="Home&amp;Kitchen|Kitchen&amp;HomeAppliances|SmallKitchenAppliances|MiniFoodProcessors&amp;Choppers"/>
    <s v="₹1,819"/>
    <s v="₹2,490"/>
    <s v="27%"/>
    <n v="4.4000000000000004"/>
    <s v="7,946"/>
    <x v="4"/>
    <n v="1819"/>
    <n v="2490"/>
    <n v="27"/>
    <n v="7946"/>
    <n v="4.4000000000000004"/>
  </r>
  <r>
    <s v="B082KVTRW8"/>
    <s v="KENT 16055 Amaze Cool Touch Electric Kettle 1.8 L 1500 W | Plastic Outer &amp; Stainless Steel Inside body | Auto shut off Over heating protection | Multipurpose hot water Kettle | 1 Year Warranty"/>
    <s v="Home&amp;Kitchen|Kitchen&amp;HomeAppliances|SmallKitchenAppliances|Kettles&amp;HotWaterDispensers|Kettle&amp;ToasterSets"/>
    <s v="₹1,199"/>
    <s v="₹1,900"/>
    <s v="37%"/>
    <n v="4"/>
    <s v="1,765"/>
    <x v="4"/>
    <n v="1199"/>
    <n v="1900"/>
    <n v="37"/>
    <n v="1765"/>
    <n v="4"/>
  </r>
  <r>
    <s v="B08CFJBZRK"/>
    <s v="Prestige IRIS Plus 750 watt mixer grinder"/>
    <s v="Home&amp;Kitchen|Kitchen&amp;HomeAppliances|SmallKitchenAppliances|MixerGrinders"/>
    <s v="₹3,249"/>
    <s v="₹6,295"/>
    <s v="48%"/>
    <n v="3.8"/>
    <s v="14,062"/>
    <x v="4"/>
    <n v="3249"/>
    <n v="6295"/>
    <n v="48"/>
    <n v="14062"/>
    <n v="3.8"/>
  </r>
  <r>
    <s v="B07H3WDC4X"/>
    <s v="Simxen Egg Boiler Electric Automatic Off 7 Egg Poacher for Steaming, Cooking Also Boiling and Frying 400 W (Blue, Pink)"/>
    <s v="Home&amp;Kitchen|Kitchen&amp;HomeAppliances|SmallKitchenAppliances|EggBoilers"/>
    <s v="₹349"/>
    <s v="₹999"/>
    <s v="65%"/>
    <n v="4"/>
    <s v="15,646"/>
    <x v="4"/>
    <n v="349"/>
    <n v="999"/>
    <n v="65"/>
    <n v="15646"/>
    <n v="4"/>
  </r>
  <r>
    <s v="B09ZTZ9N3Q"/>
    <s v="Amazon Basics 2000/1000 Watt Room Heater with Adjustable Thermostat (ISI certified, White color, Ideal for small to medium room/area)"/>
    <s v="Home&amp;Kitchen|Heating,Cooling&amp;AirQuality|RoomHeaters|FanHeaters"/>
    <s v="₹1,049"/>
    <s v="₹1,699"/>
    <s v="38%"/>
    <n v="3.1"/>
    <n v="111"/>
    <x v="4"/>
    <n v="1049"/>
    <n v="1699"/>
    <n v="38"/>
    <n v="111"/>
    <n v="3.1"/>
  </r>
  <r>
    <s v="B083P71WKK"/>
    <s v="HealthSense Weight Machine for Kitchen, Kitchen Food Weighing Scale for Health, Fitness, Home Baking &amp; Cooking with Hanging Design, Touch Button, Tare Function &amp; 1 Year Warranty – Chef-Mate KS 40"/>
    <s v="Home&amp;Kitchen|Kitchen&amp;HomeAppliances|SmallKitchenAppliances|DigitalKitchenScales|DigitalScales"/>
    <s v="₹799"/>
    <s v="₹1,500"/>
    <s v="47%"/>
    <n v="4.3"/>
    <s v="9,695"/>
    <x v="4"/>
    <n v="799"/>
    <n v="1500"/>
    <n v="47"/>
    <n v="9695"/>
    <n v="4.3"/>
  </r>
  <r>
    <s v="B097R4D42G"/>
    <s v="Bajaj New Shakti Neo 10L Vertical Storage Water Heater (Geyser 10 Litres) 4 Star BEE Rated Heater For Water Heating with Titanium Armour, Swirl Flow Technology, Glasslined Tank(White), 1 Yr Warranty"/>
    <s v="Home&amp;Kitchen|Heating,Cooling&amp;AirQuality|WaterHeaters&amp;Geysers|StorageWaterHeaters"/>
    <s v="₹4,999"/>
    <s v="₹9,650"/>
    <s v="48%"/>
    <n v="4.2"/>
    <s v="1,772"/>
    <x v="4"/>
    <n v="4999"/>
    <n v="9650"/>
    <n v="48"/>
    <n v="1772"/>
    <n v="4.2"/>
  </r>
  <r>
    <s v="B07MKMFKPG"/>
    <s v="Bosch Pro 1000W Mixer Grinder MGM8842MIN - Black"/>
    <s v="Home&amp;Kitchen|Kitchen&amp;HomeAppliances|SmallKitchenAppliances|MixerGrinders"/>
    <s v="₹6,999"/>
    <s v="₹10,590"/>
    <s v="34%"/>
    <n v="4.4000000000000004"/>
    <s v="11,499"/>
    <x v="4"/>
    <n v="6999"/>
    <n v="10590"/>
    <n v="34"/>
    <n v="11499"/>
    <n v="4.4000000000000004"/>
  </r>
  <r>
    <s v="B0949FPSFY"/>
    <s v="Bulfyss Stainless Steel Digital Kitchen Weighing Scale &amp; Food Weight Machine for Diet, Nutrition, Health, Fitness, Baking &amp; Cooking (5Kgs, Stainless Steel, 2 Years Warranty)"/>
    <s v="Home&amp;Kitchen|Kitchen&amp;HomeAppliances|SmallKitchenAppliances|DigitalKitchenScales"/>
    <s v="₹799"/>
    <s v="₹1,999"/>
    <s v="60%"/>
    <n v="4.0999999999999996"/>
    <s v="2,162"/>
    <x v="4"/>
    <n v="799"/>
    <n v="1999"/>
    <n v="60"/>
    <n v="2162"/>
    <n v="4.0999999999999996"/>
  </r>
  <r>
    <s v="B08F47T4X5"/>
    <s v="VR 18 Pcs - 3 Different Size Plastic Food Snack Bag Pouch Clip Sealer Large, Medium, Small Plastic Snack Seal Sealing Bag Clips Vacuum Sealer (Set of 18, Multi-Color) (Multicolor)"/>
    <s v="Home&amp;Kitchen|Kitchen&amp;HomeAppliances|SmallKitchenAppliances|VacuumSealers"/>
    <s v="₹89"/>
    <s v="₹89"/>
    <s v="0%"/>
    <n v="4.2"/>
    <s v="19,621"/>
    <x v="4"/>
    <n v="89"/>
    <n v="89"/>
    <n v="0"/>
    <n v="19621"/>
    <n v="4.2"/>
  </r>
  <r>
    <s v="B01M0505SJ"/>
    <s v="Orient Electric Apex-FX 1200mm Ultra High Speed 400 RPM Ceiling Fan (Brown)"/>
    <s v="Home&amp;Kitchen|Heating,Cooling&amp;AirQuality|Fans|CeilingFans"/>
    <s v="₹1,400"/>
    <s v="₹2,485"/>
    <s v="44%"/>
    <n v="4.0999999999999996"/>
    <s v="19,998"/>
    <x v="4"/>
    <n v="1400"/>
    <n v="2485"/>
    <n v="44"/>
    <n v="19998"/>
    <n v="4.0999999999999996"/>
  </r>
  <r>
    <s v="B08D6RCM3Q"/>
    <s v="PrettyKrafts Folding Laundry Basket for Clothes with Lid &amp; Handle, Toys Organiser, 75 Litre, (Pack of 1), Mushroom Print"/>
    <s v="Home&amp;Kitchen|HomeStorage&amp;Organization|LaundryOrganization|LaundryBaskets"/>
    <s v="₹355"/>
    <s v="₹899"/>
    <s v="61%"/>
    <n v="4.0999999999999996"/>
    <s v="1,051"/>
    <x v="4"/>
    <n v="355"/>
    <n v="899"/>
    <n v="61"/>
    <n v="1051"/>
    <n v="4.0999999999999996"/>
  </r>
  <r>
    <s v="B009P2LITG"/>
    <s v="Bajaj Majesty RX11 2000 Watts Heat Convector Room Heater (White, ISI Approved)"/>
    <s v="Home&amp;Kitchen|Heating,Cooling&amp;AirQuality|RoomHeaters|ElectricHeaters"/>
    <s v="₹2,169"/>
    <s v="₹3,279"/>
    <s v="34%"/>
    <n v="4.0999999999999996"/>
    <s v="1,716"/>
    <x v="4"/>
    <n v="2169"/>
    <n v="3279"/>
    <n v="34"/>
    <n v="1716"/>
    <n v="4.0999999999999996"/>
  </r>
  <r>
    <s v="B00V9NHDI4"/>
    <s v="Eureka Forbes Trendy Zip 1000 Watts powerful suction vacuum cleaner with resuable dust bag &amp; 5 accessories,1 year warrantycompact,light weight &amp; easy to use (Black)"/>
    <s v="Home&amp;Kitchen|Kitchen&amp;HomeAppliances|Vacuum,Cleaning&amp;Ironing|Vacuums&amp;FloorCare|Vacuums|CanisterVacuums"/>
    <s v="₹2,799"/>
    <s v="₹3,799"/>
    <s v="26%"/>
    <n v="3.9"/>
    <s v="32,931"/>
    <x v="4"/>
    <n v="2799"/>
    <n v="3799"/>
    <n v="26"/>
    <n v="32931"/>
    <n v="3.9"/>
  </r>
  <r>
    <s v="B07WGPBXY9"/>
    <s v="Pigeon by Stovekraft Quartz Electric Kettle (14299) 1.7 Litre with Stainless Steel Body, used for boiling Water, making tea and coffee, instant noodles, soup etc. 1500 Watt (Silver)"/>
    <s v="Home&amp;Kitchen|Kitchen&amp;HomeAppliances|SmallKitchenAppliances|Kettles&amp;HotWaterDispensers|ElectricKettles"/>
    <s v="₹899"/>
    <s v="₹1,249"/>
    <s v="28%"/>
    <n v="3.9"/>
    <s v="17,424"/>
    <x v="4"/>
    <n v="899"/>
    <n v="1249"/>
    <n v="28"/>
    <n v="17424"/>
    <n v="3.9"/>
  </r>
  <r>
    <s v="B00KRCBA6E"/>
    <s v="Maharaja Whiteline Lava Neo 1200-Watts Halogen Heater (White and Red)"/>
    <s v="Home&amp;Kitchen|Heating,Cooling&amp;AirQuality|RoomHeaters"/>
    <s v="₹2,499"/>
    <s v="₹5,000"/>
    <s v="50%"/>
    <n v="3.8"/>
    <s v="1,889"/>
    <x v="4"/>
    <n v="2499"/>
    <n v="5000"/>
    <n v="50"/>
    <n v="1889"/>
    <n v="3.8"/>
  </r>
  <r>
    <s v="B0B3X2BY3M"/>
    <s v="Crompton Gracee 5-L Instant Water Heater (Geyser)"/>
    <s v="Home&amp;Kitchen|Heating,Cooling&amp;AirQuality|WaterHeaters&amp;Geysers|InstantWaterHeaters"/>
    <s v="₹3,599"/>
    <s v="₹7,299"/>
    <s v="51%"/>
    <n v="4"/>
    <s v="10,324"/>
    <x v="4"/>
    <n v="3599"/>
    <n v="7299"/>
    <n v="51"/>
    <n v="10324"/>
    <n v="4"/>
  </r>
  <r>
    <s v="B00F159RIK"/>
    <s v="Bajaj DX-2 600W Dry Iron with Advance Soleplate and Anti-bacterial German Coating Technology, Black"/>
    <s v="Home&amp;Kitchen|Kitchen&amp;HomeAppliances|Vacuum,Cleaning&amp;Ironing|Irons,Steamers&amp;Accessories|Irons|DryIrons"/>
    <s v="₹499"/>
    <s v="₹625"/>
    <s v="20%"/>
    <n v="4.2"/>
    <s v="5,355"/>
    <x v="4"/>
    <n v="499"/>
    <n v="625"/>
    <n v="20"/>
    <n v="5355"/>
    <n v="4.2"/>
  </r>
  <r>
    <s v="B08MV82R99"/>
    <s v="Bajaj Waterproof 1500 Watts Immersion Rod Heater"/>
    <s v="Home&amp;Kitchen|Heating,Cooling&amp;AirQuality|WaterHeaters&amp;Geysers|ImmersionRods"/>
    <s v="₹653"/>
    <s v="₹1,020"/>
    <s v="36%"/>
    <n v="4.0999999999999996"/>
    <s v="3,366"/>
    <x v="4"/>
    <n v="653"/>
    <n v="1020"/>
    <n v="36"/>
    <n v="3366"/>
    <n v="4.0999999999999996"/>
  </r>
  <r>
    <s v="B09VKWGZD7"/>
    <s v="AGARO Supreme High Pressure Washer, 1800 Watts, 120 Bars, 6.5L/Min Flow Rate, 8 Meters Outlet Hose, Portable, for Car,Bike and Home Cleaning Purpose, Black and Orange"/>
    <s v="Home&amp;Kitchen|Kitchen&amp;HomeAppliances|Vacuum,Cleaning&amp;Ironing|PressureWashers,Steam&amp;WindowCleaners"/>
    <s v="₹4,789"/>
    <s v="₹8,990"/>
    <s v="47%"/>
    <n v="4.3"/>
    <s v="1,017"/>
    <x v="4"/>
    <n v="4789"/>
    <n v="8990"/>
    <n v="47"/>
    <n v="1017"/>
    <n v="4.3"/>
  </r>
  <r>
    <s v="B009P2LK80"/>
    <s v="Bajaj Deluxe 2000 Watts Halogen Room Heater (Steel, ISI Approved), Multicolor"/>
    <s v="Home&amp;Kitchen|Heating,Cooling&amp;AirQuality|RoomHeaters|HalogenHeaters"/>
    <s v="₹1,409"/>
    <s v="₹1,639"/>
    <s v="14%"/>
    <n v="3.7"/>
    <n v="787"/>
    <x v="4"/>
    <n v="1409"/>
    <n v="1639"/>
    <n v="14"/>
    <n v="787"/>
    <n v="3.7"/>
  </r>
  <r>
    <s v="B00A7PLVU6"/>
    <s v="Orpat HHB-100E WOB 250-Watt Hand Blender (White)"/>
    <s v="Home&amp;Kitchen|Kitchen&amp;HomeAppliances|SmallKitchenAppliances|HandBlenders"/>
    <s v="₹753"/>
    <s v="₹899"/>
    <s v="16%"/>
    <n v="4.2"/>
    <s v="18,462"/>
    <x v="4"/>
    <n v="753"/>
    <n v="899"/>
    <n v="16"/>
    <n v="18462"/>
    <n v="4.2"/>
  </r>
  <r>
    <s v="B0B25DJ352"/>
    <s v="GILTON Egg Boiler Electric Automatic Off 7 Egg Poacher for Steaming, Cooking Also Boiling and Frying, Multi Color"/>
    <s v="Home&amp;Kitchen|Kitchen&amp;HomeAppliances|SmallKitchenAppliances|EggBoilers"/>
    <s v="₹353"/>
    <s v="₹1,199"/>
    <s v="71%"/>
    <n v="4.3"/>
    <n v="629"/>
    <x v="4"/>
    <n v="353"/>
    <n v="1199"/>
    <n v="71"/>
    <n v="629"/>
    <n v="4.3"/>
  </r>
  <r>
    <s v="B013B2WGT6"/>
    <s v="HealthSense Chef-Mate KS 33 Digital Kitchen Weighing Scale &amp; Food Weight Machine for Health, Fitness, Home Baking &amp; Cooking with Free Bowl, 1 Year Warranty &amp; Batteries Included"/>
    <s v="Home&amp;Kitchen|Kitchen&amp;HomeAppliances|SmallKitchenAppliances|DigitalKitchenScales"/>
    <s v="₹1,099"/>
    <s v="₹1,899"/>
    <s v="42%"/>
    <n v="4.3"/>
    <s v="15,276"/>
    <x v="4"/>
    <n v="1099"/>
    <n v="1899"/>
    <n v="42"/>
    <n v="15276"/>
    <n v="4.3"/>
  </r>
  <r>
    <s v="B097RJ867P"/>
    <s v="PHILIPS Digital Air Fryer HD9252/90 with Touch Panel, uses up to 90% less fat, 7 Pre-set Menu, 1400W, 4.1 Liter, with Rapid Air Technology (Black), Large"/>
    <s v="Home&amp;Kitchen|Kitchen&amp;HomeAppliances|SmallKitchenAppliances|DeepFatFryers|AirFryers"/>
    <s v="₹8,799"/>
    <s v="₹11,595"/>
    <s v="24%"/>
    <n v="4.4000000000000004"/>
    <s v="2,981"/>
    <x v="4"/>
    <n v="8799"/>
    <n v="11595"/>
    <n v="24"/>
    <n v="2981"/>
    <n v="4.4000000000000004"/>
  </r>
  <r>
    <s v="B091V8HK8Z"/>
    <s v="Milton Go Electro 2.0 Stainless Steel Electric Kettle, 1 Piece, 2 Litres, Silver | Power Indicator | 1500 Watts | Auto Cut-off | Detachable 360 Degree Connector | Boiler for Water"/>
    <s v="Home&amp;Kitchen|Kitchen&amp;HomeAppliances|SmallKitchenAppliances|Kettles&amp;HotWaterDispensers|ElectricKettles"/>
    <s v="₹1,345"/>
    <s v="₹1,750"/>
    <s v="23%"/>
    <n v="3.8"/>
    <s v="2,466"/>
    <x v="4"/>
    <n v="1345"/>
    <n v="1750"/>
    <n v="23"/>
    <n v="2466"/>
    <n v="3.8"/>
  </r>
  <r>
    <s v="B071VNHMX2"/>
    <s v="Philips Daily Collection HD2582/00 830-Watt 2-Slice Pop-up Toaster (White)"/>
    <s v="Home&amp;Kitchen|Kitchen&amp;HomeAppliances|SmallKitchenAppliances|Pop-upToasters"/>
    <s v="₹2,095"/>
    <s v="₹2,095"/>
    <s v="0%"/>
    <n v="4.5"/>
    <s v="7,949"/>
    <x v="4"/>
    <n v="2095"/>
    <n v="2095"/>
    <n v="0"/>
    <n v="7949"/>
    <n v="4.5"/>
  </r>
  <r>
    <s v="B08MVSGXMY"/>
    <s v="Crompton Insta Comfy 800 Watt Room Heater with 2 Heat Settings(Grey Blue)"/>
    <s v="Home&amp;Kitchen|Heating,Cooling&amp;AirQuality|RoomHeaters|ElectricHeaters"/>
    <s v="₹1,498"/>
    <s v="₹2,300"/>
    <s v="35%"/>
    <n v="3.8"/>
    <n v="95"/>
    <x v="4"/>
    <n v="1498"/>
    <n v="2300"/>
    <n v="35"/>
    <n v="95"/>
    <n v="3.8"/>
  </r>
  <r>
    <s v="B00H0B29DI"/>
    <s v="USHA Heat Convector 812 T 2000-Watt with Instant Heating Feature (Black)"/>
    <s v="Home&amp;Kitchen|Heating,Cooling&amp;AirQuality|RoomHeaters|HeatConvectors"/>
    <s v="₹2,199"/>
    <s v="₹2,990"/>
    <s v="26%"/>
    <n v="3.8"/>
    <s v="1,558"/>
    <x v="4"/>
    <n v="2199"/>
    <n v="2990"/>
    <n v="26"/>
    <n v="1558"/>
    <n v="3.8"/>
  </r>
  <r>
    <s v="B01GZSQJPA"/>
    <s v="Philips HL7756/00 Mixer Grinder, 750W, 3 Jars (Black)"/>
    <s v="Home&amp;Kitchen|Kitchen&amp;HomeAppliances|SmallKitchenAppliances|MixerGrinders"/>
    <s v="₹3,699"/>
    <s v="₹4,295"/>
    <s v="14%"/>
    <n v="4.0999999999999996"/>
    <s v="26,543"/>
    <x v="4"/>
    <n v="3699"/>
    <n v="4295"/>
    <n v="14"/>
    <n v="26543"/>
    <n v="4.0999999999999996"/>
  </r>
  <r>
    <s v="B08VGFX2B6"/>
    <s v="Kuber Industries Waterproof Round Non Wovan Laundry Bag/Hamper|Metalic Printed With Handles|Foldable Bin &amp; 45 Liter Capicity|Size 37 x 37 x 49, Pack of 1 (Beige &amp; Brown)-KUBMART11450"/>
    <s v="Home&amp;Kitchen|HomeStorage&amp;Organization|LaundryOrganization|LaundryBaskets"/>
    <s v="₹177"/>
    <s v="₹199"/>
    <s v="11%"/>
    <n v="4.0999999999999996"/>
    <s v="3,688"/>
    <x v="4"/>
    <n v="177"/>
    <n v="199"/>
    <n v="11"/>
    <n v="3688"/>
    <n v="4.0999999999999996"/>
  </r>
  <r>
    <s v="B09GYBZPHF"/>
    <s v="Lifelong LLMG93 500 Watt Duos Mixer Grinder, 2 Stainless Steel Jar (Liquidizing and Chutney Jar)| ABS Body, Stainless Steel Blades, 3 Speed Options with Whip (1 Year Warranty, Black)"/>
    <s v="Home&amp;Kitchen|Kitchen&amp;HomeAppliances|SmallKitchenAppliances|MixerGrinders"/>
    <s v="₹1,149"/>
    <s v="₹2,499"/>
    <s v="54%"/>
    <n v="3.8"/>
    <s v="4,383"/>
    <x v="4"/>
    <n v="1149"/>
    <n v="2499"/>
    <n v="54"/>
    <n v="4383"/>
    <n v="3.8"/>
  </r>
  <r>
    <s v="B0B4KPCBSH"/>
    <s v="IKEA Frother for Milk"/>
    <s v="Home&amp;Kitchen|Kitchen&amp;HomeAppliances|Coffee,Tea&amp;Espresso|CoffeeGrinders|ElectricGrinders"/>
    <s v="₹244"/>
    <s v="₹499"/>
    <s v="51%"/>
    <n v="3.3"/>
    <n v="478"/>
    <x v="4"/>
    <n v="244"/>
    <n v="499"/>
    <n v="51"/>
    <n v="478"/>
    <n v="3.3"/>
  </r>
  <r>
    <s v="B09CGLY5CX"/>
    <s v="Crompton Insta Comfort Heater 2000 Watts Heat Convector with Adjustable Thermostats, Hybrid Cyan, Standard (‎ACGRH- INSTACOMFORT)"/>
    <s v="Home&amp;Kitchen|Heating,Cooling&amp;AirQuality|RoomHeaters|ElectricHeaters"/>
    <s v="₹1,959"/>
    <s v="₹2,400"/>
    <s v="18%"/>
    <n v="4"/>
    <n v="237"/>
    <x v="4"/>
    <n v="1959"/>
    <n v="2400"/>
    <n v="18"/>
    <n v="237"/>
    <n v="4"/>
  </r>
  <r>
    <s v="B09JN37WBX"/>
    <s v="Lint Remover Woolen Clothes Lint Extractor Battery Lint Removing Machine Bhur Remover"/>
    <s v="Home&amp;Kitchen|Kitchen&amp;HomeAppliances|Vacuum,Cleaning&amp;Ironing|Irons,Steamers&amp;Accessories|LintShavers"/>
    <s v="₹319"/>
    <s v="₹749"/>
    <s v="57%"/>
    <n v="4.5999999999999996"/>
    <n v="124"/>
    <x v="4"/>
    <n v="319"/>
    <n v="749"/>
    <n v="57"/>
    <n v="124"/>
    <n v="4.5999999999999996"/>
  </r>
  <r>
    <s v="B01I1LDZGA"/>
    <s v="Pigeon Kessel Multipurpose Kettle (12173) 1.2 litres with Stainless Steel Body, used for boiling Water and milk, Tea, Coffee, Oats, Noodles, Soup etc. 600 Watt (Black &amp; Silver)"/>
    <s v="Home&amp;Kitchen|Kitchen&amp;HomeAppliances|SmallKitchenAppliances|Kettles&amp;HotWaterDispensers|ElectricKettles"/>
    <s v="₹1,499"/>
    <s v="₹1,775"/>
    <s v="16%"/>
    <n v="3.9"/>
    <s v="14,667"/>
    <x v="4"/>
    <n v="1499"/>
    <n v="1775"/>
    <n v="16"/>
    <n v="14667"/>
    <n v="3.9"/>
  </r>
  <r>
    <s v="B0BN2576GQ"/>
    <s v="C (DEVICE) Lint Remover for Woolen Clothes, Electric Lint Remover, Best Lint Shaver for Clothes Pack of 1"/>
    <s v="Home&amp;Kitchen|Kitchen&amp;HomeAppliances|Vacuum,Cleaning&amp;Ironing|Irons,Steamers&amp;Accessories|LintShavers"/>
    <s v="₹469"/>
    <s v="₹1,599"/>
    <s v="71%"/>
    <n v="3.7"/>
    <n v="6"/>
    <x v="4"/>
    <n v="469"/>
    <n v="1599"/>
    <n v="71"/>
    <n v="6"/>
    <n v="3.7"/>
  </r>
  <r>
    <s v="B06XPYRWV5"/>
    <s v="Pigeon by Stovekraft 2 Slice Auto Pop up Toaster. A Smart Bread Toaster for Your Home (750 Watt) (black)"/>
    <s v="Home&amp;Kitchen|Kitchen&amp;HomeAppliances|SmallKitchenAppliances|Pop-upToasters"/>
    <s v="₹1,099"/>
    <s v="₹1,795"/>
    <s v="39%"/>
    <n v="4.2"/>
    <s v="4,244"/>
    <x v="4"/>
    <n v="1099"/>
    <n v="1795"/>
    <n v="39"/>
    <n v="4244"/>
    <n v="4.2"/>
  </r>
  <r>
    <s v="B01N1XVVLC"/>
    <s v="Bajaj OFR Room Heater, 13 Fin 2900 Watts Oil Filled Room Heater with 400W PTC Ceramic Fan Heater, ISI Approved (Majesty 13F Plus Black)"/>
    <s v="Home&amp;Kitchen|Heating,Cooling&amp;AirQuality|RoomHeaters|FanHeaters"/>
    <s v="₹9,590"/>
    <s v="₹15,999"/>
    <s v="40%"/>
    <n v="4.0999999999999996"/>
    <s v="1,017"/>
    <x v="4"/>
    <n v="9590"/>
    <n v="15999"/>
    <n v="40"/>
    <n v="1017"/>
    <n v="4.0999999999999996"/>
  </r>
  <r>
    <s v="B00O2R38C4"/>
    <s v="Luminous Vento Deluxe 150 mm Exhaust Fan for Kitchen, Bathroom with Strong Air Suction, Rust Proof Body and Dust Protection Shutters (2-Year Warranty, White)"/>
    <s v="Home&amp;Kitchen|Heating,Cooling&amp;AirQuality|Fans|ExhaustFans"/>
    <s v="₹999"/>
    <s v="₹1,490"/>
    <s v="33%"/>
    <n v="4.0999999999999996"/>
    <s v="12,999"/>
    <x v="4"/>
    <n v="999"/>
    <n v="1490"/>
    <n v="33"/>
    <n v="12999"/>
    <n v="4.0999999999999996"/>
  </r>
  <r>
    <s v="B0B2CZTCL2"/>
    <s v="Wipro Vesta 1.8 litre Cool touch electric Kettle with Auto cut off | Double Layer outer body | Triple Protection - Dry Boil, Steam &amp; Over Heat |Stainless Steel Inner Body | (Black, 1500 Watt)"/>
    <s v="Home&amp;Kitchen|Kitchen&amp;HomeAppliances|SmallKitchenAppliances|Kettles&amp;HotWaterDispensers|Kettle&amp;ToasterSets"/>
    <s v="₹1,299"/>
    <s v="₹1,999"/>
    <s v="35%"/>
    <n v="3.8"/>
    <n v="311"/>
    <x v="4"/>
    <n v="1299"/>
    <n v="1999"/>
    <n v="35"/>
    <n v="311"/>
    <n v="3.8"/>
  </r>
  <r>
    <s v="B00PVT30YI"/>
    <s v="Kitchen Mart Stainless Steel South Indian Filter Coffee Drip Maker, Madras Kappi, Drip Decotion Maker160ml (2 Cup)"/>
    <s v="Home&amp;Kitchen|Kitchen&amp;HomeAppliances|Coffee,Tea&amp;Espresso|DripCoffeeMachines"/>
    <s v="₹292"/>
    <s v="₹499"/>
    <s v="41%"/>
    <n v="4.0999999999999996"/>
    <s v="4,238"/>
    <x v="4"/>
    <n v="292"/>
    <n v="499"/>
    <n v="41"/>
    <n v="4238"/>
    <n v="4.0999999999999996"/>
  </r>
  <r>
    <s v="B00SH18114"/>
    <s v="Ikea 903.391.72 Polypropylene Plastic Solid Bevara Sealing Clip (Multicolour) - 30 Pack, Adjustable"/>
    <s v="Home&amp;Kitchen|Kitchen&amp;HomeAppliances|SmallKitchenAppliances|VacuumSealers"/>
    <s v="₹160"/>
    <s v="₹299"/>
    <s v="46%"/>
    <n v="4.5999999999999996"/>
    <s v="2,781"/>
    <x v="4"/>
    <n v="160"/>
    <n v="299"/>
    <n v="46"/>
    <n v="2781"/>
    <n v="4.5999999999999996"/>
  </r>
  <r>
    <s v="B00E9G8KOY"/>
    <s v="HUL Pureit Germkill kit for Classic 23 L water purifier - 1500 L Capacity"/>
    <s v="Home&amp;Kitchen|Kitchen&amp;HomeAppliances|WaterPurifiers&amp;Accessories|WaterPurifierAccessories"/>
    <s v="₹600"/>
    <s v="₹600"/>
    <s v="0%"/>
    <n v="4.0999999999999996"/>
    <s v="10,907"/>
    <x v="4"/>
    <n v="600"/>
    <n v="600"/>
    <n v="0"/>
    <n v="10907"/>
    <n v="4.0999999999999996"/>
  </r>
  <r>
    <s v="B00H3H03Q4"/>
    <s v="HUL Pureit Germkill kit for Classic 23 L water purifier - 3000 L Capacity"/>
    <s v="Home&amp;Kitchen|Kitchen&amp;HomeAppliances|WaterPurifiers&amp;Accessories|WaterCartridges"/>
    <s v="₹1,130"/>
    <s v="₹1,130"/>
    <s v="0%"/>
    <n v="4.2"/>
    <s v="13,250"/>
    <x v="4"/>
    <n v="1130"/>
    <n v="1130"/>
    <n v="0"/>
    <n v="13250"/>
    <n v="4.2"/>
  </r>
  <r>
    <s v="B0756K5DYZ"/>
    <s v="Prestige Iris 750 Watt Mixer Grinder with 3 Stainless Steel Jar + 1 Juicer Jar (White and Blue)"/>
    <s v="Home&amp;Kitchen|Kitchen&amp;HomeAppliances|SmallKitchenAppliances|MixerGrinders"/>
    <s v="₹3,249"/>
    <s v="₹6,295"/>
    <s v="48%"/>
    <n v="3.9"/>
    <s v="43,070"/>
    <x v="4"/>
    <n v="3249"/>
    <n v="6295"/>
    <n v="48"/>
    <n v="43070"/>
    <n v="3.9"/>
  </r>
  <r>
    <s v="B0188KPKB2"/>
    <s v="Preethi Blue Leaf Diamond MG-214 mixer grinder 750 watt (Blue/White), 3 jars &amp; Flexi Lid, FBT motor with 2yr Guarantee &amp; Lifelong Free Service"/>
    <s v="Home&amp;Kitchen|Kitchen&amp;HomeAppliances|SmallKitchenAppliances|MixerGrinders"/>
    <s v="₹3,599"/>
    <s v="₹9,455"/>
    <s v="62%"/>
    <n v="4.0999999999999996"/>
    <s v="11,828"/>
    <x v="4"/>
    <n v="3599"/>
    <n v="9455"/>
    <n v="62"/>
    <n v="11828"/>
    <n v="4.0999999999999996"/>
  </r>
  <r>
    <s v="B091KNVNS9"/>
    <s v="Themisto 350 Watts Egg Boiler-Blue"/>
    <s v="Home&amp;Kitchen|Kitchen&amp;HomeAppliances|SmallKitchenAppliances|EggBoilers"/>
    <s v="₹368"/>
    <s v="₹699"/>
    <s v="47%"/>
    <n v="4.0999999999999996"/>
    <s v="1,240"/>
    <x v="4"/>
    <n v="368"/>
    <n v="699"/>
    <n v="47"/>
    <n v="1240"/>
    <n v="4.0999999999999996"/>
  </r>
  <r>
    <s v="B075JJ5NQC"/>
    <s v="Butterfly Smart Mixer Grinder, 750W, 4 Jars (Grey)"/>
    <s v="Home&amp;Kitchen|Kitchen&amp;HomeAppliances|SmallKitchenAppliances|MixerGrinders"/>
    <s v="₹3,199"/>
    <s v="₹4,999"/>
    <s v="36%"/>
    <n v="4"/>
    <s v="20,869"/>
    <x v="4"/>
    <n v="3199"/>
    <n v="4999"/>
    <n v="36"/>
    <n v="20869"/>
    <n v="4"/>
  </r>
  <r>
    <s v="B0B5KZ3C53"/>
    <s v="KENT Smart Multi Cooker Cum Kettle 1.2 Liter 800 Watts, Electric Cooker with Steamer &amp; Boiler for Idlis, Instant Noodles, Momos, Eggs, &amp; Steam Vegetables, Inner Stainless Steel &amp; Cool Touch Outer Body"/>
    <s v="Home&amp;Kitchen|Kitchen&amp;HomeAppliances|SmallKitchenAppliances|Rice&amp;PastaCookers"/>
    <s v="₹1,599"/>
    <s v="₹2,900"/>
    <s v="45%"/>
    <n v="3.7"/>
    <n v="441"/>
    <x v="4"/>
    <n v="1599"/>
    <n v="2900"/>
    <n v="45"/>
    <n v="441"/>
    <n v="3.7"/>
  </r>
  <r>
    <s v="B09NTHQRW3"/>
    <s v="InstaCuppa Portable Blender for Smoothie, Milk Shakes, Crushing Ice and Juices, USB Rechargeable Personal Blender Machine for Kitchen with 2000 mAh Rechargeable Battery, 150 Watt Motor, 400 ML"/>
    <s v="Home&amp;Kitchen|Kitchen&amp;HomeAppliances|SmallKitchenAppliances|HandBlenders"/>
    <s v="₹1,999"/>
    <s v="₹2,499"/>
    <s v="20%"/>
    <n v="4.0999999999999996"/>
    <s v="1,034"/>
    <x v="4"/>
    <n v="1999"/>
    <n v="2499"/>
    <n v="20"/>
    <n v="1034"/>
    <n v="4.0999999999999996"/>
  </r>
  <r>
    <s v="B008YW3CYM"/>
    <s v="USHA EI 1602 1000 W Lightweight Dry Iron with Non-Stick Soleplate (Multi-colour)"/>
    <s v="Home&amp;Kitchen|Kitchen&amp;HomeAppliances|Vacuum,Cleaning&amp;Ironing|Irons,Steamers&amp;Accessories|Irons|DryIrons"/>
    <s v="₹616"/>
    <s v="₹1,190"/>
    <s v="48%"/>
    <n v="4.0999999999999996"/>
    <s v="37,126"/>
    <x v="4"/>
    <n v="616"/>
    <n v="1190"/>
    <n v="48"/>
    <n v="37126"/>
    <n v="4.0999999999999996"/>
  </r>
  <r>
    <s v="B07QHHCB27"/>
    <s v="KENT 16044 Hand Blender Stainless Steel 400 W | Variable Speed Control | Easy to Clean and Store | Low Noise Operation"/>
    <s v="Home&amp;Kitchen|Kitchen&amp;HomeAppliances|SmallKitchenAppliances|HandBlenders"/>
    <s v="₹1,499"/>
    <s v="₹2,100"/>
    <s v="29%"/>
    <n v="4.0999999999999996"/>
    <s v="6,355"/>
    <x v="4"/>
    <n v="1499"/>
    <n v="2100"/>
    <n v="29"/>
    <n v="6355"/>
    <n v="4.0999999999999996"/>
  </r>
  <r>
    <s v="B0BMFD94VD"/>
    <s v="White Feather Portable Heat Sealer Mini Sealing Machine for Food Storage Vacuum Bag, Chip, Plastic, Snack Bags, Package Home Closer Storage Tool (Multicolor) Random Colour"/>
    <s v="Home&amp;Kitchen|Kitchen&amp;HomeAppliances|SmallKitchenAppliances|VacuumSealers"/>
    <s v="₹199"/>
    <s v="₹499"/>
    <s v="60%"/>
    <n v="3.3"/>
    <n v="12"/>
    <x v="4"/>
    <n v="199"/>
    <n v="499"/>
    <n v="60"/>
    <n v="12"/>
    <n v="3.3"/>
  </r>
  <r>
    <s v="B00HZIOGXW"/>
    <s v="Crompton IHL 152 1500-Watt Immersion Water Heater with Copper Heating Element (Black)"/>
    <s v="Home&amp;Kitchen|Heating,Cooling&amp;AirQuality|WaterHeaters&amp;Geysers|ImmersionRods"/>
    <s v="₹610"/>
    <s v="₹825"/>
    <s v="26%"/>
    <n v="4.0999999999999996"/>
    <s v="13,165"/>
    <x v="4"/>
    <n v="610"/>
    <n v="825"/>
    <n v="26"/>
    <n v="13165"/>
    <n v="4.0999999999999996"/>
  </r>
  <r>
    <s v="B09CKSYBLR"/>
    <s v="InstaCuppa Rechargeable Mini Electric Chopper - Stainless Steel Blades, One Touch Operation, for Mincing Garlic, Ginger, Onion, Vegetable, Meat, Nuts, (White, 250 ML, Pack of 1, 45 Watts)"/>
    <s v="Home&amp;Kitchen|Kitchen&amp;HomeAppliances|SmallKitchenAppliances|MiniFoodProcessors&amp;Choppers"/>
    <s v="₹999"/>
    <s v="₹1,499"/>
    <s v="33%"/>
    <n v="4.0999999999999996"/>
    <s v="1,646"/>
    <x v="4"/>
    <n v="999"/>
    <n v="1499"/>
    <n v="33"/>
    <n v="1646"/>
    <n v="4.0999999999999996"/>
  </r>
  <r>
    <s v="B072J83V9W"/>
    <s v="Philips PowerPro FC9352/01 Compact Bagless Vacuum Cleaner (Blue)"/>
    <s v="Home&amp;Kitchen|Kitchen&amp;HomeAppliances|Vacuum,Cleaning&amp;Ironing|Vacuums&amp;FloorCare|Vacuums|CanisterVacuums"/>
    <s v="₹8,999"/>
    <s v="₹9,995"/>
    <s v="10%"/>
    <n v="4.4000000000000004"/>
    <s v="17,994"/>
    <x v="4"/>
    <n v="8999"/>
    <n v="9995"/>
    <n v="10"/>
    <n v="17994"/>
    <n v="4.4000000000000004"/>
  </r>
  <r>
    <s v="B09MTLG4TP"/>
    <s v="SAIELLIN Electric Lint Remover for Clothes Fabric Shaver Lint Shaver for Woolen Clothes Blanket Jackets Stainless Steel Blades, Clothes and Furniture Lint Roller for Fabrics Portable Lint Shavers (White Orange)"/>
    <s v="Home&amp;Kitchen|Kitchen&amp;HomeAppliances|Vacuum,Cleaning&amp;Ironing|Irons,Steamers&amp;Accessories|LintShavers"/>
    <s v="₹453"/>
    <s v="₹999"/>
    <s v="55%"/>
    <n v="4.3"/>
    <n v="610"/>
    <x v="4"/>
    <n v="453"/>
    <n v="999"/>
    <n v="55"/>
    <n v="610"/>
    <n v="4.3"/>
  </r>
  <r>
    <s v="B097XJQZ8H"/>
    <s v="Cookwell Bullet Mixer Grinder (5 Jars, 3 Blades, Silver)"/>
    <s v="Home&amp;Kitchen|Kitchen&amp;HomeAppliances|SmallKitchenAppliances|MixerGrinders"/>
    <s v="₹2,464"/>
    <s v="₹6,000"/>
    <s v="59%"/>
    <n v="4.0999999999999996"/>
    <s v="8,866"/>
    <x v="4"/>
    <n v="2464"/>
    <n v="6000"/>
    <n v="59"/>
    <n v="8866"/>
    <n v="4.0999999999999996"/>
  </r>
  <r>
    <s v="B00935MD1C"/>
    <s v="Prestige PRWO 1.8-2 700-Watts Delight Electric Rice Cooker with 2 Aluminium Cooking Pans - 1.8 Liters, White"/>
    <s v="Home&amp;Kitchen|Kitchen&amp;HomeAppliances|SmallKitchenAppliances|Rice&amp;PastaCookers"/>
    <s v="₹2,719"/>
    <s v="₹3,945"/>
    <s v="31%"/>
    <n v="3.7"/>
    <s v="13,406"/>
    <x v="4"/>
    <n v="2719"/>
    <n v="3945"/>
    <n v="31"/>
    <n v="13406"/>
    <n v="3.7"/>
  </r>
  <r>
    <s v="B0BR4F878Q"/>
    <s v="Swiffer Instant Electric Water Heater Faucet Tap Home-Kitchen Instantaneous Water Heater Tank less for Tap, LED Electric Head Water Heaters Tail Gallon Comfort(3000W) ((Pack of 1))"/>
    <s v="Home&amp;Kitchen|Heating,Cooling&amp;AirQuality|WaterHeaters&amp;Geysers|InstantWaterHeaters"/>
    <s v="₹1,439"/>
    <s v="₹1,999"/>
    <s v="28%"/>
    <n v="4.8"/>
    <s v="53,803"/>
    <x v="4"/>
    <n v="1439"/>
    <n v="1999"/>
    <n v="28"/>
    <n v="53803"/>
    <n v="4.8"/>
  </r>
  <r>
    <s v="B0B3G5XZN5"/>
    <s v="InstaCuppa Portable Blender for Smoothie, Milk Shakes, Crushing Ice and Juices, USB Rechargeable Personal Blender Machine for Kitchen with 4000 mAh Rechargeable Battery, 230 Watt Motor, 500 ML"/>
    <s v="Home&amp;Kitchen|Kitchen&amp;HomeAppliances|SmallKitchenAppliances|HandBlenders"/>
    <s v="₹2,799"/>
    <s v="₹3,499"/>
    <s v="20%"/>
    <n v="4.5"/>
    <n v="546"/>
    <x v="4"/>
    <n v="2799"/>
    <n v="3499"/>
    <n v="20"/>
    <n v="546"/>
    <n v="4.5"/>
  </r>
  <r>
    <s v="B07WKB69RS"/>
    <s v="Lifelong LLWH106 Flash 3 Litres Instant Water Heater for Home Use, 8 Bar Pressure,Power On/Off Indicator and Advanced Safety, (3000W, ISI Certified, 2 Years Warranty)"/>
    <s v="Home&amp;Kitchen|Heating,Cooling&amp;AirQuality|WaterHeaters&amp;Geysers|InstantWaterHeaters"/>
    <s v="₹2,088"/>
    <s v="₹5,550"/>
    <s v="62%"/>
    <n v="4"/>
    <s v="5,292"/>
    <x v="4"/>
    <n v="2088"/>
    <n v="5550"/>
    <n v="62"/>
    <n v="5292"/>
    <n v="4"/>
  </r>
  <r>
    <s v="B09DL9978Y"/>
    <s v="Hindware Atlantic Compacto 3 Litre Instant water heater with Stainless Steel Tank, Robust Construction, Pressure Relief Valve And I-thermostat Feature (White And Grey)"/>
    <s v="Home&amp;Kitchen|Heating,Cooling&amp;AirQuality|WaterHeaters&amp;Geysers|InstantWaterHeaters"/>
    <s v="₹2,399"/>
    <s v="₹4,590"/>
    <s v="48%"/>
    <n v="4.0999999999999996"/>
    <n v="444"/>
    <x v="4"/>
    <n v="2399"/>
    <n v="4590"/>
    <n v="48"/>
    <n v="444"/>
    <n v="4.0999999999999996"/>
  </r>
  <r>
    <s v="B06XMZV7RH"/>
    <s v="ATOM Selves-MH 200 GM Digital Pocket Scale"/>
    <s v="Home&amp;Kitchen|Kitchen&amp;HomeAppliances|SmallKitchenAppliances|DigitalKitchenScales"/>
    <s v="₹308"/>
    <s v="₹499"/>
    <s v="38%"/>
    <n v="3.9"/>
    <s v="4,584"/>
    <x v="4"/>
    <n v="308"/>
    <n v="499"/>
    <n v="38"/>
    <n v="4584"/>
    <n v="3.9"/>
  </r>
  <r>
    <s v="B09WMTJPG7"/>
    <s v="Crompton InstaBliss 3-L Instant Water Heater (Geyser) with Advanced 4 Level Safety"/>
    <s v="Home&amp;Kitchen|Heating,Cooling&amp;AirQuality|WaterHeaters&amp;Geysers|InstantWaterHeaters"/>
    <s v="₹2,599"/>
    <s v="₹4,400"/>
    <s v="41%"/>
    <n v="4.0999999999999996"/>
    <s v="14,947"/>
    <x v="4"/>
    <n v="2599"/>
    <n v="4400"/>
    <n v="41"/>
    <n v="14947"/>
    <n v="4.0999999999999996"/>
  </r>
  <r>
    <s v="B09ZK6THRR"/>
    <s v="Croma 1100 W Dry Iron with Weilburger Dual Soleplate Coating (CRSHAH702SIR11, White)"/>
    <s v="Home&amp;Kitchen|Kitchen&amp;HomeAppliances|Vacuum,Cleaning&amp;Ironing|Irons,Steamers&amp;Accessories|Irons|DryIrons"/>
    <s v="₹479"/>
    <s v="₹1,000"/>
    <s v="52%"/>
    <n v="4.2"/>
    <s v="1,559"/>
    <x v="4"/>
    <n v="479"/>
    <n v="1000"/>
    <n v="52"/>
    <n v="1559"/>
    <n v="4.2"/>
  </r>
  <r>
    <s v="B07MP21WJD"/>
    <s v="Lint Roller with 40 Paper Sheets, 22 x 5 cm (Grey)"/>
    <s v="Home&amp;Kitchen|Kitchen&amp;HomeAppliances|Vacuum,Cleaning&amp;Ironing|Irons,Steamers&amp;Accessories|LintShavers"/>
    <s v="₹245"/>
    <s v="₹299"/>
    <s v="18%"/>
    <n v="4.0999999999999996"/>
    <s v="1,660"/>
    <x v="4"/>
    <n v="245"/>
    <n v="299"/>
    <n v="18"/>
    <n v="1660"/>
    <n v="4.0999999999999996"/>
  </r>
  <r>
    <s v="B09XB1R2F3"/>
    <s v="Portable Lint Remover Pet Fur Remover Clothes Fuzz Remover Pet Hairball Quick Epilator Shaver Removing Dust Pet Hair from Clothing Furniture Perfect for Clothing,Furniture,Couch,Carpet (Standard)"/>
    <s v="Home&amp;Kitchen|Kitchen&amp;HomeAppliances|Vacuum,Cleaning&amp;Ironing|Irons,Steamers&amp;Accessories|LintShavers"/>
    <s v="₹179"/>
    <s v="₹799"/>
    <s v="78%"/>
    <n v="3.5"/>
    <n v="132"/>
    <x v="4"/>
    <n v="179"/>
    <n v="799"/>
    <n v="78"/>
    <n v="132"/>
    <n v="3.5"/>
  </r>
  <r>
    <s v="B08Y5QJXSR"/>
    <s v="atomberg Renesa 1200mm BLDC Motor with Remote 3 Blade Energy Saving Ceiling Fan (Matt Black)"/>
    <s v="Home&amp;Kitchen|Heating,Cooling&amp;AirQuality|Fans|CeilingFans"/>
    <s v="₹3,569"/>
    <s v="₹5,190"/>
    <s v="31%"/>
    <n v="4.3"/>
    <s v="28,629"/>
    <x v="4"/>
    <n v="3569"/>
    <n v="5190"/>
    <n v="31"/>
    <n v="28629"/>
    <n v="4.3"/>
  </r>
  <r>
    <s v="B07WJXCTG9"/>
    <s v="Pigeon by Stovekraft Amaze Plus Electric Kettle (14313) with Stainless Steel Body, 1.8 litre, used for boiling Water, making tea and coffee, instant noodles, soup etc. 1500 Watt (Silver)"/>
    <s v="Home&amp;Kitchen|Kitchen&amp;HomeAppliances|SmallKitchenAppliances|Kettles&amp;HotWaterDispensers|ElectricKettles"/>
    <s v="₹699"/>
    <s v="₹1,345"/>
    <s v="48%"/>
    <n v="3.9"/>
    <s v="8,446"/>
    <x v="4"/>
    <n v="699"/>
    <n v="1345"/>
    <n v="48"/>
    <n v="8446"/>
    <n v="3.9"/>
  </r>
  <r>
    <s v="B09NBZ36F7"/>
    <s v="Usha CookJoy (CJ1600WPC) 1600 Watt Induction cooktop (Black)"/>
    <s v="Home&amp;Kitchen|Kitchen&amp;HomeAppliances|SmallKitchenAppliances|InductionCooktop"/>
    <s v="₹2,089"/>
    <s v="₹4,000"/>
    <s v="48%"/>
    <n v="4.2"/>
    <s v="11,199"/>
    <x v="4"/>
    <n v="2089"/>
    <n v="4000"/>
    <n v="48"/>
    <n v="11199"/>
    <n v="4.2"/>
  </r>
  <r>
    <s v="B0912WJ87V"/>
    <s v="Reffair AX30 [MAX] Portable Air Purifier for Car, Home &amp; Office | Smart Ionizer Function | H13 Grade True HEPA Filter [Internationally Tested] Aromabuds Fragrance Option - Black"/>
    <s v="Car&amp;Motorbike|CarAccessories|InteriorAccessories|AirPurifiers&amp;Ionizers"/>
    <s v="₹2,339"/>
    <s v="₹4,000"/>
    <s v="42%"/>
    <n v="3.8"/>
    <s v="1,118"/>
    <x v="7"/>
    <n v="2339"/>
    <n v="4000"/>
    <n v="42"/>
    <n v="1118"/>
    <n v="3.8"/>
  </r>
  <r>
    <s v="B0BMTZ4T1D"/>
    <s v="!!1000 Watt/2000-Watt Room Heater!! Fan Heater!!Pure White!!HN-2500!!Made in India!!"/>
    <s v="Home&amp;Kitchen|Heating,Cooling&amp;AirQuality|RoomHeaters|FanHeaters"/>
    <s v="₹784"/>
    <s v="₹1,599"/>
    <s v="51%"/>
    <n v="4.5"/>
    <n v="11"/>
    <x v="4"/>
    <n v="784"/>
    <n v="1599"/>
    <n v="51"/>
    <n v="11"/>
    <n v="4.5"/>
  </r>
  <r>
    <s v="B07Z51CGGH"/>
    <s v="Eureka Forbes Wet &amp; Dry Ultimo 1400 Watts Multipurpose Vacuum Cleaner,Power Suction &amp; Blower with 20 litres Tank Capacity,6 Accessories,1 Year Warranty,Compact,Light Weight &amp; Easy to use (Red)"/>
    <s v="Home&amp;Kitchen|Kitchen&amp;HomeAppliances|Vacuum,Cleaning&amp;Ironing|Vacuums&amp;FloorCare|Vacuums|Wet-DryVacuums"/>
    <s v="₹5,499"/>
    <s v="₹9,999"/>
    <s v="45%"/>
    <n v="3.8"/>
    <s v="4,353"/>
    <x v="4"/>
    <n v="5499"/>
    <n v="9999"/>
    <n v="45"/>
    <n v="4353"/>
    <n v="3.8"/>
  </r>
  <r>
    <s v="B0BDG6QDYD"/>
    <s v="Activa Heat-Max 2000 Watts Room Heater (White color ) with ABS body"/>
    <s v="Home&amp;Kitchen|Heating,Cooling&amp;AirQuality|RoomHeaters|FanHeaters"/>
    <s v="₹899"/>
    <s v="₹1,990"/>
    <s v="55%"/>
    <n v="4.0999999999999996"/>
    <n v="185"/>
    <x v="4"/>
    <n v="899"/>
    <n v="1990"/>
    <n v="55"/>
    <n v="185"/>
    <n v="4.0999999999999996"/>
  </r>
  <r>
    <s v="B00YQLG7GK"/>
    <s v="PHILIPS HL1655/00 Hand Blender, White Jar 250W"/>
    <s v="Home&amp;Kitchen|Kitchen&amp;HomeAppliances|SmallKitchenAppliances|HandBlenders"/>
    <s v="₹1,695"/>
    <s v="₹1,695"/>
    <s v="0%"/>
    <n v="4.2"/>
    <s v="14,290"/>
    <x v="4"/>
    <n v="1695"/>
    <n v="1695"/>
    <n v="0"/>
    <n v="14290"/>
    <n v="4.2"/>
  </r>
  <r>
    <s v="B00SMJPA9C"/>
    <s v="Bajaj DX-2 600W Dry Iron with Advance Soleplate and Anti-Bacterial German Coating Technology, Grey"/>
    <s v="Home&amp;Kitchen|Kitchen&amp;HomeAppliances|Vacuum,Cleaning&amp;Ironing|Irons,Steamers&amp;Accessories|Irons|DryIrons"/>
    <s v="₹499"/>
    <s v="₹940"/>
    <s v="47%"/>
    <n v="4.0999999999999996"/>
    <s v="3,036"/>
    <x v="4"/>
    <n v="499"/>
    <n v="940"/>
    <n v="47"/>
    <n v="3036"/>
    <n v="4.0999999999999996"/>
  </r>
  <r>
    <s v="B0B9RN5X8B"/>
    <s v="V-Guard Zio Instant Water Geyser | 3 Litre | 3000 W Heating | White-Blue | | 2 Year Warranty"/>
    <s v="Home&amp;Kitchen|Heating,Cooling&amp;AirQuality|WaterHeaters&amp;Geysers|InstantWaterHeaters"/>
    <s v="₹2,699"/>
    <s v="₹4,700"/>
    <s v="43%"/>
    <n v="4.2"/>
    <s v="1,296"/>
    <x v="4"/>
    <n v="2699"/>
    <n v="4700"/>
    <n v="43"/>
    <n v="1296"/>
    <n v="4.2"/>
  </r>
  <r>
    <s v="B08QW937WV"/>
    <s v="Homeistic Applience™ Instant Electric Water Heater Faucet Tap For Kitchen And Bathroom Sink Digital Water Heating Tap with Shower Head ABS Body- Shock Proof (Pack Of 1. White)"/>
    <s v="Home&amp;Kitchen|Heating,Cooling&amp;AirQuality|WaterHeaters&amp;Geysers|InstantWaterHeaters"/>
    <s v="₹1,448"/>
    <s v="₹2,999"/>
    <s v="52%"/>
    <n v="4.5"/>
    <n v="19"/>
    <x v="4"/>
    <n v="1448"/>
    <n v="2999"/>
    <n v="52"/>
    <n v="19"/>
    <n v="4.5"/>
  </r>
  <r>
    <s v="B0B4PPD89B"/>
    <s v="Kitchenwell 18Pc Plastic Food Snack Bag Pouch Clip Sealer for Keeping Food Fresh for Home, Kitchen, Camping Snack Seal Sealing Bag Clips (Multi-Color) | (Pack of 18)|"/>
    <s v="Home&amp;Kitchen|Kitchen&amp;HomeAppliances|SmallKitchenAppliances|VacuumSealers"/>
    <s v="₹79"/>
    <s v="₹79"/>
    <s v="0%"/>
    <n v="4"/>
    <n v="97"/>
    <x v="4"/>
    <n v="79"/>
    <n v="79"/>
    <n v="0"/>
    <n v="97"/>
    <n v="4"/>
  </r>
  <r>
    <s v="B08GM5S4CQ"/>
    <s v="Havells Instanio 10 Litre Storage Water Heater with Flexi Pipe and Free installation (White Blue)"/>
    <s v="Home&amp;Kitchen|Heating,Cooling&amp;AirQuality|WaterHeaters&amp;Geysers|StorageWaterHeaters"/>
    <s v="₹6,990"/>
    <s v="₹14,290"/>
    <s v="51%"/>
    <n v="4.4000000000000004"/>
    <s v="1,771"/>
    <x v="4"/>
    <n v="6990"/>
    <n v="14290"/>
    <n v="51"/>
    <n v="1771"/>
    <n v="4.4000000000000004"/>
  </r>
  <r>
    <s v="B00NM6MO26"/>
    <s v="Prestige PIC 16.0+ 1900W Induction Cooktop with Soft Touch Push Buttons (Black)"/>
    <s v="Home&amp;Kitchen|Kitchen&amp;HomeAppliances|SmallKitchenAppliances|InductionCooktop"/>
    <s v="₹2,698"/>
    <s v="₹3,945"/>
    <s v="32%"/>
    <n v="4"/>
    <s v="15,034"/>
    <x v="4"/>
    <n v="2698"/>
    <n v="3945"/>
    <n v="32"/>
    <n v="15034"/>
    <n v="4"/>
  </r>
  <r>
    <s v="B083M7WPZD"/>
    <s v="AGARO 33398 Rapid 1000-Watt, 10-Litre Wet &amp; Dry Vacuum Cleaner, with Blower Function (Red &amp; Black)"/>
    <s v="Home&amp;Kitchen|Kitchen&amp;HomeAppliances|Vacuum,Cleaning&amp;Ironing|Vacuums&amp;FloorCare|Vacuums|Wet-DryVacuums"/>
    <s v="₹3,199"/>
    <s v="₹5,999"/>
    <s v="47%"/>
    <n v="4"/>
    <s v="3,242"/>
    <x v="4"/>
    <n v="3199"/>
    <n v="5999"/>
    <n v="47"/>
    <n v="3242"/>
    <n v="4"/>
  </r>
  <r>
    <s v="B07GLSKXS1"/>
    <s v="KENT 16026 Electric Kettle Stainless Steel 1.8 L | 1500W | Superfast Boiling | Auto Shut-Off | Boil Dry Protection | 360° Rotating Base | Water Level Indicator"/>
    <s v="Home&amp;Kitchen|Kitchen&amp;HomeAppliances|SmallKitchenAppliances|Kettles&amp;HotWaterDispensers|Kettle&amp;ToasterSets"/>
    <s v="₹1,199"/>
    <s v="₹1,950"/>
    <s v="39%"/>
    <n v="3.9"/>
    <s v="2,832"/>
    <x v="4"/>
    <n v="1199"/>
    <n v="1950"/>
    <n v="39"/>
    <n v="2832"/>
    <n v="3.9"/>
  </r>
  <r>
    <s v="B09F6KL23R"/>
    <s v="SKYTONE Stainless Steel Electric Meat Grinders with Bowl 700W Heavy for Kitchen Food Chopper, Meat, Vegetables, Onion , Garlic Slicer Dicer, Fruit &amp; Nuts Blender (2L, 700 Watts)"/>
    <s v="Home&amp;Kitchen|Kitchen&amp;HomeAppliances|SmallKitchenAppliances|MiniFoodProcessors&amp;Choppers"/>
    <s v="₹1,414"/>
    <s v="₹2,799"/>
    <s v="49%"/>
    <n v="4"/>
    <s v="1,498"/>
    <x v="4"/>
    <n v="1414"/>
    <n v="2799"/>
    <n v="49"/>
    <n v="1498"/>
    <n v="4"/>
  </r>
  <r>
    <s v="B094G9L9LT"/>
    <s v="KENT 16088 Vogue Electric Kettle 1.8 Litre 1500 W | Stainless Steel body | Auto shut off over heating protection | 1 Year Warranty"/>
    <s v="Home&amp;Kitchen|Kitchen&amp;HomeAppliances|SmallKitchenAppliances|Kettles&amp;HotWaterDispensers|ElectricKettles"/>
    <s v="₹999"/>
    <s v="₹1,950"/>
    <s v="49%"/>
    <n v="3.8"/>
    <n v="305"/>
    <x v="4"/>
    <n v="999"/>
    <n v="1950"/>
    <n v="49"/>
    <n v="305"/>
    <n v="3.8"/>
  </r>
  <r>
    <s v="B09FZ89DK6"/>
    <s v="Eureka Forbes Supervac 1600 Watts Powerful Suction,bagless Vacuum Cleaner with cyclonic Technology,7 Accessories,1 Year Warranty,Compact,Lightweight &amp; Easy to use (Red)"/>
    <s v="Home&amp;Kitchen|Kitchen&amp;HomeAppliances|Vacuum,Cleaning&amp;Ironing|Vacuums&amp;FloorCare|Vacuums|CanisterVacuums"/>
    <s v="₹5,999"/>
    <s v="₹9,999"/>
    <s v="40%"/>
    <n v="4.2"/>
    <s v="1,191"/>
    <x v="4"/>
    <n v="5999"/>
    <n v="9999"/>
    <n v="40"/>
    <n v="1191"/>
    <n v="4.2"/>
  </r>
  <r>
    <s v="B0811VCGL5"/>
    <s v="Mi Air Purifier 3 with True HEPA Filter, removes air pollutants, smoke, odor, bacteria &amp; viruses with 99.97% efficiency, coverage area up to 484 sq. ft., Wi-Fi &amp; Voice control - Alexa/GA (white)"/>
    <s v="Home&amp;Kitchen|Heating,Cooling&amp;AirQuality|AirPurifiers|HEPAAirPurifiers"/>
    <s v="₹9,970"/>
    <s v="₹12,999"/>
    <s v="23%"/>
    <n v="4.3"/>
    <s v="4,049"/>
    <x v="4"/>
    <n v="9970"/>
    <n v="12999"/>
    <n v="23"/>
    <n v="4049"/>
    <n v="4.3"/>
  </r>
  <r>
    <s v="B07FXLC2G2"/>
    <s v="Tata Swach Bulb 6000-Litre Cartridge, 1 Piece, White, Hollow Fiber Membrane"/>
    <s v="Home&amp;Kitchen|Kitchen&amp;HomeAppliances|WaterPurifiers&amp;Accessories|WaterFilters&amp;Purifiers"/>
    <s v="₹698"/>
    <s v="₹699"/>
    <s v="0%"/>
    <n v="4.2"/>
    <s v="3,160"/>
    <x v="4"/>
    <n v="698"/>
    <n v="699"/>
    <n v="0"/>
    <n v="3160"/>
    <n v="4.2"/>
  </r>
  <r>
    <s v="B01LYU3BZF"/>
    <s v="Havells Ambrose 1200mm Ceiling Fan (Gold Mist Wood)"/>
    <s v="Home&amp;Kitchen|Heating,Cooling&amp;AirQuality|Fans|CeilingFans"/>
    <s v="₹2,199"/>
    <s v="₹3,190"/>
    <s v="31%"/>
    <n v="4.3"/>
    <s v="9,650"/>
    <x v="4"/>
    <n v="2199"/>
    <n v="3190"/>
    <n v="31"/>
    <n v="9650"/>
    <n v="4.3"/>
  </r>
  <r>
    <s v="B083RC4WFJ"/>
    <s v="PrettyKrafts Laundry Bag / Basket for Dirty Clothes, Folding Round Laundry Bag,Set of 2, Black Wave"/>
    <s v="Home&amp;Kitchen|HomeStorage&amp;Organization|LaundryOrganization|LaundryBags"/>
    <s v="₹320"/>
    <s v="₹799"/>
    <s v="60%"/>
    <n v="4.2"/>
    <s v="3,846"/>
    <x v="4"/>
    <n v="320"/>
    <n v="799"/>
    <n v="60"/>
    <n v="3846"/>
    <n v="4.2"/>
  </r>
  <r>
    <s v="B09SFRNKSR"/>
    <s v="FABWARE Lint Remover for Clothes - Sticky Lint Roller for Clothes, Furniture, Wool, Coat, Car Seats, Carpet, Fabric, Dust Cleaner, Pet Hair Remover with 1 Handle &amp; 1 Refill Total 60 Sheets &amp; 1 Cover"/>
    <s v="Home&amp;Kitchen|Kitchen&amp;HomeAppliances|Vacuum,Cleaning&amp;Ironing|Irons,Steamers&amp;Accessories|LintShavers"/>
    <s v="₹298"/>
    <s v="₹499"/>
    <s v="40%"/>
    <n v="4.4000000000000004"/>
    <n v="290"/>
    <x v="4"/>
    <n v="298"/>
    <n v="499"/>
    <n v="40"/>
    <n v="290"/>
    <n v="4.4000000000000004"/>
  </r>
  <r>
    <s v="B07NRTCDS5"/>
    <s v="Brayden Fito Atom Rechargeable Smoothie Blender with 2000 mAh Battery and 3.7V Motor with 400ml Tritan Jar (Blue)"/>
    <s v="Home&amp;Kitchen|Kitchen&amp;HomeAppliances|SmallKitchenAppliances|JuicerMixerGrinders"/>
    <s v="₹1,199"/>
    <s v="₹1,499"/>
    <s v="20%"/>
    <n v="3.8"/>
    <s v="2,206"/>
    <x v="4"/>
    <n v="1199"/>
    <n v="1499"/>
    <n v="20"/>
    <n v="2206"/>
    <n v="3.8"/>
  </r>
  <r>
    <s v="B07SPVMSC6"/>
    <s v="Bajaj Frore 1200 mm Ceiling Fan (Brown)"/>
    <s v="Home&amp;Kitchen|Heating,Cooling&amp;AirQuality|Fans|CeilingFans"/>
    <s v="₹1,399"/>
    <s v="₹2,660"/>
    <s v="47%"/>
    <n v="4.0999999999999996"/>
    <s v="9,349"/>
    <x v="4"/>
    <n v="1399"/>
    <n v="2660"/>
    <n v="47"/>
    <n v="9349"/>
    <n v="4.0999999999999996"/>
  </r>
  <r>
    <s v="B09H3BXWTK"/>
    <s v="Venus Digital Kitchen Weighing Scale &amp; Food Weight Machine for Health, Fitness, Home Baking &amp; Cooking Scale, 2 Year Warranty &amp; Battery Included (Weighing Scale Without Bowl) Capacity 10 Kg, 1 Gm"/>
    <s v="Home&amp;Kitchen|Kitchen&amp;HomeAppliances|SmallKitchenAppliances|DigitalKitchenScales"/>
    <s v="₹599"/>
    <s v="₹2,799"/>
    <s v="79%"/>
    <n v="3.9"/>
    <n v="578"/>
    <x v="4"/>
    <n v="599"/>
    <n v="2799"/>
    <n v="79"/>
    <n v="578"/>
    <n v="3.9"/>
  </r>
  <r>
    <s v="B0073QGKAS"/>
    <s v="Bajaj ATX 4 750-Watt Pop-up Toaster (White)"/>
    <s v="Home&amp;Kitchen|Kitchen&amp;HomeAppliances|SmallKitchenAppliances|Pop-upToasters"/>
    <s v="₹1,499"/>
    <s v="₹1,499"/>
    <s v="0%"/>
    <n v="4.3"/>
    <s v="9,331"/>
    <x v="4"/>
    <n v="1499"/>
    <n v="1499"/>
    <n v="0"/>
    <n v="9331"/>
    <n v="4.3"/>
  </r>
  <r>
    <s v="B08GJ57MKL"/>
    <s v="Coway Professional Air Purifier for Home, Longest Filter Life 8500 Hrs, Green True HEPA Filter, Traps 99.99% Virus &amp; PM 0.1 Particles, Warranty 7 Years (AirMega 150 (AP-1019C))"/>
    <s v="Home&amp;Kitchen|Heating,Cooling&amp;AirQuality|AirPurifiers|HEPAAirPurifiers"/>
    <s v="₹14,400"/>
    <s v="₹59,900"/>
    <s v="76%"/>
    <n v="4.4000000000000004"/>
    <s v="3,837"/>
    <x v="4"/>
    <n v="14400"/>
    <n v="59900"/>
    <n v="76"/>
    <n v="3837"/>
    <n v="4.4000000000000004"/>
  </r>
  <r>
    <s v="B009DA69W6"/>
    <s v="KENT Gold Optima Gravity Water Purifier (11016) | UF Technology Based | Non-Electric &amp; Chemical Free | Counter Top | 10L Storage | White"/>
    <s v="Home&amp;Kitchen|Kitchen&amp;HomeAppliances|WaterPurifiers&amp;Accessories|WaterFilters&amp;Purifiers"/>
    <s v="₹1,699"/>
    <s v="₹1,900"/>
    <s v="11%"/>
    <n v="3.6"/>
    <s v="11,456"/>
    <x v="4"/>
    <n v="1699"/>
    <n v="1900"/>
    <n v="11"/>
    <n v="11456"/>
    <n v="3.6"/>
  </r>
  <r>
    <s v="B099PR2GQJ"/>
    <s v="HOMEPACK 750W Radiant Room Home Office Heaters For Winter"/>
    <s v="Home&amp;Kitchen|Heating,Cooling&amp;AirQuality|RoomHeaters|ElectricHeaters"/>
    <s v="₹649"/>
    <s v="₹999"/>
    <s v="35%"/>
    <n v="3.8"/>
    <n v="49"/>
    <x v="4"/>
    <n v="649"/>
    <n v="999"/>
    <n v="35"/>
    <n v="49"/>
    <n v="3.8"/>
  </r>
  <r>
    <s v="B08G8H8DPL"/>
    <s v="Bajaj Rex 750W Mixer Grinder with Nutri Pro Feature, 4 Jars, White"/>
    <s v="Home&amp;Kitchen|Kitchen&amp;HomeAppliances|SmallKitchenAppliances|MixerGrinders"/>
    <s v="₹3,249"/>
    <s v="₹6,375"/>
    <s v="49%"/>
    <n v="4"/>
    <s v="4,978"/>
    <x v="4"/>
    <n v="3249"/>
    <n v="6375"/>
    <n v="49"/>
    <n v="4978"/>
    <n v="4"/>
  </r>
  <r>
    <s v="B08VGM3YMF"/>
    <s v="Heart Home Waterproof Round Non Wovan Laundry Bag/Hamper|Metalic Printed With Handles|Foldable Bin &amp; 45 Liter Capicity|Size 37 x 37 x 49, Pack of 1 (Grey &amp; Black)-HEARTXY11447"/>
    <s v="Home&amp;Kitchen|HomeStorage&amp;Organization|LaundryOrganization|LaundryBaskets"/>
    <s v="₹199"/>
    <s v="₹499"/>
    <s v="60%"/>
    <n v="4.0999999999999996"/>
    <s v="1,996"/>
    <x v="4"/>
    <n v="199"/>
    <n v="499"/>
    <n v="60"/>
    <n v="1996"/>
    <n v="4.0999999999999996"/>
  </r>
  <r>
    <s v="B08TTRVWKY"/>
    <s v="MILTON Smart Egg Boiler 360-Watts (Transparent and Silver Grey), Boil Up to 7 Eggs"/>
    <s v="Home&amp;Kitchen|Kitchen&amp;HomeAppliances|SmallKitchenAppliances|EggBoilers"/>
    <s v="₹1,099"/>
    <s v="₹1,899"/>
    <s v="42%"/>
    <n v="4.3"/>
    <s v="1,811"/>
    <x v="4"/>
    <n v="1099"/>
    <n v="1899"/>
    <n v="42"/>
    <n v="1811"/>
    <n v="4.3"/>
  </r>
  <r>
    <s v="B07T4D9FNY"/>
    <s v="iBELL SEK15L Premium 1.5 Litre Stainless Steel Electric Kettle,1500W Auto Cut-Off Feature,Silver with Black"/>
    <s v="Home&amp;Kitchen|Kitchen&amp;HomeAppliances|SmallKitchenAppliances|Kettles&amp;HotWaterDispensers|ElectricKettles"/>
    <s v="₹664"/>
    <s v="₹1,490"/>
    <s v="55%"/>
    <n v="4"/>
    <s v="2,198"/>
    <x v="4"/>
    <n v="664"/>
    <n v="1490"/>
    <n v="55"/>
    <n v="2198"/>
    <n v="4"/>
  </r>
  <r>
    <s v="B07RX42D3D"/>
    <s v="Tosaa T2STSR Sandwich Gas Toaster Regular (Black)"/>
    <s v="Home&amp;Kitchen|Kitchen&amp;HomeAppliances|SmallKitchenAppliances|SandwichMakers"/>
    <s v="₹260"/>
    <s v="₹350"/>
    <s v="26%"/>
    <n v="3.9"/>
    <s v="13,127"/>
    <x v="4"/>
    <n v="260"/>
    <n v="350"/>
    <n v="26"/>
    <n v="13127"/>
    <n v="3.9"/>
  </r>
  <r>
    <s v="B08WRKSF9D"/>
    <s v="V-Guard Divino 5 Star Rated 15 Litre Storage Water Heater (Geyser) with Advanced Safety Features, White"/>
    <s v="Home&amp;Kitchen|Heating,Cooling&amp;AirQuality|WaterHeaters&amp;Geysers|StorageWaterHeaters"/>
    <s v="₹6,499"/>
    <s v="₹8,500"/>
    <s v="24%"/>
    <n v="4.4000000000000004"/>
    <s v="5,865"/>
    <x v="4"/>
    <n v="6499"/>
    <n v="8500"/>
    <n v="24"/>
    <n v="5865"/>
    <n v="4.4000000000000004"/>
  </r>
  <r>
    <s v="B09R83SFYV"/>
    <s v="Akiara® - Makes life easy Mini Sewing Machine with Table Set | Tailoring Machine | Hand Sewing Machine with extension table, foot pedal, adapter"/>
    <s v="Home&amp;Kitchen|Kitchen&amp;HomeAppliances|SewingMachines&amp;Accessories|Sewing&amp;EmbroideryMachines"/>
    <s v="₹1,484"/>
    <s v="₹2,499"/>
    <s v="41%"/>
    <n v="3.7"/>
    <s v="1,067"/>
    <x v="4"/>
    <n v="1484"/>
    <n v="2499"/>
    <n v="41"/>
    <n v="1067"/>
    <n v="3.7"/>
  </r>
  <r>
    <s v="B07989VV5K"/>
    <s v="Usha Steam Pro SI 3713, 1300 W Steam Iron, Powerful steam Output up to 18 g/min, Non-Stick Soleplate (White &amp; Blue)"/>
    <s v="Home&amp;Kitchen|Kitchen&amp;HomeAppliances|Vacuum,Cleaning&amp;Ironing|Irons,Steamers&amp;Accessories|Irons|SteamIrons"/>
    <s v="₹999"/>
    <s v="₹1,560"/>
    <s v="36%"/>
    <n v="3.6"/>
    <s v="4,881"/>
    <x v="4"/>
    <n v="999"/>
    <n v="1560"/>
    <n v="36"/>
    <n v="4881"/>
    <n v="3.6"/>
  </r>
  <r>
    <s v="B07FL3WRX5"/>
    <s v="Wonderchef Nutri-blend Complete Kitchen Machine | 22000 RPM Mixer Grinder, Blender, Chopper, Juicer | 400W Powerful motor | SS Blades | 4 Unbreakable Jars | 2 Years Warranty | Online Recipe Book By Chef Sanjeev Kapoor | Black"/>
    <s v="Home&amp;Kitchen|Kitchen&amp;HomeAppliances|SmallKitchenAppliances|JuicerMixerGrinders"/>
    <s v="₹3,299"/>
    <s v="₹6,500"/>
    <s v="49%"/>
    <n v="3.7"/>
    <s v="11,217"/>
    <x v="4"/>
    <n v="3299"/>
    <n v="6500"/>
    <n v="49"/>
    <n v="11217"/>
    <n v="3.7"/>
  </r>
  <r>
    <s v="B0BPCJM7TB"/>
    <s v="WIDEWINGS Electric Handheld Milk Wand Mixer Frother for Latte Coffee Hot Milk, Milk Frother for Coffee, Egg Beater, Hand Blender, Coffee Beater with Stand"/>
    <s v="Home&amp;Kitchen|Kitchen&amp;HomeAppliances|SmallKitchenAppliances|HandBlenders"/>
    <s v="₹259"/>
    <s v="₹999"/>
    <s v="74%"/>
    <n v="4"/>
    <n v="43"/>
    <x v="4"/>
    <n v="259"/>
    <n v="999"/>
    <n v="74"/>
    <n v="43"/>
    <n v="4"/>
  </r>
  <r>
    <s v="B08H673XKN"/>
    <s v="Morphy Richards Icon Superb 750W Mixer Grinder, 4 Jars, Silver and Black"/>
    <s v="Home&amp;Kitchen|Kitchen&amp;HomeAppliances|SmallKitchenAppliances|MixerGrinders"/>
    <s v="₹3,249"/>
    <s v="₹7,795"/>
    <s v="58%"/>
    <n v="4.2"/>
    <s v="4,664"/>
    <x v="4"/>
    <n v="3249"/>
    <n v="7795"/>
    <n v="58"/>
    <n v="4664"/>
    <n v="4.2"/>
  </r>
  <r>
    <s v="B07DXRGWDJ"/>
    <s v="Philips Handheld Garment Steamer GC360/30 - Vertical &amp; Horizontal Steaming, 1200 Watt, up to 22g/min"/>
    <s v="Home&amp;Kitchen|Kitchen&amp;HomeAppliances|Vacuum,Cleaning&amp;Ironing|Irons,Steamers&amp;Accessories|Irons|SteamIrons"/>
    <s v="₹4,280"/>
    <s v="₹5,995"/>
    <s v="29%"/>
    <n v="3.8"/>
    <s v="2,112"/>
    <x v="4"/>
    <n v="4280"/>
    <n v="5995"/>
    <n v="29"/>
    <n v="2112"/>
    <n v="3.8"/>
  </r>
  <r>
    <s v="B08243SKCK"/>
    <s v="Vedini Transparent Empty Refillable Reusable Fine Mist Spray Bottle for Perfume, Travel with DIY Sticker Set ( 100ml, Pack of 4)"/>
    <s v="Home&amp;Kitchen|HomeStorage&amp;Organization|LaundryOrganization|IroningAccessories|SprayBottles"/>
    <s v="₹189"/>
    <s v="₹299"/>
    <s v="37%"/>
    <n v="4.2"/>
    <s v="2,737"/>
    <x v="4"/>
    <n v="189"/>
    <n v="299"/>
    <n v="37"/>
    <n v="2737"/>
    <n v="4.2"/>
  </r>
  <r>
    <s v="B09SPTNG58"/>
    <s v="Crompton Sea Sapphira 1200 mm Ultra High Speed 3 Blade Ceiling Fan (Lustre Brown, Pack of 1)"/>
    <s v="Home&amp;Kitchen|Heating,Cooling&amp;AirQuality|Fans|CeilingFans"/>
    <s v="₹1,449"/>
    <s v="₹2,349"/>
    <s v="38%"/>
    <n v="3.9"/>
    <s v="9,019"/>
    <x v="4"/>
    <n v="1449"/>
    <n v="2349"/>
    <n v="38"/>
    <n v="9019"/>
    <n v="3.9"/>
  </r>
  <r>
    <s v="B083J64CBB"/>
    <s v="Kuber Industries Waterproof Canvas Laundry Bag/Hamper|Metalic Printed With Handles|Foldable Bin &amp; 45 Liter Capicity|Size 37 x 37 x 46, Pack of 1 (Brown)"/>
    <s v="Home&amp;Kitchen|HomeStorage&amp;Organization|LaundryOrganization|LaundryBaskets"/>
    <s v="₹199"/>
    <s v="₹499"/>
    <s v="60%"/>
    <n v="4"/>
    <s v="10,234"/>
    <x v="4"/>
    <n v="199"/>
    <n v="499"/>
    <n v="60"/>
    <n v="10234"/>
    <n v="4"/>
  </r>
  <r>
    <s v="B08JV91JTK"/>
    <s v="JM SELLER 180 W 2021 Edition Electric Beater High Speed Hand Mixer Egg Beater for Cake Making and Whipping Cream with 7 Speed Control (White) with Free Spatula and Oil Brush"/>
    <s v="Home&amp;Kitchen|Kitchen&amp;HomeAppliances|SmallKitchenAppliances|HandMixers"/>
    <s v="₹474"/>
    <s v="₹1,299"/>
    <s v="64%"/>
    <n v="4.0999999999999996"/>
    <n v="550"/>
    <x v="4"/>
    <n v="474"/>
    <n v="1299"/>
    <n v="64"/>
    <n v="550"/>
    <n v="4.0999999999999996"/>
  </r>
  <r>
    <s v="B0BQ3K23Y1"/>
    <s v="Oratech Coffee Frother electric, milk frother electric, coffee beater, cappuccino maker, Coffee Foamer, Mocktail Mixer, Coffee Foam Maker, coffee whisker electric, Froth Maker, coffee stirrers electric, coffee frothers, Coffee Blender, (6 Month Warranty) (Multicolour)"/>
    <s v="Home&amp;Kitchen|Kitchen&amp;HomeAppliances|SmallKitchenAppliances|HandBlenders"/>
    <s v="₹279"/>
    <s v="₹499"/>
    <s v="44%"/>
    <n v="4.8"/>
    <n v="28"/>
    <x v="4"/>
    <n v="279"/>
    <n v="499"/>
    <n v="44"/>
    <n v="28"/>
    <n v="4.8"/>
  </r>
  <r>
    <s v="B09MT94QLL"/>
    <s v="Havells Glaze 74W Pearl Ivory Gold Ceiling Fan, Sweep: 1200 Mm"/>
    <s v="Home&amp;Kitchen|Heating,Cooling&amp;AirQuality|Fans|CeilingFans"/>
    <s v="₹1,999"/>
    <s v="₹4,775"/>
    <s v="58%"/>
    <n v="4.2"/>
    <s v="1,353"/>
    <x v="4"/>
    <n v="1999"/>
    <n v="4775"/>
    <n v="58"/>
    <n v="1353"/>
    <n v="4.2"/>
  </r>
  <r>
    <s v="B07NKNBTT3"/>
    <s v="Pick Ur Needs® Lint Remover for Clothes High Range Rechargeable Lint Shaver for All Types of Clothes, Fabrics, Blanket with 1 Extra Blade Multicolor (Rechargeable)"/>
    <s v="Home&amp;Kitchen|Kitchen&amp;HomeAppliances|Vacuum,Cleaning&amp;Ironing|Irons,Steamers&amp;Accessories|LintShavers"/>
    <s v="₹799"/>
    <s v="₹1,230"/>
    <s v="35%"/>
    <n v="4.0999999999999996"/>
    <s v="2,138"/>
    <x v="4"/>
    <n v="799"/>
    <n v="1230"/>
    <n v="35"/>
    <n v="2138"/>
    <n v="4.0999999999999996"/>
  </r>
  <r>
    <s v="B09KPXTZXN"/>
    <s v="Rico Japanese Technology Rechargeable Wireless Electric Chopper with Replacement Warranty - Stainless Steel Blades, One Touch Operation, 10 Seconds Chopping, Mincing Vegetable, Meat - 250 ML, 30 Watts"/>
    <s v="Home&amp;Kitchen|Kitchen&amp;HomeAppliances|SmallKitchenAppliances|MiniFoodProcessors&amp;Choppers"/>
    <s v="₹949"/>
    <s v="₹1,999"/>
    <s v="53%"/>
    <n v="4"/>
    <s v="1,679"/>
    <x v="4"/>
    <n v="949"/>
    <n v="1999"/>
    <n v="53"/>
    <n v="1679"/>
    <n v="4"/>
  </r>
  <r>
    <s v="B078HG2ZPS"/>
    <s v="Butterfly Smart Wet Grinder, 2L (White) with Coconut Scrapper Attachment, Output - 150 W, Input 260 W"/>
    <s v="Home&amp;Kitchen|Kitchen&amp;HomeAppliances|SmallKitchenAppliances|Mills&amp;Grinders|WetGrinders"/>
    <s v="₹3,657.66"/>
    <s v="₹5,156"/>
    <s v="29%"/>
    <n v="3.9"/>
    <s v="12,837"/>
    <x v="4"/>
    <n v="3657.66"/>
    <n v="5156"/>
    <n v="29"/>
    <n v="12837"/>
    <n v="3.9"/>
  </r>
  <r>
    <s v="B07N2MGB3G"/>
    <s v="AGARO Marvel 9 Liters Oven Toaster Griller, Cake Baking OTG (Black)"/>
    <s v="Home&amp;Kitchen|Kitchen&amp;HomeAppliances|SmallKitchenAppliances|OvenToasterGrills"/>
    <s v="₹1,699"/>
    <s v="₹1,999"/>
    <s v="15%"/>
    <n v="4.0999999999999996"/>
    <s v="8,873"/>
    <x v="4"/>
    <n v="1699"/>
    <n v="1999"/>
    <n v="15"/>
    <n v="8873"/>
    <n v="4.0999999999999996"/>
  </r>
  <r>
    <s v="B008LN8KDM"/>
    <s v="Philips GC1920/28 1440-Watt Non-Stick Soleplate Steam Iron"/>
    <s v="Home&amp;Kitchen|Kitchen&amp;HomeAppliances|Vacuum,Cleaning&amp;Ironing|Irons,Steamers&amp;Accessories|Irons|SteamIrons"/>
    <s v="₹1,849"/>
    <s v="₹2,095"/>
    <s v="12%"/>
    <n v="4.3"/>
    <s v="7,681"/>
    <x v="4"/>
    <n v="1849"/>
    <n v="2095"/>
    <n v="12"/>
    <n v="7681"/>
    <n v="4.3"/>
  </r>
  <r>
    <s v="B08MZNT7GP"/>
    <s v="Havells OFR 13 Wave Fin with PTC Fan Heater 2900 Watts (Black)"/>
    <s v="Home&amp;Kitchen|Heating,Cooling&amp;AirQuality|RoomHeaters|FanHeaters"/>
    <s v="₹12,499"/>
    <s v="₹19,825"/>
    <s v="37%"/>
    <n v="4.0999999999999996"/>
    <n v="322"/>
    <x v="4"/>
    <n v="12499"/>
    <n v="19825"/>
    <n v="37"/>
    <n v="322"/>
    <n v="4.0999999999999996"/>
  </r>
  <r>
    <s v="B009P2L7CO"/>
    <s v="Bajaj DHX-9 1000W Heavy Weight Dry Iron with Advance Soleplate and Anti-Bacterial German Coating Technology, Ivory"/>
    <s v="Home&amp;Kitchen|Kitchen&amp;HomeAppliances|Vacuum,Cleaning&amp;Ironing|Irons,Steamers&amp;Accessories|Irons|DryIrons"/>
    <s v="₹1,099"/>
    <s v="₹1,920"/>
    <s v="43%"/>
    <n v="4.2"/>
    <s v="9,772"/>
    <x v="4"/>
    <n v="1099"/>
    <n v="1920"/>
    <n v="43"/>
    <n v="9772"/>
    <n v="4.2"/>
  </r>
  <r>
    <s v="B07YC8JHMB"/>
    <s v="Aquasure From Aquaguard Amaze RO+UV+MTDS,7L storage water purifier,suitable for borewell,tanker,municipal water (Grey) from Eureka Forbes"/>
    <s v="Home&amp;Kitchen|Kitchen&amp;HomeAppliances|WaterPurifiers&amp;Accessories|WaterFilters&amp;Purifiers"/>
    <s v="₹8,199"/>
    <s v="₹16,000"/>
    <s v="49%"/>
    <n v="3.9"/>
    <s v="18,497"/>
    <x v="4"/>
    <n v="8199"/>
    <n v="16000"/>
    <n v="49"/>
    <n v="18497"/>
    <n v="3.9"/>
  </r>
  <r>
    <s v="B0BNQMF152"/>
    <s v="ROYAL STEP Portable Electric USB Juice Maker Juicer Bottle Blender Grinder Mixer,6 Blades Rechargeable Bottle with (MULTII) (MULTI COLOUR 6 BLED JUICER MIXER)"/>
    <s v="Home&amp;Kitchen|Kitchen&amp;HomeAppliances|SmallKitchenAppliances|JuicerMixerGrinders"/>
    <s v="₹499"/>
    <s v="₹2,199"/>
    <s v="77%"/>
    <n v="3.7"/>
    <n v="53"/>
    <x v="4"/>
    <n v="499"/>
    <n v="2199"/>
    <n v="77"/>
    <n v="53"/>
    <n v="3.7"/>
  </r>
  <r>
    <s v="B08J7VCT12"/>
    <s v="KENT 16068 Zoom Vacuum Cleaner for Home and Car 130 W | Cordless, Hoseless, Rechargeable HEPA Filters Vacuum Cleaner with Cyclonic Technology | Bagless Design and Multi Nozzle Operation | Blue"/>
    <s v="Home&amp;Kitchen|Kitchen&amp;HomeAppliances|Vacuum,Cleaning&amp;Ironing|Vacuums&amp;FloorCare|Vacuums|HandheldVacuums"/>
    <s v="₹6,999"/>
    <s v="₹14,999"/>
    <s v="53%"/>
    <n v="4.0999999999999996"/>
    <s v="1,728"/>
    <x v="4"/>
    <n v="6999"/>
    <n v="14999"/>
    <n v="53"/>
    <n v="1728"/>
    <n v="4.0999999999999996"/>
  </r>
  <r>
    <s v="B0989W6J2F"/>
    <s v="ENEM Sealing Machine | 12 Inch (300 mm) | 1 Year Warranty | Full Customer Support | Beep Sound Function | Plastic Packing Machine | Plastic Bag Sealing Machine | Heat Sealer Machine | Plastic Sealing Machine | Blue | Made in India"/>
    <s v="Home&amp;Kitchen|Kitchen&amp;HomeAppliances|SmallKitchenAppliances|VacuumSealers"/>
    <s v="₹1,595"/>
    <s v="₹1,799"/>
    <s v="11%"/>
    <n v="4"/>
    <s v="2,877"/>
    <x v="4"/>
    <n v="1595"/>
    <n v="1799"/>
    <n v="11"/>
    <n v="2877"/>
    <n v="4"/>
  </r>
  <r>
    <s v="B0B84KSH3X"/>
    <s v="Wipro Vesta 1200 Watt GD203 Heavyweight Automatic Dry Iron| Quick Heat Up| Anti bacterial German Weilburger Double Coated Black Soleplate |2 Years Warranty"/>
    <s v="Home&amp;Kitchen|Kitchen&amp;HomeAppliances|Vacuum,Cleaning&amp;Ironing|Irons,Steamers&amp;Accessories|Irons|DryIrons"/>
    <s v="₹1,049"/>
    <s v="₹1,950"/>
    <s v="46%"/>
    <n v="3.8"/>
    <n v="250"/>
    <x v="4"/>
    <n v="1049"/>
    <n v="1950"/>
    <n v="46"/>
    <n v="250"/>
    <n v="3.8"/>
  </r>
  <r>
    <s v="B08HLC7Z3G"/>
    <s v="Inalsa Electric Kettle Prism Inox - 1350 W with LED Illumination &amp; Boro-Silicate Body, 1.8 L Capacity along with Cordless Base, 2 Year Warranty (Black)"/>
    <s v="Home&amp;Kitchen|Kitchen&amp;HomeAppliances|SmallKitchenAppliances|Kettles&amp;HotWaterDispensers|Kettle&amp;ToasterSets"/>
    <s v="₹1,182"/>
    <s v="₹2,995"/>
    <s v="61%"/>
    <n v="4.2"/>
    <s v="5,178"/>
    <x v="4"/>
    <n v="1182"/>
    <n v="2995"/>
    <n v="61"/>
    <n v="5178"/>
    <n v="4.2"/>
  </r>
  <r>
    <s v="B0BN6M3TCM"/>
    <s v="VRPRIME Lint Roller Lint Remover for Clothes, Pet | 360 Sheets Reusable Sticky Easy-Tear Sheet Brush for Clothes, Furniture, Carpet, Dog Fur, Sweater, Dust &amp; Dirt (4 Rolls - 90 Sheet Each Roll)"/>
    <s v="Home&amp;Kitchen|Kitchen&amp;HomeAppliances|Vacuum,Cleaning&amp;Ironing|Irons,Steamers&amp;Accessories|LintShavers"/>
    <s v="₹499"/>
    <s v="₹999"/>
    <s v="50%"/>
    <n v="4.5999999999999996"/>
    <n v="79"/>
    <x v="4"/>
    <n v="499"/>
    <n v="999"/>
    <n v="50"/>
    <n v="79"/>
    <n v="4.5999999999999996"/>
  </r>
  <r>
    <s v="B01L6MT7E0"/>
    <s v="Philips AC1215/20 Air purifier, removes 99.97% airborne pollutants, 4-stage filtration with True HEPA filter (white)"/>
    <s v="Home&amp;Kitchen|Heating,Cooling&amp;AirQuality|AirPurifiers|HEPAAirPurifiers"/>
    <s v="₹8,799"/>
    <s v="₹11,995"/>
    <s v="27%"/>
    <n v="4.0999999999999996"/>
    <s v="4,157"/>
    <x v="4"/>
    <n v="8799"/>
    <n v="11995"/>
    <n v="27"/>
    <n v="4157"/>
    <n v="4.0999999999999996"/>
  </r>
  <r>
    <s v="B0B9F9PT8R"/>
    <s v="Eopora PTC Ceramic Fast Heating Room Heater for Bedroom, 1500/1000 Watts Room Heater for Home, Electric Heater, Electric Fan Heater for Home Office Bedroom (White)"/>
    <s v="Home&amp;Kitchen|Heating,Cooling&amp;AirQuality|RoomHeaters|ElectricHeaters"/>
    <s v="₹1,529"/>
    <s v="₹2,999"/>
    <s v="49%"/>
    <n v="3.3"/>
    <n v="29"/>
    <x v="4"/>
    <n v="1529"/>
    <n v="2999"/>
    <n v="49"/>
    <n v="29"/>
    <n v="3.3"/>
  </r>
  <r>
    <s v="B0883LQJ6B"/>
    <s v="Usha Goliath GO1200WG Heavy Weight 1200-Watt Dry Iron, 1.8 Kg(Red)"/>
    <s v="Home&amp;Kitchen|Kitchen&amp;HomeAppliances|Vacuum,Cleaning&amp;Ironing|Irons,Steamers&amp;Accessories|Irons|DryIrons"/>
    <s v="₹1,199"/>
    <s v="₹1,690"/>
    <s v="29%"/>
    <n v="4.2"/>
    <s v="4,580"/>
    <x v="4"/>
    <n v="1199"/>
    <n v="1690"/>
    <n v="29"/>
    <n v="4580"/>
    <n v="4.2"/>
  </r>
  <r>
    <s v="B099Z83VRC"/>
    <s v="Wipro Vesta Electric Egg Boiler, 360 Watts, 3 Boiling Modes, Stainless Steel Body and Heating Plate, Boils up to 7 Eggs at a time, Automatic Shut Down, White, Standard (VB021070)"/>
    <s v="Home&amp;Kitchen|Kitchen&amp;HomeAppliances|SmallKitchenAppliances|EggBoilers"/>
    <s v="₹1,052"/>
    <s v="₹1,790"/>
    <s v="41%"/>
    <n v="4.3"/>
    <s v="1,404"/>
    <x v="4"/>
    <n v="1052"/>
    <n v="1790"/>
    <n v="41"/>
    <n v="1404"/>
    <n v="4.3"/>
  </r>
  <r>
    <s v="B00S9BSJC8"/>
    <s v="Philips Viva Collection HR1832/00 1.5-Litre400-Watt Juicer (Ink Black)"/>
    <s v="Home&amp;Kitchen|Kitchen&amp;HomeAppliances|SmallKitchenAppliances|Juicers"/>
    <s v="₹6,499"/>
    <s v="₹8,995"/>
    <s v="28%"/>
    <n v="4.3"/>
    <s v="2,810"/>
    <x v="4"/>
    <n v="6499"/>
    <n v="8995"/>
    <n v="28"/>
    <n v="2810"/>
    <n v="4.3"/>
  </r>
  <r>
    <s v="B0B4SJKRDF"/>
    <s v="Kitchenwell Multipurpose Portable Electronic Digital Weighing Scale Weight Machine | Weight Machine | 10 Kg"/>
    <s v="Home&amp;Kitchen|Kitchen&amp;HomeAppliances|SmallKitchenAppliances|DigitalKitchenScales|DigitalScales"/>
    <s v="₹239"/>
    <s v="₹239"/>
    <s v="0%"/>
    <n v="4.3"/>
    <n v="7"/>
    <x v="4"/>
    <n v="239"/>
    <n v="239"/>
    <n v="0"/>
    <n v="7"/>
    <n v="4.3"/>
  </r>
  <r>
    <s v="B0BM4KTNL1"/>
    <s v="FIGMENT Handheld Milk Frother Rechargeable, 3-Speed Electric Frother for Coffee with 2 Whisks and Coffee Decoration Tool, Coffee Frother Mixer, CRESCENT ENTERPRISES VRW0.50BK (A1)"/>
    <s v="Home&amp;Kitchen|Kitchen&amp;HomeAppliances|SmallKitchenAppliances|HandBlenders"/>
    <s v="₹699"/>
    <s v="₹1,599"/>
    <s v="56%"/>
    <n v="4.7"/>
    <s v="1,729"/>
    <x v="4"/>
    <n v="699"/>
    <n v="1599"/>
    <n v="56"/>
    <n v="1729"/>
    <n v="4.7"/>
  </r>
  <r>
    <s v="B08S6RKT4L"/>
    <s v="Balzano High Speed Nutri Blender/Mixer/Smoothie Maker - 500 Watt - Silver, 2 Jar"/>
    <s v="Home&amp;Kitchen|Kitchen&amp;HomeAppliances|SmallKitchenAppliances"/>
    <s v="₹2,599"/>
    <s v="₹4,290"/>
    <s v="39%"/>
    <n v="4.4000000000000004"/>
    <s v="2,116"/>
    <x v="4"/>
    <n v="2599"/>
    <n v="4290"/>
    <n v="39"/>
    <n v="2116"/>
    <n v="4.4000000000000004"/>
  </r>
  <r>
    <s v="B09SZ5TWHW"/>
    <s v="Swiss Military VC03 Wireless Car Vacuum Cleaner | Wireless Vacuum Cleaner for Home, Car, Living Room | Wireless Vacuum Cleaner Dust Collection/Lighting Car Pet Hair Vacuum with Powerful Motor"/>
    <s v="Home&amp;Kitchen|Kitchen&amp;HomeAppliances|Vacuum,Cleaning&amp;Ironing|Vacuums&amp;FloorCare|Vacuums|HandheldVacuums"/>
    <s v="₹1,547"/>
    <s v="₹2,890"/>
    <s v="46%"/>
    <n v="3.9"/>
    <n v="463"/>
    <x v="4"/>
    <n v="1547"/>
    <n v="2890"/>
    <n v="46"/>
    <n v="463"/>
    <n v="3.9"/>
  </r>
  <r>
    <s v="B0BLC2BYPX"/>
    <s v="Zuvexa USB Rechargeable Electric Foam Maker - Handheld Milk Wand Mixer Frother for Hot Milk, Hand Blender Coffee, Egg Beater (Black)"/>
    <s v="Home&amp;Kitchen|Kitchen&amp;HomeAppliances|SmallKitchenAppliances|HandBlenders"/>
    <s v="₹499"/>
    <s v="₹1,299"/>
    <s v="62%"/>
    <n v="4.7"/>
    <n v="54"/>
    <x v="4"/>
    <n v="499"/>
    <n v="1299"/>
    <n v="62"/>
    <n v="54"/>
    <n v="4.7"/>
  </r>
  <r>
    <s v="B00P0R95EA"/>
    <s v="Usha IH2415 1500-Watt Immersion Heater (Silver)"/>
    <s v="Home&amp;Kitchen|Heating,Cooling&amp;AirQuality|WaterHeaters&amp;Geysers|ImmersionRods"/>
    <s v="₹510"/>
    <s v="₹640"/>
    <s v="20%"/>
    <n v="4.0999999999999996"/>
    <s v="7,229"/>
    <x v="4"/>
    <n v="510"/>
    <n v="640"/>
    <n v="20"/>
    <n v="7229"/>
    <n v="4.0999999999999996"/>
  </r>
  <r>
    <s v="B07W4HTS8Q"/>
    <s v="ACTIVA Instant 3 LTR 3 KVA SPECIAL Anti Rust Coated Tank Geyser with Full ABS Body with 5 Year Warranty Premium (White)"/>
    <s v="Home&amp;Kitchen|Heating,Cooling&amp;AirQuality|WaterHeaters&amp;Geysers|InstantWaterHeaters"/>
    <s v="₹1,899"/>
    <s v="₹3,790"/>
    <s v="50%"/>
    <n v="3.8"/>
    <s v="3,842"/>
    <x v="4"/>
    <n v="1899"/>
    <n v="3790"/>
    <n v="50"/>
    <n v="3842"/>
    <n v="3.8"/>
  </r>
  <r>
    <s v="B078JBK4GX"/>
    <s v="Havells Instanio 1-Litre 3KW Instant Water Heater (Geyser), White Blue"/>
    <s v="Home&amp;Kitchen|Heating,Cooling&amp;AirQuality|WaterHeaters&amp;Geysers|InstantWaterHeaters"/>
    <s v="₹2,599"/>
    <s v="₹4,560"/>
    <s v="43%"/>
    <n v="4.4000000000000004"/>
    <n v="646"/>
    <x v="4"/>
    <n v="2599"/>
    <n v="4560"/>
    <n v="43"/>
    <n v="646"/>
    <n v="4.4000000000000004"/>
  </r>
  <r>
    <s v="B08S7V8YTN"/>
    <s v="Lifelong 2-in1 Egg Boiler and Poacher 500-Watt (Transparent and Silver Grey), Boil 8 eggs, Poach 4 eggs, Easy to clean| 3 Boiling Modes, Stainless Steel Body and Heating Plate, Automatic Turn-Off"/>
    <s v="Home&amp;Kitchen|Kitchen&amp;HomeAppliances|SmallKitchenAppliances|EggBoilers"/>
    <s v="₹1,199"/>
    <s v="₹3,500"/>
    <s v="66%"/>
    <n v="4.3"/>
    <s v="1,802"/>
    <x v="4"/>
    <n v="1199"/>
    <n v="3500"/>
    <n v="66"/>
    <n v="1802"/>
    <n v="4.3"/>
  </r>
  <r>
    <s v="B07H5PBN54"/>
    <s v="INDIAS®™ Electro-Instant Water Geyser A.B.S. Body Shock Proof Can be Used in Bathroom, Kitchen, wash Area, Hotels, Hospital etc."/>
    <s v="Home&amp;Kitchen|Heating,Cooling&amp;AirQuality|WaterHeaters&amp;Geysers|InstantWaterHeaters"/>
    <s v="₹999"/>
    <s v="₹2,600"/>
    <s v="62%"/>
    <n v="3.4"/>
    <n v="252"/>
    <x v="4"/>
    <n v="999"/>
    <n v="2600"/>
    <n v="62"/>
    <n v="252"/>
    <n v="3.4"/>
  </r>
  <r>
    <s v="B07YCBSCYB"/>
    <s v="AmazonBasics Induction Cooktop 1600 Watt (Black)"/>
    <s v="Home&amp;Kitchen|Kitchen&amp;HomeAppliances|SmallKitchenAppliances|InductionCooktop"/>
    <s v="₹1,999"/>
    <s v="₹3,300"/>
    <s v="39%"/>
    <n v="4.2"/>
    <n v="780"/>
    <x v="4"/>
    <n v="1999"/>
    <n v="3300"/>
    <n v="39"/>
    <n v="780"/>
    <n v="4.2"/>
  </r>
  <r>
    <s v="B098T9CJVQ"/>
    <s v="Sui Generis Electric Handheld Milk Wand Mixer Frother for Latte Coffee Hot Milk, Milk Frother, Electric Coffee Beater, Egg Beater, Latte Maker, Mini Hand Blender Cappuccino Maker (Multicolor)"/>
    <s v="Home&amp;Kitchen|Kitchen&amp;HomeAppliances|SmallKitchenAppliances|HandBlenders"/>
    <s v="₹210"/>
    <s v="₹699"/>
    <s v="70%"/>
    <n v="3.7"/>
    <n v="74"/>
    <x v="4"/>
    <n v="210"/>
    <n v="699"/>
    <n v="70"/>
    <n v="74"/>
    <n v="3.7"/>
  </r>
  <r>
    <s v="B01KCSGBU2"/>
    <s v="Philips Air Purifier Ac2887/20,Vitashield Intelligent Purification,Long Hepa Filter Life Upto 17000 Hours,Removes 99.9% Airborne Viruses &amp; Bacteria,99.97% Airborne Pollutants,Ideal For Master Bedroom"/>
    <s v="Home&amp;Kitchen|Heating,Cooling&amp;AirQuality|AirPurifiers|HEPAAirPurifiers"/>
    <s v="₹14,499"/>
    <s v="₹23,559"/>
    <s v="38%"/>
    <n v="4.3"/>
    <s v="2,026"/>
    <x v="4"/>
    <n v="14499"/>
    <n v="23559"/>
    <n v="38"/>
    <n v="2026"/>
    <n v="4.3"/>
  </r>
  <r>
    <s v="B095XCRDQW"/>
    <s v="Esquire Laundry Basket Brown, 50 Ltr Capacity(Plastic)"/>
    <s v="Home&amp;Kitchen|HomeStorage&amp;Organization|LaundryOrganization|LaundryBaskets"/>
    <s v="₹950"/>
    <s v="₹1,599"/>
    <s v="41%"/>
    <n v="4.3"/>
    <s v="5,911"/>
    <x v="4"/>
    <n v="950"/>
    <n v="1599"/>
    <n v="41"/>
    <n v="5911"/>
    <n v="4.3"/>
  </r>
  <r>
    <s v="B09CTWFV5W"/>
    <s v="PHILIPS Air Fryer HD9200/90, uses up to 90% less fat, 1400W, 4.1 Liter, with Rapid Air Technology (Black), Large"/>
    <s v="Home&amp;Kitchen|Kitchen&amp;HomeAppliances|SmallKitchenAppliances|DeepFatFryers|AirFryers"/>
    <s v="₹7,199"/>
    <s v="₹9,995"/>
    <s v="28%"/>
    <n v="4.4000000000000004"/>
    <s v="1,964"/>
    <x v="4"/>
    <n v="7199"/>
    <n v="9995"/>
    <n v="28"/>
    <n v="1964"/>
    <n v="4.4000000000000004"/>
  </r>
  <r>
    <s v="B0B7NWGXS6"/>
    <s v="Havells Bero Quartz Heater Black 800w 2 Heat Settings 2 Year Product Warranty"/>
    <s v="Home&amp;Kitchen|Heating,Cooling&amp;AirQuality|RoomHeaters|ElectricHeaters"/>
    <s v="₹2,439"/>
    <s v="₹2,545"/>
    <s v="4%"/>
    <n v="4.0999999999999996"/>
    <n v="25"/>
    <x v="4"/>
    <n v="2439"/>
    <n v="2545"/>
    <n v="4"/>
    <n v="25"/>
    <n v="4.0999999999999996"/>
  </r>
  <r>
    <s v="B07DZ986Q2"/>
    <s v="Philips EasyTouch Plus Standing Garment Steamer GC523/60 - 1600 Watt, 5 Steam Settings, Up to 32 g/min steam, with Double Pole"/>
    <s v="Home&amp;Kitchen|Kitchen&amp;HomeAppliances|Vacuum,Cleaning&amp;Ironing|Irons,Steamers&amp;Accessories|Irons|SteamIrons"/>
    <s v="₹7,799"/>
    <s v="₹8,995"/>
    <s v="13%"/>
    <n v="4"/>
    <s v="3,160"/>
    <x v="4"/>
    <n v="7799"/>
    <n v="8995"/>
    <n v="13"/>
    <n v="3160"/>
    <n v="4"/>
  </r>
  <r>
    <s v="B07KKJPTWB"/>
    <s v="Brayden Chopro, Electric Vegetable Chopper for Kitchen with 500 ML Capacity, 400 Watts Copper Motor and 4 Bi-Level SS Blades (Black)"/>
    <s v="Home&amp;Kitchen|Kitchen&amp;HomeAppliances|SmallKitchenAppliances|MiniFoodProcessors&amp;Choppers"/>
    <s v="₹1,599"/>
    <s v="₹1,999"/>
    <s v="20%"/>
    <n v="4.4000000000000004"/>
    <s v="1,558"/>
    <x v="4"/>
    <n v="1599"/>
    <n v="1999"/>
    <n v="20"/>
    <n v="1558"/>
    <n v="4.4000000000000004"/>
  </r>
  <r>
    <s v="B071R3LHFM"/>
    <s v="Wonderchef Nutri-blend Mixer, Grinder &amp; Blender | Powerful 400W 22000 RPM motor | Stainless steel Blades | 3 unbreakable jars | 2 Years warranty | Online recipe book by Chef Sanjeev Kapoor | Black"/>
    <s v="Home&amp;Kitchen|Kitchen&amp;HomeAppliances|SmallKitchenAppliances|MixerGrinders"/>
    <s v="₹2,899"/>
    <s v="₹5,500"/>
    <s v="47%"/>
    <n v="3.8"/>
    <s v="8,958"/>
    <x v="4"/>
    <n v="2899"/>
    <n v="5500"/>
    <n v="47"/>
    <n v="8958"/>
    <n v="3.8"/>
  </r>
  <r>
    <s v="B086X18Q71"/>
    <s v="Usha Janome Dream Stitch Automatic Zig-Zag Electric Sewing Machine with 14 Stitch Function (White and Blue) with Free Sewing KIT Worth RS 500"/>
    <s v="Home&amp;Kitchen|Kitchen&amp;HomeAppliances|SewingMachines&amp;Accessories|Sewing&amp;EmbroideryMachines"/>
    <s v="₹9,799"/>
    <s v="₹12,150"/>
    <s v="19%"/>
    <n v="4.3"/>
    <s v="13,251"/>
    <x v="4"/>
    <n v="9799"/>
    <n v="12150"/>
    <n v="19"/>
    <n v="13251"/>
    <n v="4.3"/>
  </r>
  <r>
    <s v="B07WVQG8WZ"/>
    <s v="Black+Decker Handheld Portable Garment Steamer 1500 Watts with Anti Calc (Violet)"/>
    <s v="Home&amp;Kitchen|Kitchen&amp;HomeAppliances|Vacuum,Cleaning&amp;Ironing|Irons,Steamers&amp;Accessories|Irons|SteamIrons"/>
    <s v="₹3,299"/>
    <s v="₹4,995"/>
    <s v="34%"/>
    <n v="3.8"/>
    <s v="1,393"/>
    <x v="4"/>
    <n v="3299"/>
    <n v="4995"/>
    <n v="34"/>
    <n v="1393"/>
    <n v="3.8"/>
  </r>
  <r>
    <s v="B0BFBNXS94"/>
    <s v="Personal Size Blender, Portable Blender, Battery Powered USB Blender, with Four Blades, Mini Blender Travel Bottle for Juice, Shakes, and Smoothies (Pink)"/>
    <s v="Home&amp;Kitchen|Kitchen&amp;HomeAppliances|SmallKitchenAppliances|HandBlenders"/>
    <s v="₹669"/>
    <s v="₹1,499"/>
    <s v="55%"/>
    <n v="2.2999999999999998"/>
    <n v="13"/>
    <x v="4"/>
    <n v="669"/>
    <n v="1499"/>
    <n v="55"/>
    <n v="13"/>
    <n v="2.2999999999999998"/>
  </r>
  <r>
    <s v="B071113J7M"/>
    <s v="Sujata Powermatic Plus 900 Watts Juicer Mixer Grinder"/>
    <s v="Home&amp;Kitchen|Kitchen&amp;HomeAppliances|SmallKitchenAppliances|JuicerMixerGrinders"/>
    <s v="₹5,890"/>
    <s v="₹7,506"/>
    <s v="22%"/>
    <n v="4.5"/>
    <s v="7,241"/>
    <x v="4"/>
    <n v="5890"/>
    <n v="7506"/>
    <n v="22"/>
    <n v="7241"/>
    <n v="4.5"/>
  </r>
  <r>
    <s v="B09YLWT89W"/>
    <s v="Sure From Aquaguard Delight NXT RO+UV+UF+Taste Adjuster(MTDS),6L water purifier,8 stages purification,Suitable for borewell,tanker,municipal water(Black) from Eureka Forbes"/>
    <s v="Home&amp;Kitchen|Kitchen&amp;HomeAppliances|WaterPurifiers&amp;Accessories|WaterFilters&amp;Purifiers"/>
    <s v="₹9,199"/>
    <s v="₹18,000"/>
    <s v="49%"/>
    <n v="4"/>
    <s v="16,020"/>
    <x v="4"/>
    <n v="9199"/>
    <n v="18000"/>
    <n v="49"/>
    <n v="16020"/>
    <n v="4"/>
  </r>
  <r>
    <s v="B0814LP6S9"/>
    <s v="PrettyKrafts Laundry Basket for clothes with Lid &amp; Handles, Toys Organiser, 75 Ltr Grey"/>
    <s v="Home&amp;Kitchen|HomeStorage&amp;Organization|LaundryOrganization|LaundryBaskets"/>
    <s v="₹351"/>
    <s v="₹1,099"/>
    <s v="68%"/>
    <n v="3.7"/>
    <s v="1,470"/>
    <x v="4"/>
    <n v="351"/>
    <n v="1099"/>
    <n v="68"/>
    <n v="1470"/>
    <n v="3.7"/>
  </r>
  <r>
    <s v="B07BKSSDR2"/>
    <s v="Dr Trust Electronic Kitchen Digital Scale Weighing Machine (Blue)"/>
    <s v="Health&amp;PersonalCare|HomeMedicalSupplies&amp;Equipment|HealthMonitors|WeighingScales|DigitalBathroomScales"/>
    <s v="₹899"/>
    <s v="₹1,900"/>
    <s v="53%"/>
    <n v="4"/>
    <s v="3,663"/>
    <x v="8"/>
    <n v="899"/>
    <n v="1900"/>
    <n v="53"/>
    <n v="3663"/>
    <n v="4"/>
  </r>
  <r>
    <s v="B09VGS66FV"/>
    <s v="Tesora - Inspired by you Large Premium Electric Kettle 1.8L, Stainless Steel Inner Body - Auto Power Cut, Boil Dry Protection &amp; Cool Touch Double Wall, Portable | 1500 Watts |1 Year Warranty | (White)"/>
    <s v="Home&amp;Kitchen|Kitchen&amp;HomeAppliances|SmallKitchenAppliances|Kettles&amp;HotWaterDispensers|Kettle&amp;ToasterSets"/>
    <s v="₹1,349"/>
    <s v="₹1,850"/>
    <s v="27%"/>
    <n v="4.4000000000000004"/>
    <n v="638"/>
    <x v="4"/>
    <n v="1349"/>
    <n v="1850"/>
    <n v="27"/>
    <n v="638"/>
    <n v="4.4000000000000004"/>
  </r>
  <r>
    <s v="B07RCGTZ4M"/>
    <s v="AGARO Ace 1600 Watts, 21.5 kPa Suction Power, 21 litres Wet &amp; Dry Stainless Steel Vacuum Cleaner with Blower Function and Washable Dust Bag"/>
    <s v="Home&amp;Kitchen|Kitchen&amp;HomeAppliances|Vacuum,Cleaning&amp;Ironing|Vacuums&amp;FloorCare|Vacuums|Wet-DryVacuums"/>
    <s v="₹6,236"/>
    <s v="₹9,999"/>
    <s v="38%"/>
    <n v="4.0999999999999996"/>
    <s v="3,552"/>
    <x v="4"/>
    <n v="6236"/>
    <n v="9999"/>
    <n v="38"/>
    <n v="3552"/>
    <n v="4.0999999999999996"/>
  </r>
  <r>
    <s v="B0747VDH9L"/>
    <s v="INALSA Hand Blender 1000 Watt with Chopper, Whisker, 600 ml Multipurpose Jar|Variable Speed And Turbo Speed Function |100% Copper Motor |Low Noise |ANTI-SPLASH TECHNOLOGY|2 Year Warranty"/>
    <s v="Home&amp;Kitchen|Kitchen&amp;HomeAppliances|SmallKitchenAppliances|HandBlenders"/>
    <s v="₹2,742"/>
    <s v="₹3,995"/>
    <s v="31%"/>
    <n v="4.4000000000000004"/>
    <s v="11,148"/>
    <x v="4"/>
    <n v="2742"/>
    <n v="3995"/>
    <n v="31"/>
    <n v="11148"/>
    <n v="4.4000000000000004"/>
  </r>
  <r>
    <s v="B08XLR6DSB"/>
    <s v="akiara - Makes life easy Electric Handy Sewing/Stitch Handheld Cordless Portable White Sewing Machine for Home Tailoring, Hand Machine | Mini Silai | White Hand Machine with Adapter"/>
    <s v="Home&amp;Kitchen|Kitchen&amp;HomeAppliances|SewingMachines&amp;Accessories|Sewing&amp;EmbroideryMachines"/>
    <s v="₹721"/>
    <s v="₹1,499"/>
    <s v="52%"/>
    <n v="3.1"/>
    <s v="2,449"/>
    <x v="4"/>
    <n v="721"/>
    <n v="1499"/>
    <n v="52"/>
    <n v="2449"/>
    <n v="3.1"/>
  </r>
  <r>
    <s v="B08H6CZSHT"/>
    <s v="Philips EasySpeed Plus Steam Iron GC2145/20-2200W, Quick Heat Up with up to 30 g/min steam, 110 g steam Boost, Scratch Resistant Ceramic Soleplate, Vertical steam &amp; Drip-Stop"/>
    <s v="Home&amp;Kitchen|Kitchen&amp;HomeAppliances|Vacuum,Cleaning&amp;Ironing|Irons,Steamers&amp;Accessories|Irons|SteamIrons"/>
    <s v="₹2,903"/>
    <s v="₹3,295"/>
    <s v="12%"/>
    <n v="4.3"/>
    <s v="2,299"/>
    <x v="4"/>
    <n v="2903"/>
    <n v="3295"/>
    <n v="12"/>
    <n v="2299"/>
    <n v="4.3"/>
  </r>
  <r>
    <s v="B07CVR2L5K"/>
    <s v="INALSA Electric Chopper Bullet- 400 Watts with 100% Pure Copper Motor| Chop, Mince, Puree, Dice | Twin Blade Technology| 900 ml Capacity| One Touch Operation, 1.30mtr Long Power Cord (Black/Silver)"/>
    <s v="Home&amp;Kitchen|Kitchen&amp;HomeAppliances|SmallKitchenAppliances|MiniFoodProcessors&amp;Choppers"/>
    <s v="₹1,656"/>
    <s v="₹2,695"/>
    <s v="39%"/>
    <n v="4.4000000000000004"/>
    <s v="6,027"/>
    <x v="4"/>
    <n v="1656"/>
    <n v="2695"/>
    <n v="39"/>
    <n v="6027"/>
    <n v="4.4000000000000004"/>
  </r>
  <r>
    <s v="B09J4YQYX3"/>
    <s v="Borosil Electric Egg Boiler, 8 Egg Capacity, For Hard, Soft, Medium Boiled Eggs, Steamed Vegetables, Transparent Lid, Stainless Steel Exterior (500 Watts)"/>
    <s v="Home&amp;Kitchen|Kitchen&amp;HomeAppliances|SmallKitchenAppliances|EggBoilers"/>
    <s v="₹1,399"/>
    <s v="₹2,290"/>
    <s v="39%"/>
    <n v="4.4000000000000004"/>
    <n v="461"/>
    <x v="4"/>
    <n v="1399"/>
    <n v="2290"/>
    <n v="39"/>
    <n v="461"/>
    <n v="4.4000000000000004"/>
  </r>
  <r>
    <s v="B0B2DD8BQ8"/>
    <s v="Wipro Vesta Grill 1000 Watt Sandwich Maker |Dual function-SW Maker&amp;Griller|Non stick Coat -BPA&amp;PTFE Free |Auto Temp Cut-off| Height Control -180ᶿ&amp;105ᶿ |2 year warranty|SS Finish|Standard size"/>
    <s v="Home&amp;Kitchen|Kitchen&amp;HomeAppliances|SmallKitchenAppliances|SandwichMakers"/>
    <s v="₹2,079"/>
    <s v="₹3,099"/>
    <s v="33%"/>
    <n v="4.0999999999999996"/>
    <n v="282"/>
    <x v="4"/>
    <n v="2079"/>
    <n v="3099"/>
    <n v="33"/>
    <n v="282"/>
    <n v="4.0999999999999996"/>
  </r>
  <r>
    <s v="B0123P3PWE"/>
    <s v="Rico IRPRO 1500 Watt Japanese Technology Electric Water Heater Immersion Rod Shockproof Protection &amp; Stainless Steel Heating Element for Instant Heating| ISI Certified 1 Year Replacement Warranty"/>
    <s v="Home&amp;Kitchen|Heating,Cooling&amp;AirQuality|WaterHeaters&amp;Geysers|ImmersionRods"/>
    <s v="₹999"/>
    <s v="₹1,075"/>
    <s v="7%"/>
    <n v="4.0999999999999996"/>
    <s v="9,275"/>
    <x v="4"/>
    <n v="999"/>
    <n v="1075"/>
    <n v="7"/>
    <n v="9275"/>
    <n v="4.0999999999999996"/>
  </r>
  <r>
    <s v="B08HDCWDXD"/>
    <s v="Eureka Forbes Active Clean 700 Watts Powerful Suction &amp; Blower Vacuum Cleaner with Washable HEPA Filter &amp; 6 Accessories,1 Year Warranty,Compact,Light Weight &amp; Easy to use (Red &amp; Black)"/>
    <s v="Home&amp;Kitchen|Kitchen&amp;HomeAppliances|Vacuum,Cleaning&amp;Ironing|Vacuums&amp;FloorCare|Vacuums|HandheldVacuums"/>
    <s v="₹3,179"/>
    <s v="₹6,999"/>
    <s v="55%"/>
    <n v="4"/>
    <n v="743"/>
    <x v="4"/>
    <n v="3179"/>
    <n v="6999"/>
    <n v="55"/>
    <n v="743"/>
    <n v="4"/>
  </r>
  <r>
    <s v="B0836JGZ74"/>
    <s v="CSI INTERNATIONAL® Instant Water Geyser, Water Heater, Portable Water Heater, Geyser Made of First Class ABS Plastic 3KW (White)"/>
    <s v="Home&amp;Kitchen|Heating,Cooling&amp;AirQuality|WaterHeaters&amp;Geysers|InstantWaterHeaters"/>
    <s v="₹1,049"/>
    <s v="₹2,499"/>
    <s v="58%"/>
    <n v="3.6"/>
    <n v="328"/>
    <x v="4"/>
    <n v="1049"/>
    <n v="2499"/>
    <n v="58"/>
    <n v="328"/>
    <n v="3.6"/>
  </r>
  <r>
    <s v="B0BCKJJN8R"/>
    <s v="Hindware Atlantic Xceed 5L 3kW Instant Water Heater with Copper Heating Element and High Grade Stainless Steel Tank"/>
    <s v="Home&amp;Kitchen|Heating,Cooling&amp;AirQuality|WaterHeaters&amp;Geysers|InstantWaterHeaters"/>
    <s v="₹3,599"/>
    <s v="₹7,290"/>
    <s v="51%"/>
    <n v="3.9"/>
    <n v="942"/>
    <x v="4"/>
    <n v="3599"/>
    <n v="7290"/>
    <n v="51"/>
    <n v="942"/>
    <n v="3.9"/>
  </r>
  <r>
    <s v="B008P7IF02"/>
    <s v="Morphy Richards New Europa 800-Watt Espresso and Cappuccino 4-Cup Coffee Maker (Black)"/>
    <s v="Home&amp;Kitchen|Kitchen&amp;HomeAppliances|Coffee,Tea&amp;Espresso|EspressoMachines"/>
    <s v="₹4,799"/>
    <s v="₹5,795"/>
    <s v="17%"/>
    <n v="3.9"/>
    <s v="3,815"/>
    <x v="4"/>
    <n v="4799"/>
    <n v="5795"/>
    <n v="17"/>
    <n v="3815"/>
    <n v="3.9"/>
  </r>
  <r>
    <s v="B08CNLYKW5"/>
    <s v="Lifelong Power - Pro 500 Watt 3 Jar Mixer Grinder with 3 Speed Control and 1100 Watt Dry Non-Stick soleplate Iron Super Combo (White and Grey, 1 Year Warranty)"/>
    <s v="Home&amp;Kitchen|Kitchen&amp;HomeAppliances|SmallKitchenAppliances|MixerGrinders"/>
    <s v="₹1,699"/>
    <s v="₹3,398"/>
    <s v="50%"/>
    <n v="3.8"/>
    <s v="7,988"/>
    <x v="4"/>
    <n v="1699"/>
    <n v="3398"/>
    <n v="50"/>
    <n v="7988"/>
    <n v="3.8"/>
  </r>
  <r>
    <s v="B08C7TYHPB"/>
    <s v="iBELL Castor CTEK15L Premium 1.5 Litre Stainless Steel Electric Kettle,1500W Auto Cut-Off Feature,Silver"/>
    <s v="Home&amp;Kitchen|Kitchen&amp;HomeAppliances|SmallKitchenAppliances|Kettles&amp;HotWaterDispensers|Kettle&amp;ToasterSets"/>
    <s v="₹664"/>
    <s v="₹1,490"/>
    <s v="55%"/>
    <n v="4.0999999999999996"/>
    <n v="925"/>
    <x v="4"/>
    <n v="664"/>
    <n v="1490"/>
    <n v="55"/>
    <n v="925"/>
    <n v="4.0999999999999996"/>
  </r>
  <r>
    <s v="B08VJFYH6N"/>
    <s v="BAJAJ PYGMY MINI 110 MM 10 W HIGH SPEED OPERATION, USB CHARGING, MULTI-CLIP FUNCTION PERSONAL FAN"/>
    <s v="Home&amp;Kitchen|Heating,Cooling&amp;AirQuality|Fans|TableFans"/>
    <s v="₹948"/>
    <s v="₹1,620"/>
    <s v="41%"/>
    <n v="4.0999999999999996"/>
    <s v="4,370"/>
    <x v="4"/>
    <n v="948"/>
    <n v="1620"/>
    <n v="41"/>
    <n v="4370"/>
    <n v="4.0999999999999996"/>
  </r>
  <r>
    <s v="B08235JZFB"/>
    <s v="Crompton InstaGlide 1000-Watts Dry Iron with American Heritage Coating, Pack of 1 Iron"/>
    <s v="Home&amp;Kitchen|Kitchen&amp;HomeAppliances|Vacuum,Cleaning&amp;Ironing|Irons,Steamers&amp;Accessories|Irons|DryIrons"/>
    <s v="₹850"/>
    <s v="₹1,000"/>
    <s v="15%"/>
    <n v="4.0999999999999996"/>
    <s v="7,619"/>
    <x v="4"/>
    <n v="850"/>
    <n v="1000"/>
    <n v="15"/>
    <n v="7619"/>
    <n v="4.0999999999999996"/>
  </r>
  <r>
    <s v="B078XFKBZL"/>
    <s v="Prestige Clean Home Water Purifier Cartridge"/>
    <s v="Home&amp;Kitchen|Kitchen&amp;HomeAppliances|WaterPurifiers&amp;Accessories|WaterCartridges"/>
    <s v="₹600"/>
    <s v="₹640"/>
    <s v="6%"/>
    <n v="3.8"/>
    <s v="2,593"/>
    <x v="4"/>
    <n v="600"/>
    <n v="640"/>
    <n v="6"/>
    <n v="2593"/>
    <n v="3.8"/>
  </r>
  <r>
    <s v="B01M265AAK"/>
    <s v="Morphy Richards Aristo 2000 Watts PTC Room Heater (White)"/>
    <s v="Home&amp;Kitchen|Heating,Cooling&amp;AirQuality|RoomHeaters|ElectricHeaters"/>
    <s v="₹3,711"/>
    <s v="₹4,495"/>
    <s v="17%"/>
    <n v="4.3"/>
    <n v="356"/>
    <x v="4"/>
    <n v="3711"/>
    <n v="4495"/>
    <n v="17"/>
    <n v="356"/>
    <n v="4.3"/>
  </r>
  <r>
    <s v="B0B694PXQJ"/>
    <s v="Gadgetronics Digital Kitchen Weighing Scale &amp; Food Weight Machine for Health, Fitness, Home Baking &amp; Cooking (10 KGs,1 Year Warranty &amp; Batteries Included)"/>
    <s v="Home&amp;Kitchen|Kitchen&amp;HomeAppliances|SmallKitchenAppliances|DigitalKitchenScales"/>
    <s v="₹799"/>
    <s v="₹2,999"/>
    <s v="73%"/>
    <n v="4.5"/>
    <n v="63"/>
    <x v="4"/>
    <n v="799"/>
    <n v="2999"/>
    <n v="73"/>
    <n v="63"/>
    <n v="4.5"/>
  </r>
  <r>
    <s v="B00B3VFJY2"/>
    <s v="HUL Pureit Germkill kit for Advanced 23 L water purifier - 3000 L Capacity, Sand, Multicolour"/>
    <s v="Home&amp;Kitchen|Kitchen&amp;HomeAppliances|WaterPurifiers&amp;Accessories|WaterPurifierAccessories"/>
    <s v="₹980"/>
    <s v="₹980"/>
    <s v="0%"/>
    <n v="4.2"/>
    <s v="4,740"/>
    <x v="4"/>
    <n v="980"/>
    <n v="980"/>
    <n v="0"/>
    <n v="4740"/>
    <n v="4.2"/>
  </r>
  <r>
    <s v="B08W9BK4MD"/>
    <s v="Tom &amp; Jerry Folding Laundry Basket for Clothes with Lid &amp; Handle, Toys Organiser, 75 Litre, Green"/>
    <s v="Home&amp;Kitchen|HomeStorage&amp;Organization|LaundryOrganization|LaundryBaskets"/>
    <s v="₹351"/>
    <s v="₹899"/>
    <s v="61%"/>
    <n v="3.9"/>
    <n v="296"/>
    <x v="4"/>
    <n v="351"/>
    <n v="899"/>
    <n v="61"/>
    <n v="296"/>
    <n v="3.9"/>
  </r>
  <r>
    <s v="B09X5HD5T1"/>
    <s v="Ikea Little Loved Corner PRODUKT Milk-frother, Coffee/Tea Frother, Handheld Milk Wand Mixer Frother, Black"/>
    <s v="Home&amp;Kitchen|Kitchen&amp;HomeAppliances|Coffee,Tea&amp;Espresso|MilkFrothers"/>
    <s v="₹229"/>
    <s v="₹499"/>
    <s v="54%"/>
    <n v="3.5"/>
    <n v="185"/>
    <x v="4"/>
    <n v="229"/>
    <n v="499"/>
    <n v="54"/>
    <n v="185"/>
    <n v="3.5"/>
  </r>
  <r>
    <s v="B08H6B3G96"/>
    <s v="Philips EasySpeed Plus Steam Iron GC2147/30-2400W, Quick Heat up with up to 30 g/min steam, 150g steam Boost, Scratch Resistant Ceramic Soleplate, Vertical steam, Drip-Stop"/>
    <s v="Home&amp;Kitchen|Kitchen&amp;HomeAppliances|Vacuum,Cleaning&amp;Ironing|Irons,Steamers&amp;Accessories|Irons|SteamIrons"/>
    <s v="₹3,349"/>
    <s v="₹3,995"/>
    <s v="16%"/>
    <n v="4.3"/>
    <s v="1,954"/>
    <x v="4"/>
    <n v="3349"/>
    <n v="3995"/>
    <n v="16"/>
    <n v="1954"/>
    <n v="4.3"/>
  </r>
  <r>
    <s v="B09N3BFP4M"/>
    <s v="Bajaj New Shakti Neo Plus 15 Litre 4 Star Rated Storage Water Heater (Geyser) with Multiple Safety System, White"/>
    <s v="Home&amp;Kitchen|Heating,Cooling&amp;AirQuality|WaterHeaters&amp;Geysers|StorageWaterHeaters"/>
    <s v="₹5,499"/>
    <s v="₹11,500"/>
    <s v="52%"/>
    <n v="3.9"/>
    <n v="959"/>
    <x v="4"/>
    <n v="5499"/>
    <n v="11500"/>
    <n v="52"/>
    <n v="959"/>
    <n v="3.9"/>
  </r>
  <r>
    <s v="B09DSQXCM8"/>
    <s v="House of Quirk Reusable Sticky Picker Cleaner Easy-Tear Sheets Travel Pet Hair Lint Rollers Brush (10cm Sheet, Set of 3 Rolls, 180 Sheets, 60 Sheets Each roll Lint Roller Remover, Multicolour)"/>
    <s v="Home&amp;Kitchen|Kitchen&amp;HomeAppliances|Vacuum,Cleaning&amp;Ironing|Irons,Steamers&amp;Accessories|LintShavers"/>
    <s v="₹299"/>
    <s v="₹499"/>
    <s v="40%"/>
    <n v="3.9"/>
    <s v="1,015"/>
    <x v="4"/>
    <n v="299"/>
    <n v="499"/>
    <n v="40"/>
    <n v="1015"/>
    <n v="3.9"/>
  </r>
  <r>
    <s v="B01M69WCZ6"/>
    <s v="Allin Exporters J66 Ultrasonic Humidifier Cool Mist Air Purifier for Dryness, Cold &amp; Cough Large Capacity for Room, Baby, Plants, Bedroom (2.4 L) (1 Year Warranty)"/>
    <s v="Home&amp;Kitchen|Heating,Cooling&amp;AirQuality|Humidifiers"/>
    <s v="₹2,249"/>
    <s v="₹3,550"/>
    <s v="37%"/>
    <n v="4"/>
    <s v="3,973"/>
    <x v="4"/>
    <n v="2249"/>
    <n v="3550"/>
    <n v="37"/>
    <n v="3973"/>
    <n v="4"/>
  </r>
  <r>
    <s v="B0BM9H2NY9"/>
    <s v="Multifunctional 2 in 1 Electric Egg Boiling Steamer Egg Frying Pan Egg Boiler Electric Automatic Off with Egg Boiler Machine Non-Stick Electric Egg Frying Pan-Tiger Woods (Multy)"/>
    <s v="Home&amp;Kitchen|Kitchen&amp;HomeAppliances|SmallKitchenAppliances|EggBoilers"/>
    <s v="₹699"/>
    <s v="₹1,599"/>
    <s v="56%"/>
    <n v="4.7"/>
    <s v="2,300"/>
    <x v="4"/>
    <n v="699"/>
    <n v="1599"/>
    <n v="56"/>
    <n v="2300"/>
    <n v="4.7"/>
  </r>
  <r>
    <s v="B099FDW2ZF"/>
    <s v="Maharaja Whiteline Nano Carbon Neo, 500 Watts Room Heater (Black, White), Standard (5200100986)"/>
    <s v="Home&amp;Kitchen|Heating,Cooling&amp;AirQuality|RoomHeaters|ElectricHeaters"/>
    <s v="₹1,235"/>
    <s v="₹1,499"/>
    <s v="18%"/>
    <n v="4.0999999999999996"/>
    <n v="203"/>
    <x v="4"/>
    <n v="1235"/>
    <n v="1499"/>
    <n v="18"/>
    <n v="203"/>
    <n v="4.0999999999999996"/>
  </r>
  <r>
    <s v="B0B935YNR7"/>
    <s v="KENT Electric Chopper-B for Kitchen 250 Watt | Chop, Mince, Puree, Whisk, 400 ml Capacity | Stainless Steel Double Chopping Blades | Transparent Chopping Bowl | Anti-Skid | One Touch Operation | Black"/>
    <s v="Home&amp;Kitchen|Kitchen&amp;HomeAppliances|SmallKitchenAppliances|MiniFoodProcessors&amp;Choppers"/>
    <s v="₹1,349"/>
    <s v="₹2,999"/>
    <s v="55%"/>
    <n v="3.8"/>
    <n v="441"/>
    <x v="4"/>
    <n v="1349"/>
    <n v="2999"/>
    <n v="55"/>
    <n v="441"/>
    <n v="3.8"/>
  </r>
  <r>
    <s v="B07JGCGNDG"/>
    <s v="Crompton Amica 15-L 5 Star Rated Storage Water Heater (Geyser) with Free Installation (White)"/>
    <s v="Home&amp;Kitchen|Heating,Cooling&amp;AirQuality|WaterHeaters&amp;Geysers|StorageWaterHeaters"/>
    <s v="₹6,800"/>
    <s v="₹11,500"/>
    <s v="41%"/>
    <n v="4.0999999999999996"/>
    <s v="10,308"/>
    <x v="4"/>
    <n v="6800"/>
    <n v="11500"/>
    <n v="41"/>
    <n v="10308"/>
    <n v="4.0999999999999996"/>
  </r>
  <r>
    <s v="B08L12N5H1"/>
    <s v="Eureka Forbes car Vac 100 Watts Powerful Suction Vacuum Cleaner with Washable HEPA Filter, 3 Accessories,Compact,Light Weight &amp; Easy to use (Black and Red)"/>
    <s v="Home&amp;Kitchen|Kitchen&amp;HomeAppliances|Vacuum,Cleaning&amp;Ironing|Vacuums&amp;FloorCare|Vacuums|HandheldVacuums"/>
    <s v="₹2,099"/>
    <s v="₹2,499"/>
    <s v="16%"/>
    <s v="|"/>
    <n v="992"/>
    <x v="4"/>
    <n v="2099"/>
    <n v="2499"/>
    <n v="16"/>
    <n v="992"/>
    <s v=""/>
  </r>
  <r>
    <s v="B07GWTWFS2"/>
    <s v="KENT 16025 Sandwich Grill 700W | Non-Toxic Ceramic Coating | Automatic Temperature Cut-off with LED Indicator | Adjustable Height Control, Metallic Silver, Standard"/>
    <s v="Home&amp;Kitchen|Kitchen&amp;HomeAppliances|SmallKitchenAppliances|SandwichMakers"/>
    <s v="₹1,699"/>
    <s v="₹1,975"/>
    <s v="14%"/>
    <n v="4.0999999999999996"/>
    <s v="4,716"/>
    <x v="4"/>
    <n v="1699"/>
    <n v="1975"/>
    <n v="14"/>
    <n v="4716"/>
    <n v="4.0999999999999996"/>
  </r>
  <r>
    <s v="B09KRHXTLN"/>
    <s v="Candes Gloster All in One Silent Blower Fan Room Heater Ideal for Small and Medium Area, 2000 Watts (White)"/>
    <s v="Home&amp;Kitchen|Heating,Cooling&amp;AirQuality|RoomHeaters|FanHeaters"/>
    <s v="₹1,069"/>
    <s v="₹1,699"/>
    <s v="37%"/>
    <n v="3.9"/>
    <n v="313"/>
    <x v="4"/>
    <n v="1069"/>
    <n v="1699"/>
    <n v="37"/>
    <n v="313"/>
    <n v="3.9"/>
  </r>
  <r>
    <s v="B09H34V36W"/>
    <s v="Inalsa Electric Fan Heater Hotty - 2000 Watts Variable Temperature Control Cool/Warm/Hot Air Selector | Over Heat Protection | ISI Certification, White"/>
    <s v="Home&amp;Kitchen|Heating,Cooling&amp;AirQuality|RoomHeaters|FanHeaters"/>
    <s v="₹1,349"/>
    <s v="₹2,495"/>
    <s v="46%"/>
    <n v="3.8"/>
    <n v="166"/>
    <x v="4"/>
    <n v="1349"/>
    <n v="2495"/>
    <n v="46"/>
    <n v="166"/>
    <n v="3.8"/>
  </r>
  <r>
    <s v="B09J2QCKKM"/>
    <s v="Havells Zella Flap Auto Immersion Rod 1500 Watts"/>
    <s v="Home&amp;Kitchen|Heating,Cooling&amp;AirQuality|WaterHeaters&amp;Geysers|ImmersionRods"/>
    <s v="₹1,499"/>
    <s v="₹3,500"/>
    <s v="57%"/>
    <n v="4.0999999999999996"/>
    <n v="303"/>
    <x v="4"/>
    <n v="1499"/>
    <n v="3500"/>
    <n v="57"/>
    <n v="303"/>
    <n v="4.0999999999999996"/>
  </r>
  <r>
    <s v="B09XRBJ94N"/>
    <s v="iBELL SM1301 3-in-1 Sandwich Maker with Detachable Plates for Toast / Waffle / Grill , 750 Watt (Black)"/>
    <s v="Home&amp;Kitchen|Kitchen&amp;HomeAppliances|SmallKitchenAppliances|SandwichMakers"/>
    <s v="₹2,092"/>
    <s v="₹4,600"/>
    <s v="55%"/>
    <n v="4.3"/>
    <n v="562"/>
    <x v="4"/>
    <n v="2092"/>
    <n v="4600"/>
    <n v="55"/>
    <n v="562"/>
    <n v="4.3"/>
  </r>
  <r>
    <s v="B07SLNG3LW"/>
    <s v="Inalsa Vacuum Cleaner Wet and Dry Micro WD10 with 3in1 Multifunction Wet/Dry/Blowing| 14KPA Suction and Impact Resistant Polymer Tank,(Yellow/Black)"/>
    <s v="Home&amp;Kitchen|Kitchen&amp;HomeAppliances|Vacuum,Cleaning&amp;Ironing|Vacuums&amp;FloorCare|Vacuums|Wet-DryVacuums"/>
    <s v="₹3,859"/>
    <s v="₹10,295"/>
    <s v="63%"/>
    <n v="3.9"/>
    <s v="8,095"/>
    <x v="4"/>
    <n v="3859"/>
    <n v="10295"/>
    <n v="63"/>
    <n v="8095"/>
    <n v="3.9"/>
  </r>
  <r>
    <s v="B0BNDGL26T"/>
    <s v="MR. BRAND Portable USB Juicer Electric USB Juice Maker Mixer Bottle Blender Grinder Mixer,6 Blades Rechargeable Bottle with (Multi color) (MULTI MIXER 6 BLED)"/>
    <s v="Home&amp;Kitchen|Kitchen&amp;HomeAppliances|SmallKitchenAppliances|JuicerMixerGrinders"/>
    <s v="₹499"/>
    <s v="₹2,199"/>
    <s v="77%"/>
    <n v="2.8"/>
    <n v="109"/>
    <x v="4"/>
    <n v="499"/>
    <n v="2199"/>
    <n v="77"/>
    <n v="109"/>
    <n v="2.8"/>
  </r>
  <r>
    <s v="B095PWLLY6"/>
    <s v="Crompton Hill Briz Deco 1200mm (48 inch) High Speed Designer Ceiling Fan (Smoked Brown)"/>
    <s v="Home&amp;Kitchen|Heating,Cooling&amp;AirQuality|Fans|CeilingFans"/>
    <s v="₹1,804"/>
    <s v="₹2,380"/>
    <s v="24%"/>
    <n v="4"/>
    <s v="15,382"/>
    <x v="4"/>
    <n v="1804"/>
    <n v="2380"/>
    <n v="24"/>
    <n v="15382"/>
    <n v="4"/>
  </r>
  <r>
    <s v="B07Y9PY6Y1"/>
    <s v="Sujata Powermatic Plus, Juicer Mixer Grinder with Chutney Jar, 900 Watts, 3 Jars (White)"/>
    <s v="Home&amp;Kitchen|Kitchen&amp;HomeAppliances|SmallKitchenAppliances|JuicerMixerGrinders"/>
    <s v="₹6,525"/>
    <s v="₹8,820"/>
    <s v="26%"/>
    <n v="4.5"/>
    <s v="5,137"/>
    <x v="4"/>
    <n v="6525"/>
    <n v="8820"/>
    <n v="26"/>
    <n v="5137"/>
    <n v="4.5"/>
  </r>
  <r>
    <s v="B0BJ966M5K"/>
    <s v="Aquadpure Copper + Mineral RO+UV+UF 10 to 12 Liter RO + UV + TDS ADJUSTER Water Purifier with Copper Charge Technology black &amp; copper Best For Home and Office (Made In India)"/>
    <s v="Home&amp;Kitchen|Kitchen&amp;HomeAppliances|WaterPurifiers&amp;Accessories|WaterFilters&amp;Purifiers"/>
    <s v="₹4,999"/>
    <s v="₹24,999"/>
    <s v="80%"/>
    <n v="4.5999999999999996"/>
    <n v="124"/>
    <x v="4"/>
    <n v="4999"/>
    <n v="24999"/>
    <n v="80"/>
    <n v="124"/>
    <n v="4.5999999999999996"/>
  </r>
  <r>
    <s v="B086GVRP63"/>
    <s v="Amazon Basics 650 Watt Drip Coffee Maker with Borosilicate Carafe"/>
    <s v="Home&amp;Kitchen|Kitchen&amp;HomeAppliances|Coffee,Tea&amp;Espresso|DripCoffeeMachines"/>
    <s v="₹1,189"/>
    <s v="₹2,400"/>
    <s v="50%"/>
    <n v="4.0999999999999996"/>
    <n v="618"/>
    <x v="4"/>
    <n v="1189"/>
    <n v="2400"/>
    <n v="50"/>
    <n v="618"/>
    <n v="4.0999999999999996"/>
  </r>
  <r>
    <s v="B08MVXPTDG"/>
    <s v="Crompton Insta Delight Fan Circulator Room Heater with 3 Heat Settings (Slate Grey &amp; Black, 2000 Watt)"/>
    <s v="Home&amp;Kitchen|Heating,Cooling&amp;AirQuality|RoomHeaters|FanHeaters"/>
    <s v="₹2,590"/>
    <s v="₹4,200"/>
    <s v="38%"/>
    <n v="4.0999999999999996"/>
    <n v="63"/>
    <x v="4"/>
    <n v="2590"/>
    <n v="4200"/>
    <n v="38"/>
    <n v="63"/>
    <n v="4.0999999999999996"/>
  </r>
  <r>
    <s v="B0BMZ6SY89"/>
    <s v="!!HANEUL!!1000 Watt/2000-Watt Room Heater!! Fan Heater!!Pure White!!HN-2500!!Made in India!!Thermoset!!"/>
    <s v="Home&amp;Kitchen|Heating,Cooling&amp;AirQuality|RoomHeaters|FanHeaters"/>
    <s v="₹899"/>
    <s v="₹1,599"/>
    <s v="44%"/>
    <n v="3.4"/>
    <n v="15"/>
    <x v="4"/>
    <n v="899"/>
    <n v="1599"/>
    <n v="44"/>
    <n v="15"/>
    <n v="3.4"/>
  </r>
  <r>
    <s v="B09P1MFKG1"/>
    <s v="Melbon VM-905 2000-Watt Room Heater (ISI Certified, White Color) Ideal Electric Fan Heater for Small to Medium Room/Area (Plastic Body)"/>
    <s v="Home&amp;Kitchen|Heating,Cooling&amp;AirQuality|RoomHeaters|FanHeaters"/>
    <s v="₹998"/>
    <s v="₹2,999"/>
    <s v="67%"/>
    <n v="4.5999999999999996"/>
    <n v="9"/>
    <x v="4"/>
    <n v="998"/>
    <n v="2999"/>
    <n v="67"/>
    <n v="9"/>
    <n v="4.5999999999999996"/>
  </r>
  <r>
    <s v="B01LY9W8AF"/>
    <s v="Cello Eliza Plastic Laundry Bag/Basket, 50 litres, Light Grey"/>
    <s v="Home&amp;Kitchen|HomeStorage&amp;Organization|LaundryOrganization|LaundryBaskets"/>
    <s v="₹998.06"/>
    <s v="₹1,282"/>
    <s v="22%"/>
    <n v="4.2"/>
    <s v="7,274"/>
    <x v="4"/>
    <n v="998.06"/>
    <n v="1282"/>
    <n v="22"/>
    <n v="7274"/>
    <n v="4.2"/>
  </r>
  <r>
    <s v="B07ZJND9B9"/>
    <s v="ACTIVA 1200 MM HIGH SPEED 390 RPM BEE APPROVED 5 STAR RATED APSRA CEILING FAN BROWN 2 Years Warranty"/>
    <s v="Home&amp;Kitchen|Heating,Cooling&amp;AirQuality|Fans|CeilingFans"/>
    <s v="₹1,099"/>
    <s v="₹1,990"/>
    <s v="45%"/>
    <n v="3.9"/>
    <s v="5,911"/>
    <x v="4"/>
    <n v="1099"/>
    <n v="1990"/>
    <n v="45"/>
    <n v="5911"/>
    <n v="3.9"/>
  </r>
  <r>
    <s v="B0B2CWRDB1"/>
    <s v="Shakti Technology S5 High Pressure Car Washer Machine 1900 Watts and Pressure 125 Bar with 10 Meter Hose Pipe"/>
    <s v="Home&amp;Kitchen|Kitchen&amp;HomeAppliances|Vacuum,Cleaning&amp;Ironing|PressureWashers,Steam&amp;WindowCleaners"/>
    <s v="₹5,999"/>
    <s v="₹9,999"/>
    <s v="40%"/>
    <n v="4.2"/>
    <n v="170"/>
    <x v="4"/>
    <n v="5999"/>
    <n v="9999"/>
    <n v="40"/>
    <n v="170"/>
    <n v="4.2"/>
  </r>
  <r>
    <s v="B072NCN9M4"/>
    <s v="AMERICAN MICRONIC- Imported Wet &amp; Dry Vacuum Cleaner, 21 Litre Stainless Steel with Blower &amp; HEPA filter, 1600 Watts 100% Copper Motor 28 KPa suction with washable reusable dust bag (Red/Black/Steel)-AMI-VCD21-1600WDx"/>
    <s v="Home&amp;Kitchen|Kitchen&amp;HomeAppliances|Vacuum,Cleaning&amp;Ironing|Vacuums&amp;FloorCare|Vacuums|Wet-DryVacuums"/>
    <s v="₹8,886"/>
    <s v="₹11,850"/>
    <s v="25%"/>
    <n v="4.2"/>
    <s v="3,065"/>
    <x v="4"/>
    <n v="8886"/>
    <n v="11850"/>
    <n v="25"/>
    <n v="3065"/>
    <n v="4.2"/>
  </r>
  <r>
    <s v="B08SKZ2RMG"/>
    <s v="Demokrazy New Nova Lint Cum Fuzz Remover for All Woolens Sweaters, Blankets, Jackets Remover Pill Remover from Carpets, Curtains (Pack of 1)"/>
    <s v="Home&amp;Kitchen|Kitchen&amp;HomeAppliances|Vacuum,Cleaning&amp;Ironing|Irons,Steamers&amp;Accessories|LintShavers"/>
    <s v="₹475"/>
    <s v="₹999"/>
    <s v="52%"/>
    <n v="4.0999999999999996"/>
    <s v="1,021"/>
    <x v="4"/>
    <n v="475"/>
    <n v="999"/>
    <n v="52"/>
    <n v="1021"/>
    <n v="4.0999999999999996"/>
  </r>
  <r>
    <s v="B0B53DS4TF"/>
    <s v="Instant Pot Air Fryer, Vortex 2QT, Touch Control Panel, 360° EvenCrisp™ Technology, Uses 95 % less Oil, 4-in-1 Appliance: Air Fry, Roast, Bake, Reheat (Vortex 1.97Litre, Black)"/>
    <s v="Home&amp;Kitchen|Kitchen&amp;HomeAppliances|SmallKitchenAppliances|DeepFatFryers|AirFryers"/>
    <s v="₹4,995"/>
    <s v="₹20,049"/>
    <s v="75%"/>
    <n v="4.8"/>
    <s v="3,964"/>
    <x v="4"/>
    <n v="4995"/>
    <n v="20049"/>
    <n v="75"/>
    <n v="3964"/>
    <n v="4.8"/>
  </r>
  <r>
    <s v="B08BJN4MP3"/>
    <s v="HUL Pureit Eco Water Saver Mineral RO+UV+MF AS wall mounted/Counter top Black 10L Water Purifier"/>
    <s v="Home&amp;Kitchen|Kitchen&amp;HomeAppliances|WaterPurifiers&amp;Accessories|WaterFilters&amp;Purifiers"/>
    <s v="₹13,999"/>
    <s v="₹24,850"/>
    <s v="44%"/>
    <n v="4.4000000000000004"/>
    <s v="8,948"/>
    <x v="4"/>
    <n v="13999"/>
    <n v="24850"/>
    <n v="44"/>
    <n v="8948"/>
    <n v="4.4000000000000004"/>
  </r>
  <r>
    <s v="B0BCYQY9X5"/>
    <s v="Livpure Glo Star RO+UV+UF+Mineraliser - 7 L Storage Tank, 15 LPH Water Purifier for Home, Black"/>
    <s v="Home&amp;Kitchen|Kitchen&amp;HomeAppliances|WaterPurifiers&amp;Accessories|WaterFilters&amp;Purifiers"/>
    <s v="₹8,499"/>
    <s v="₹16,490"/>
    <s v="48%"/>
    <n v="4.3"/>
    <n v="97"/>
    <x v="4"/>
    <n v="8499"/>
    <n v="16490"/>
    <n v="48"/>
    <n v="97"/>
    <n v="4.3"/>
  </r>
  <r>
    <s v="B009UORDX4"/>
    <s v="Philips Hi113 1000-Watt Plastic Body Ptfe Coating Dry Iron, Pack of 1"/>
    <s v="Home&amp;Kitchen|Kitchen&amp;HomeAppliances|Vacuum,Cleaning&amp;Ironing|Irons,Steamers&amp;Accessories|Irons|DryIrons"/>
    <s v="₹949"/>
    <s v="₹975"/>
    <s v="3%"/>
    <n v="4.3"/>
    <s v="7,223"/>
    <x v="4"/>
    <n v="949"/>
    <n v="975"/>
    <n v="3"/>
    <n v="7223"/>
    <n v="4.3"/>
  </r>
  <r>
    <s v="B08VGDBF3B"/>
    <s v="Kuber Industries Round Non Woven Fabric Foldable Laundry Basket|Toy Storage Basket|Cloth Storage Basket With Handles| Capicity 45 Ltr (Grey &amp; Black)-KUBMART11446"/>
    <s v="Home&amp;Kitchen|HomeStorage&amp;Organization|LaundryOrganization|LaundryBaskets"/>
    <s v="₹395"/>
    <s v="₹499"/>
    <s v="21%"/>
    <n v="4"/>
    <n v="330"/>
    <x v="4"/>
    <n v="395"/>
    <n v="499"/>
    <n v="21"/>
    <n v="330"/>
    <n v="4"/>
  </r>
  <r>
    <s v="B012ELCYUG"/>
    <s v="Preethi MGA-502 0.4-Litre Grind and Store Jar (White), stainless steel, Set of 1"/>
    <s v="Home&amp;Kitchen|Kitchen&amp;HomeAppliances|SmallKitchenAppliances|SmallApplianceParts&amp;Accessories|StandMixerAccessories"/>
    <s v="₹635"/>
    <s v="₹635"/>
    <s v="0%"/>
    <n v="4.3"/>
    <s v="4,570"/>
    <x v="4"/>
    <n v="635"/>
    <n v="635"/>
    <n v="0"/>
    <n v="4570"/>
    <n v="4.3"/>
  </r>
  <r>
    <s v="B07S9M8YTY"/>
    <s v="Usha Aurora 1000 W Dry Iron with Innovative Tail Light Indicator, Weilburger Soleplate (White &amp; Grey)"/>
    <s v="Home&amp;Kitchen|Kitchen&amp;HomeAppliances|Vacuum,Cleaning&amp;Ironing|Irons,Steamers&amp;Accessories|Irons|DryIrons"/>
    <s v="₹717"/>
    <s v="₹1,390"/>
    <s v="48%"/>
    <n v="4"/>
    <s v="4,867"/>
    <x v="4"/>
    <n v="717"/>
    <n v="1390"/>
    <n v="48"/>
    <n v="4867"/>
    <n v="4"/>
  </r>
  <r>
    <s v="B0B19VJXQZ"/>
    <s v="ECOVACS DEEBOT N8 2-in-1 Robotic Vacuum Cleaner, 2022 New Launch, Most Powerful Suction, Covers 2000+ Sq. Ft in One Charge, Advanced dToF Technology with OZMO Mopping (DEEBOT N8) - White"/>
    <s v="Home&amp;Kitchen|Kitchen&amp;HomeAppliances|Vacuum,Cleaning&amp;Ironing|Vacuums&amp;FloorCare|Vacuums|RoboticVacuums"/>
    <s v="₹27,900"/>
    <s v="₹59,900"/>
    <s v="53%"/>
    <n v="4.4000000000000004"/>
    <s v="5,298"/>
    <x v="4"/>
    <n v="27900"/>
    <n v="59900"/>
    <n v="53"/>
    <n v="5298"/>
    <n v="4.4000000000000004"/>
  </r>
  <r>
    <s v="B00SMFPJG0"/>
    <s v="Kent Gold, Optima, Gold+ Spare Kit"/>
    <s v="Home&amp;Kitchen|Kitchen&amp;HomeAppliances|WaterPurifiers&amp;Accessories|WaterCartridges"/>
    <s v="₹649"/>
    <s v="₹670"/>
    <s v="3%"/>
    <n v="4.0999999999999996"/>
    <s v="7,786"/>
    <x v="4"/>
    <n v="649"/>
    <n v="670"/>
    <n v="3"/>
    <n v="7786"/>
    <n v="4.0999999999999996"/>
  </r>
  <r>
    <s v="B0BHYLCL19"/>
    <s v="AVNISH Tap Water Purifier Filter Faucet 6 Layer Carbon Activated Dust Chlorine Remover Water Softener for Drinking Cartridge Alkaline Taps for Kitchen Sink Bathroom Wash Basin (6-Layer Filtration)"/>
    <s v="Home&amp;Kitchen|Kitchen&amp;HomeAppliances|WaterPurifiers&amp;Accessories|WaterPurifierAccessories"/>
    <s v="₹193"/>
    <s v="₹399"/>
    <s v="52%"/>
    <n v="3.6"/>
    <n v="37"/>
    <x v="4"/>
    <n v="193"/>
    <n v="399"/>
    <n v="52"/>
    <n v="37"/>
    <n v="3.6"/>
  </r>
  <r>
    <s v="B0BPJBTB3F"/>
    <s v="Khaitan ORFin Fan heater for Home and kitchen-K0 2215"/>
    <s v="Home&amp;Kitchen|Heating,Cooling&amp;AirQuality|RoomHeaters|FanHeaters"/>
    <s v="₹1,299"/>
    <s v="₹2,495"/>
    <s v="48%"/>
    <n v="2"/>
    <n v="2"/>
    <x v="4"/>
    <n v="1299"/>
    <n v="2495"/>
    <n v="48"/>
    <n v="2"/>
    <n v="2"/>
  </r>
  <r>
    <s v="B08MXJYB2V"/>
    <s v="USHA RapidMix 500-Watt Copper Motor Mixer Grinder with 3 Jars and 5 Years Warranty(Sea Green/White)"/>
    <s v="Home&amp;Kitchen|Kitchen&amp;HomeAppliances|SmallKitchenAppliances|MixerGrinders"/>
    <s v="₹2,449"/>
    <s v="₹3,390"/>
    <s v="28%"/>
    <n v="4"/>
    <s v="5,206"/>
    <x v="4"/>
    <n v="2449"/>
    <n v="3390"/>
    <n v="28"/>
    <n v="5206"/>
    <n v="4"/>
  </r>
  <r>
    <s v="B081B1JL35"/>
    <s v="CSI INTERNATIONAL® Instant Water Geyser, Water Heater, Portable Water Heater, Geyser Made of First Class ABS Plastic 3KW (Red)"/>
    <s v="Home&amp;Kitchen|Heating,Cooling&amp;AirQuality|WaterHeaters&amp;Geysers|InstantWaterHeaters"/>
    <s v="₹1,049"/>
    <s v="₹2,499"/>
    <s v="58%"/>
    <n v="3.7"/>
    <n v="638"/>
    <x v="4"/>
    <n v="1049"/>
    <n v="2499"/>
    <n v="58"/>
    <n v="638"/>
    <n v="3.7"/>
  </r>
  <r>
    <s v="B09VL9KFDB"/>
    <s v="Havells Gatik Neo 400mm Pedestal Fan (Aqua Blue)"/>
    <s v="Home&amp;Kitchen|Heating,Cooling&amp;AirQuality|Fans|TableFans"/>
    <s v="₹2,399"/>
    <s v="₹4,200"/>
    <s v="43%"/>
    <n v="3.8"/>
    <n v="397"/>
    <x v="4"/>
    <n v="2399"/>
    <n v="4200"/>
    <n v="43"/>
    <n v="397"/>
    <n v="3.8"/>
  </r>
  <r>
    <s v="B0B1MDZV9C"/>
    <s v="INALSA Upright Vacuum Cleaner, 2-in-1,Handheld &amp; Stick for Home &amp; Office Use,800W- with 16KPA Strong Suction &amp; HEPA Filtration|0.8L Dust Tank|Includes Multiple Accessories,(Grey/Black)"/>
    <s v="Home&amp;Kitchen|Kitchen&amp;HomeAppliances|Vacuum,Cleaning&amp;Ironing|Vacuums&amp;FloorCare|Vacuums|HandheldVacuums"/>
    <s v="₹2,286"/>
    <s v="₹4,495"/>
    <s v="49%"/>
    <n v="3.9"/>
    <n v="326"/>
    <x v="4"/>
    <n v="2286"/>
    <n v="4495"/>
    <n v="49"/>
    <n v="326"/>
    <n v="3.9"/>
  </r>
  <r>
    <s v="B08TT63N58"/>
    <s v="ROYAL STEP - AMAZON'S BRAND - Portable Electric USB Juice Maker Juicer Bottle Blender Grinder Mixer,4 Blades Rechargeable Bottle with (Multi color) (MULTI)"/>
    <s v="Home&amp;Kitchen|Kitchen&amp;HomeAppliances|SmallKitchenAppliances|Juicers"/>
    <s v="₹499"/>
    <s v="₹2,199"/>
    <s v="77%"/>
    <n v="3.1"/>
    <s v="3,527"/>
    <x v="4"/>
    <n v="499"/>
    <n v="2199"/>
    <n v="77"/>
    <n v="3527"/>
    <n v="3.1"/>
  </r>
  <r>
    <s v="B08YK7BBD2"/>
    <s v="Nirdambhay Mini Bag Sealer, 2 in 1 Heat Sealer and Cutter Handheld Sealing Machine Portable Bag Resealer Sealer for Plastic Bags Food Storage Snack Fresh Bag Sealer (Including 2 AA Battery)"/>
    <s v="Home&amp;Kitchen|Kitchen&amp;HomeAppliances|SmallKitchenAppliances|VacuumSealers"/>
    <s v="₹429"/>
    <s v="₹999"/>
    <s v="57%"/>
    <n v="3"/>
    <n v="617"/>
    <x v="4"/>
    <n v="429"/>
    <n v="999"/>
    <n v="57"/>
    <n v="617"/>
    <n v="3"/>
  </r>
  <r>
    <s v="B07YQ5SN4H"/>
    <s v="Cello Non-Stick Aluminium Sandwich Gas Toaster(Black)"/>
    <s v="Home&amp;Kitchen|Kitchen&amp;HomeAppliances|SmallKitchenAppliances|SandwichMakers"/>
    <s v="₹299"/>
    <s v="₹595"/>
    <s v="50%"/>
    <n v="4"/>
    <n v="314"/>
    <x v="4"/>
    <n v="299"/>
    <n v="595"/>
    <n v="50"/>
    <n v="314"/>
    <n v="4"/>
  </r>
  <r>
    <s v="B0B7FJNSZR"/>
    <s v="Proven® Copper + Mineral RO+UV+UF 10 to 12 Liter RO + UV + TDS ADJUSTER Water Purifier with Copper Charge Technology black &amp; copper Best For Home and Office (Made In India)"/>
    <s v="Home&amp;Kitchen|Kitchen&amp;HomeAppliances|WaterPurifiers&amp;Accessories|WaterFilters&amp;Purifiers"/>
    <s v="₹5,395"/>
    <s v="₹19,990"/>
    <s v="73%"/>
    <n v="4.4000000000000004"/>
    <n v="535"/>
    <x v="4"/>
    <n v="5395"/>
    <n v="19990"/>
    <n v="73"/>
    <n v="535"/>
    <n v="4.4000000000000004"/>
  </r>
  <r>
    <s v="B01N6IJG0F"/>
    <s v="Morphy Richards Daisy 1000W Dry Iron with American Heritage Non-Stick Coated Soleplate, White"/>
    <s v="Home&amp;Kitchen|Kitchen&amp;HomeAppliances|Vacuum,Cleaning&amp;Ironing|Irons,Steamers&amp;Accessories|Irons|DryIrons"/>
    <s v="₹559"/>
    <s v="₹1,010"/>
    <s v="45%"/>
    <n v="4.0999999999999996"/>
    <s v="17,325"/>
    <x v="4"/>
    <n v="559"/>
    <n v="1010"/>
    <n v="45"/>
    <n v="17325"/>
    <n v="4.0999999999999996"/>
  </r>
  <r>
    <s v="B0B84QN4CN"/>
    <s v="Wipro Vesta 1200 Watt GD201 Lightweight Automatic Dry Iron| Quick Heat Up| Stylish &amp; Sleek |Anti bacterial German Weilburger Double Coated Soleplate |2 Years Warranty"/>
    <s v="Home&amp;Kitchen|Kitchen&amp;HomeAppliances|Vacuum,Cleaning&amp;Ironing|Irons,Steamers&amp;Accessories|Irons|DryIrons"/>
    <s v="₹660"/>
    <s v="₹1,100"/>
    <s v="40%"/>
    <n v="3.6"/>
    <n v="91"/>
    <x v="4"/>
    <n v="660"/>
    <n v="1100"/>
    <n v="40"/>
    <n v="91"/>
    <n v="3.6"/>
  </r>
  <r>
    <s v="B0B8ZM9RVV"/>
    <s v="Zuvexa Egg Boiler Poacher Automatic Off Steaming, Cooking, Boiling Double Layer 14 Egg Boiler (Multicolor)…"/>
    <s v="Home&amp;Kitchen|Kitchen&amp;HomeAppliances|SmallKitchenAppliances|EggBoilers"/>
    <s v="₹419"/>
    <s v="₹999"/>
    <s v="58%"/>
    <n v="4.4000000000000004"/>
    <n v="227"/>
    <x v="4"/>
    <n v="419"/>
    <n v="999"/>
    <n v="58"/>
    <n v="227"/>
    <n v="4.4000000000000004"/>
  </r>
  <r>
    <s v="B01892MIPA"/>
    <s v="AO Smith HSE-VAS-X-015 Storage 15 Litre Vertical Water Heater (Geyser) White 4 Star"/>
    <s v="Home&amp;Kitchen|Heating,Cooling&amp;AirQuality|WaterHeaters&amp;Geysers|StorageWaterHeaters"/>
    <s v="₹7,349"/>
    <s v="₹10,900"/>
    <s v="33%"/>
    <n v="4.2"/>
    <s v="11,957"/>
    <x v="4"/>
    <n v="7349"/>
    <n v="10900"/>
    <n v="33"/>
    <n v="11957"/>
    <n v="4.2"/>
  </r>
  <r>
    <s v="B08ZHYNTM1"/>
    <s v="Havells Festiva 1200mm Dust Resistant Ceiling Fan (Gold Mist)"/>
    <s v="Home&amp;Kitchen|Heating,Cooling&amp;AirQuality|Fans|CeilingFans"/>
    <s v="₹2,899"/>
    <s v="₹4,005"/>
    <s v="28%"/>
    <n v="4.3"/>
    <s v="7,140"/>
    <x v="4"/>
    <n v="2899"/>
    <n v="4005"/>
    <n v="28"/>
    <n v="7140"/>
    <n v="4.3"/>
  </r>
  <r>
    <s v="B09SDDQQKP"/>
    <s v="INALSA Vaccum Cleaner Handheld 800W High Powerful Motor- Dura Clean with HEPA Filtration &amp; Strong Powerful 16KPA Suction| Lightweight, Compact &amp; Durable Body|Includes Multiple Accessories,(Grey/Black)"/>
    <s v="Home&amp;Kitchen|Kitchen&amp;HomeAppliances|Vacuum,Cleaning&amp;Ironing|Vacuums&amp;FloorCare|Vacuums|HandheldVacuums"/>
    <s v="₹1,799"/>
    <s v="₹3,295"/>
    <s v="45%"/>
    <n v="3.8"/>
    <n v="687"/>
    <x v="4"/>
    <n v="1799"/>
    <n v="3295"/>
    <n v="45"/>
    <n v="687"/>
    <n v="3.8"/>
  </r>
  <r>
    <s v="B0B5RP43VN"/>
    <s v="iBELL SM1515NEW Sandwich Maker with Floating Hinges, 1000Watt, Panini / Grill / Toast (Black)"/>
    <s v="Home&amp;Kitchen|Kitchen&amp;HomeAppliances|SmallKitchenAppliances|SandwichMakers"/>
    <s v="₹1,474"/>
    <s v="₹4,650"/>
    <s v="68%"/>
    <n v="4.0999999999999996"/>
    <s v="1,045"/>
    <x v="4"/>
    <n v="1474"/>
    <n v="4650"/>
    <n v="68"/>
    <n v="1045"/>
    <n v="4.0999999999999996"/>
  </r>
  <r>
    <s v="B096NTB9XT"/>
    <s v="Aquaguard Aura RO+UV+UF+Taste Adjuster(MTDS) with Active Copper &amp; Zinc 7L water purifier,8 stages of purification,suitable for borewell,tanker,municipal water(Black) from Eureka Forbes"/>
    <s v="Home&amp;Kitchen|Kitchen&amp;HomeAppliances|WaterPurifiers&amp;Accessories|WaterFilters&amp;Purifiers"/>
    <s v="₹15,999"/>
    <s v="₹24,500"/>
    <s v="35%"/>
    <n v="4"/>
    <s v="11,206"/>
    <x v="4"/>
    <n v="15999"/>
    <n v="24500"/>
    <n v="35"/>
    <n v="11206"/>
    <n v="4"/>
  </r>
  <r>
    <s v="B078JF6X9B"/>
    <s v="Havells Instanio 3-Litre 4.5KW Instant Water Heater (Geyser), White Blue"/>
    <s v="Home&amp;Kitchen|Heating,Cooling&amp;AirQuality|WaterHeaters&amp;Geysers|InstantWaterHeaters"/>
    <s v="₹3,645"/>
    <s v="₹6,070"/>
    <s v="40%"/>
    <n v="4.2"/>
    <n v="561"/>
    <x v="4"/>
    <n v="3645"/>
    <n v="6070"/>
    <n v="40"/>
    <n v="561"/>
    <n v="4.2"/>
  </r>
  <r>
    <s v="B08CGW4GYR"/>
    <s v="Milk Frother, Immersion Blender Cordlesss Foam Maker USB Rechargeable Small Mixer Handheld with 2 Stainless Whisks，Wisker for Stirring 3-Speed Adjustable Mini Frother for Cappuccino Latte Coffee Egg"/>
    <s v="Home&amp;Kitchen|Kitchen&amp;HomeAppliances|SmallKitchenAppliances|HandBlenders"/>
    <s v="₹375"/>
    <s v="₹999"/>
    <s v="62%"/>
    <n v="3.6"/>
    <s v="1,988"/>
    <x v="4"/>
    <n v="375"/>
    <n v="999"/>
    <n v="62"/>
    <n v="1988"/>
    <n v="3.6"/>
  </r>
  <r>
    <s v="B00A328ENA"/>
    <s v="Panasonic SR-WA22H (E) Automatic Rice Cooker, Apple Green, 2.2 Liters"/>
    <s v="Home&amp;Kitchen|Kitchen&amp;HomeAppliances|SmallKitchenAppliances|Rice&amp;PastaCookers"/>
    <s v="₹2,976"/>
    <s v="₹3,945"/>
    <s v="25%"/>
    <n v="4.2"/>
    <s v="3,740"/>
    <x v="4"/>
    <n v="2976"/>
    <n v="3945"/>
    <n v="25"/>
    <n v="3740"/>
    <n v="4.2"/>
  </r>
  <r>
    <s v="B0763K5HLQ"/>
    <s v="InstaCuppa Milk Frother for Coffee - Handheld Battery-Operated Electric Milk and Coffee Frother, Stainless Steel Whisk and Stand, Portable Foam Maker for Coffee, Cappuccino, Lattes, and Egg Beaters"/>
    <s v="Home&amp;Kitchen|Kitchen&amp;HomeAppliances|Coffee,Tea&amp;Espresso|MilkFrothers"/>
    <s v="₹1,099"/>
    <s v="₹1,499"/>
    <s v="27%"/>
    <n v="4.0999999999999996"/>
    <s v="4,401"/>
    <x v="4"/>
    <n v="1099"/>
    <n v="1499"/>
    <n v="27"/>
    <n v="4401"/>
    <n v="4.0999999999999996"/>
  </r>
  <r>
    <s v="B09PDZNSBG"/>
    <s v="Goodscity Garment Steamer for Clothes, Steam Iron Press - Vertical &amp; Horizontal Steaming up to 22g/min, 1200 Watt, 230 ml Water tank &amp; 30 sec Fast Heating (GC 111)"/>
    <s v="Home&amp;Kitchen|Kitchen&amp;HomeAppliances|Vacuum,Cleaning&amp;Ironing|Irons,Steamers&amp;Accessories|Irons|SteamIrons"/>
    <s v="₹2,575"/>
    <s v="₹6,700"/>
    <s v="62%"/>
    <n v="4.2"/>
    <n v="611"/>
    <x v="4"/>
    <n v="2575"/>
    <n v="6700"/>
    <n v="62"/>
    <n v="611"/>
    <n v="4.2"/>
  </r>
  <r>
    <s v="B085LPT5F4"/>
    <s v="Solidaire 550-Watt Mixer Grinder with 3 Jars (Black) (SLD-550-B)"/>
    <s v="Home&amp;Kitchen|Kitchen&amp;HomeAppliances|SmallKitchenAppliances|MixerGrinders"/>
    <s v="₹1,649"/>
    <s v="₹2,800"/>
    <s v="41%"/>
    <n v="3.9"/>
    <s v="2,162"/>
    <x v="4"/>
    <n v="1649"/>
    <n v="2800"/>
    <n v="41"/>
    <n v="2162"/>
    <n v="3.9"/>
  </r>
  <r>
    <s v="B0B9RZ4G4W"/>
    <s v="Amazon Basics 300 W Hand Blender with Stainless Steel Stem for Hot/Cold Blending and In-Built Cord Hook, ISI-Marked, Black"/>
    <s v="Home&amp;Kitchen|Kitchen&amp;HomeAppliances|SmallKitchenAppliances|HandBlenders"/>
    <s v="₹799"/>
    <s v="₹1,699"/>
    <s v="53%"/>
    <n v="4"/>
    <n v="97"/>
    <x v="4"/>
    <n v="799"/>
    <n v="1699"/>
    <n v="53"/>
    <n v="97"/>
    <n v="4"/>
  </r>
  <r>
    <s v="B0085W2MUQ"/>
    <s v="Orpat HHB-100E 250-Watt Hand Blender (White)"/>
    <s v="Home&amp;Kitchen|Kitchen&amp;HomeAppliances|SmallKitchenAppliances|HandBlenders"/>
    <s v="₹765"/>
    <s v="₹970"/>
    <s v="21%"/>
    <n v="4.2"/>
    <s v="6,055"/>
    <x v="4"/>
    <n v="765"/>
    <n v="970"/>
    <n v="21"/>
    <n v="6055"/>
    <n v="4.2"/>
  </r>
  <r>
    <s v="B09474JWN6"/>
    <s v="HealthSense Rechargeable Lint Remover for Clothes | Fuzz and Fur Remover | Electric Fabric Shaver, Trimmer for Clothes, Carpet, Sofa, Sweaters, Curtains | One-Year Warranty Included - New-Feel LR350"/>
    <s v="Home&amp;Kitchen|Kitchen&amp;HomeAppliances|Vacuum,Cleaning&amp;Ironing|Irons,Steamers&amp;Accessories|LintShavers"/>
    <s v="₹999"/>
    <s v="₹1,500"/>
    <s v="33%"/>
    <n v="4.2"/>
    <n v="386"/>
    <x v="4"/>
    <n v="999"/>
    <n v="1500"/>
    <n v="33"/>
    <n v="386"/>
    <n v="4.2"/>
  </r>
  <r>
    <s v="B09G2VTHQM"/>
    <s v="AGARO Classic Portable Yogurt Maker, 1.2L Capacity, Electric, Automatic, Grey and White, Medium (33603)"/>
    <s v="Home&amp;Kitchen|Kitchen&amp;HomeAppliances|SmallKitchenAppliances|YogurtMakers"/>
    <s v="₹587"/>
    <s v="₹1,295"/>
    <s v="55%"/>
    <n v="4.0999999999999996"/>
    <n v="557"/>
    <x v="4"/>
    <n v="587"/>
    <n v="1295"/>
    <n v="55"/>
    <n v="557"/>
    <n v="4.0999999999999996"/>
  </r>
  <r>
    <s v="B07R679HTT"/>
    <s v="AGARO Imperial 240-Watt Slow Juicer with Cold Press Technology"/>
    <s v="Home&amp;Kitchen|Kitchen&amp;HomeAppliances|SmallKitchenAppliances|Juicers|ColdPressJuicers"/>
    <s v="₹12,609"/>
    <s v="₹23,999"/>
    <s v="47%"/>
    <n v="4.4000000000000004"/>
    <s v="2,288"/>
    <x v="4"/>
    <n v="12609"/>
    <n v="23999"/>
    <n v="47"/>
    <n v="2288"/>
    <n v="4.4000000000000004"/>
  </r>
  <r>
    <s v="B00B7GKXMG"/>
    <s v="Wipro Smartlife Super Deluxe Dry Iron- 1000W"/>
    <s v="Home&amp;Kitchen|Kitchen&amp;HomeAppliances|Vacuum,Cleaning&amp;Ironing|Irons,Steamers&amp;Accessories|Irons|DryIrons"/>
    <s v="₹699"/>
    <s v="₹850"/>
    <s v="18%"/>
    <n v="4.0999999999999996"/>
    <s v="1,106"/>
    <x v="4"/>
    <n v="699"/>
    <n v="850"/>
    <n v="18"/>
    <n v="1106"/>
    <n v="4.0999999999999996"/>
  </r>
  <r>
    <s v="B07H3N8RJH"/>
    <s v="AmazonBasics Cylinder Bagless Vacuum Cleaner with Power Suction, Low Sound, High Energy Efficiency and 2 Years Warranty (1.5L, Black)"/>
    <s v="Home&amp;Kitchen|Kitchen&amp;HomeAppliances|Vacuum,Cleaning&amp;Ironing|Vacuums&amp;FloorCare|Vacuums|CanisterVacuums"/>
    <s v="₹3,799"/>
    <s v="₹6,000"/>
    <s v="37%"/>
    <n v="4.2"/>
    <s v="11,935"/>
    <x v="4"/>
    <n v="3799"/>
    <n v="6000"/>
    <n v="37"/>
    <n v="11935"/>
    <n v="4.2"/>
  </r>
  <r>
    <s v="B07K2HVKLL"/>
    <s v="Crompton IHL 251 1500-Watt Immersion Water Heater with Copper Heating Element and IP 68 Protection"/>
    <s v="Home&amp;Kitchen|Heating,Cooling&amp;AirQuality|WaterHeaters&amp;Geysers|ImmersionRods"/>
    <s v="₹640"/>
    <s v="₹1,020"/>
    <s v="37%"/>
    <n v="4.0999999999999996"/>
    <s v="5,059"/>
    <x v="4"/>
    <n v="640"/>
    <n v="1020"/>
    <n v="37"/>
    <n v="5059"/>
    <n v="4.0999999999999996"/>
  </r>
  <r>
    <s v="B09MQ9PDHR"/>
    <s v="SaiEllin Room Heater For Home 2000 Watts Room Heater For Bedroom | ISI Approved With 1 Year Warranty | For 250 Sq. Feet Blower Heater &amp; Room Heaters Home For Winters"/>
    <s v="Home&amp;Kitchen|Heating,Cooling&amp;AirQuality|RoomHeaters|FanHeaters"/>
    <s v="₹979"/>
    <s v="₹1,999"/>
    <s v="51%"/>
    <n v="3.9"/>
    <n v="157"/>
    <x v="4"/>
    <n v="979"/>
    <n v="1999"/>
    <n v="51"/>
    <n v="157"/>
    <n v="3.9"/>
  </r>
  <r>
    <s v="B014HDJ7ZE"/>
    <s v="Bajaj Majesty Duetto Gas 6 Ltr Vertical Water Heater ( LPG), White"/>
    <s v="Home&amp;Kitchen|Heating,Cooling&amp;AirQuality|WaterHeaters&amp;Geysers|InstantWaterHeaters"/>
    <s v="₹5,365"/>
    <s v="₹7,445"/>
    <s v="28%"/>
    <n v="3.9"/>
    <s v="3,584"/>
    <x v="4"/>
    <n v="5365"/>
    <n v="7445"/>
    <n v="28"/>
    <n v="3584"/>
    <n v="3.9"/>
  </r>
  <r>
    <s v="B07D2NMTTV"/>
    <s v="Black + Decker BD BXIR2201IN 2200-Watt Cord &amp; Cordless Steam Iron (Green)"/>
    <s v="Home&amp;Kitchen|Kitchen&amp;HomeAppliances|Vacuum,Cleaning&amp;Ironing|Irons,Steamers&amp;Accessories|Irons|SteamIrons"/>
    <s v="₹3,199"/>
    <s v="₹3,500"/>
    <s v="9%"/>
    <n v="4.2"/>
    <s v="1,899"/>
    <x v="4"/>
    <n v="3199"/>
    <n v="3500"/>
    <n v="9"/>
    <n v="1899"/>
    <n v="4.2"/>
  </r>
  <r>
    <s v="B075K76YW1"/>
    <s v="Inalsa Hand Blender| Hand Mixer|Beater - Easy Mix, Powerful 250 Watt Motor | Variable 7 Speed Control | 1 Year Warranty | (White/Red)"/>
    <s v="Home&amp;Kitchen|Kitchen&amp;HomeAppliances|SmallKitchenAppliances|HandMixers"/>
    <s v="₹979"/>
    <s v="₹1,395"/>
    <s v="30%"/>
    <n v="4.2"/>
    <s v="15,252"/>
    <x v="4"/>
    <n v="979"/>
    <n v="1395"/>
    <n v="30"/>
    <n v="15252"/>
    <n v="4.2"/>
  </r>
  <r>
    <s v="B0BNLFQDG2"/>
    <s v="Longway Blaze 2 Rod Quartz Room Heater (White, Gray, 800 watts)"/>
    <s v="Home&amp;Kitchen|Heating,Cooling&amp;AirQuality|RoomHeaters|ElectricHeaters"/>
    <s v="₹929"/>
    <s v="₹2,199"/>
    <s v="58%"/>
    <n v="3.7"/>
    <n v="4"/>
    <x v="4"/>
    <n v="929"/>
    <n v="2199"/>
    <n v="58"/>
    <n v="4"/>
    <n v="3.7"/>
  </r>
  <r>
    <s v="B082ZQ4479"/>
    <s v="Prestige PWG 07 Wet Grinder, 2L (Multicolor) with Coconut Scraper and Atta Kneader Attachments, 200 Watt"/>
    <s v="Home&amp;Kitchen|Kitchen&amp;HomeAppliances|SmallKitchenAppliances|Mills&amp;Grinders|WetGrinders"/>
    <s v="₹3,710"/>
    <s v="₹4,330"/>
    <s v="14%"/>
    <n v="3.7"/>
    <s v="1,662"/>
    <x v="4"/>
    <n v="3710"/>
    <n v="4330"/>
    <n v="14"/>
    <n v="1662"/>
    <n v="3.7"/>
  </r>
  <r>
    <s v="B09Y358DZQ"/>
    <s v="Pigeon Zest Mixer Grinder 3 Speed Control 750 Watt Powerful Copper Motor with 3 Stainless Steel Jars for Dry Grinding, Wet Grinding and Making Chutney and 3 Polycarbonate lids - Blue"/>
    <s v="Home&amp;Kitchen|Kitchen&amp;HomeAppliances|SmallKitchenAppliances|MixerGrinders"/>
    <s v="₹2,033"/>
    <s v="₹4,295"/>
    <s v="53%"/>
    <n v="3.4"/>
    <n v="422"/>
    <x v="4"/>
    <n v="2033"/>
    <n v="4295"/>
    <n v="53"/>
    <n v="422"/>
    <n v="3.4"/>
  </r>
  <r>
    <s v="B09M3F4HGB"/>
    <s v="Borosil Volcano 13 Fin Oil Filled Radiator Room Heater, 2900 W, Black"/>
    <s v="Home&amp;Kitchen|Heating,Cooling&amp;AirQuality|RoomHeaters|ElectricHeaters"/>
    <s v="₹9,495"/>
    <s v="₹18,990"/>
    <s v="50%"/>
    <n v="4.2"/>
    <n v="79"/>
    <x v="4"/>
    <n v="9495"/>
    <n v="18990"/>
    <n v="50"/>
    <n v="79"/>
    <n v="4.2"/>
  </r>
  <r>
    <s v="B07VZH6ZBB"/>
    <s v="Crompton Solarium Qube 15-L 5 Star Rated Storage Water Heater (Geyser) with Free Installation and Connection Pipes (White and Black)"/>
    <s v="Home&amp;Kitchen|Heating,Cooling&amp;AirQuality|WaterHeaters&amp;Geysers|StorageWaterHeaters"/>
    <s v="₹7,799"/>
    <s v="₹12,500"/>
    <s v="38%"/>
    <n v="4"/>
    <s v="5,160"/>
    <x v="4"/>
    <n v="7799"/>
    <n v="12500"/>
    <n v="38"/>
    <n v="5160"/>
    <n v="4"/>
  </r>
  <r>
    <s v="B07F366Z51"/>
    <s v="Singer Aroma 1.8 Liter Electric Kettle High Grade Stainless Steel with Cool and Touch Body and Cordless Base, 1500 watts, Auto Shut Off with Dry Boiling (Silver/Black)"/>
    <s v="Home&amp;Kitchen|Kitchen&amp;HomeAppliances|SmallKitchenAppliances|Kettles&amp;HotWaterDispensers|ElectricKettles"/>
    <s v="₹949"/>
    <s v="₹2,385"/>
    <s v="60%"/>
    <n v="4.0999999999999996"/>
    <s v="2,311"/>
    <x v="4"/>
    <n v="949"/>
    <n v="2385"/>
    <n v="60"/>
    <n v="2311"/>
    <n v="4.0999999999999996"/>
  </r>
  <r>
    <s v="B077BTLQ67"/>
    <s v="Orient Electric Aura Neo Instant 3L Water Heater (Geyser), 5-level Safety Shield, Stainless Steel Tank (White &amp; Turquoise)"/>
    <s v="Home&amp;Kitchen|Heating,Cooling&amp;AirQuality|WaterHeaters&amp;Geysers|InstantWaterHeaters"/>
    <s v="₹2,790"/>
    <s v="₹4,890"/>
    <s v="43%"/>
    <n v="3.9"/>
    <n v="588"/>
    <x v="4"/>
    <n v="2790"/>
    <n v="4890"/>
    <n v="43"/>
    <n v="588"/>
    <n v="3.9"/>
  </r>
  <r>
    <s v="B07YSJ7FF1"/>
    <s v="Crompton Brio 1000-Watts Dry Iron with Weilburger Coating (Sky Blue and White)"/>
    <s v="Home&amp;Kitchen|Kitchen&amp;HomeAppliances|Vacuum,Cleaning&amp;Ironing|Irons,Steamers&amp;Accessories|Irons|DryIrons"/>
    <s v="₹645"/>
    <s v="₹1,100"/>
    <s v="41%"/>
    <n v="4"/>
    <s v="3,271"/>
    <x v="4"/>
    <n v="645"/>
    <n v="1100"/>
    <n v="41"/>
    <n v="3271"/>
    <n v="4"/>
  </r>
  <r>
    <s v="B07TXCY3YK"/>
    <s v="Butterfly Hero Mixer Grinder, 500W, 3 Jars (Grey)"/>
    <s v="Home&amp;Kitchen|Kitchen&amp;HomeAppliances|SmallKitchenAppliances|MixerGrinders"/>
    <s v="₹2,237.81"/>
    <s v="₹3,899"/>
    <s v="43%"/>
    <n v="3.9"/>
    <s v="11,004"/>
    <x v="4"/>
    <n v="2237.81"/>
    <n v="3899"/>
    <n v="43"/>
    <n v="11004"/>
    <n v="3.9"/>
  </r>
  <r>
    <s v="B07TC9F7PN"/>
    <s v="Racold Eterno Pro 25L Vertical 5 Star Storage Water Heater (Geyser) with free Standard Installation and free Installation Pipes"/>
    <s v="Home&amp;Kitchen|Heating,Cooling&amp;AirQuality|WaterHeaters&amp;Geysers|StorageWaterHeaters"/>
    <s v="₹8,699"/>
    <s v="₹16,899"/>
    <s v="49%"/>
    <n v="4.2"/>
    <s v="3,195"/>
    <x v="4"/>
    <n v="8699"/>
    <n v="16899"/>
    <n v="49"/>
    <n v="3195"/>
    <n v="4.2"/>
  </r>
  <r>
    <s v="B09NS5TKPN"/>
    <s v="LG 1.5 Ton 5 Star AI DUAL Inverter Split AC (Copper, Super Convertible 6-in-1 Cooling, HD Filter with Anti-Virus Protection, 2022 Model, PS-Q19YNZE, White)"/>
    <s v="Home&amp;Kitchen|Heating,Cooling&amp;AirQuality|AirConditioners|Split-SystemAirConditioners"/>
    <s v="₹42,990"/>
    <s v="₹75,990"/>
    <s v="43%"/>
    <n v="4.3"/>
    <s v="3,231"/>
    <x v="4"/>
    <n v="42990"/>
    <n v="75990"/>
    <n v="43"/>
    <n v="3231"/>
    <n v="4.3"/>
  </r>
  <r>
    <s v="B00LP9RFSU"/>
    <s v="Eureka Forbes Aquasure Amrit Twin Cartridge (Pack of 2), White"/>
    <s v="Home&amp;Kitchen|Kitchen&amp;HomeAppliances|WaterPurifiers&amp;Accessories|WaterPurifierAccessories"/>
    <s v="₹825"/>
    <s v="₹825"/>
    <s v="0%"/>
    <n v="4"/>
    <s v="3,246"/>
    <x v="4"/>
    <n v="825"/>
    <n v="825"/>
    <n v="0"/>
    <n v="3246"/>
    <n v="4"/>
  </r>
  <r>
    <s v="B0B7L86YCB"/>
    <s v="Green Tales Heat Seal Mini Food Sealer-Impulse Machine for Sealing Plastic Bags Packaging"/>
    <s v="Home&amp;Kitchen|Kitchen&amp;HomeAppliances|SmallKitchenAppliances|VacuumSealers"/>
    <s v="₹161"/>
    <s v="₹300"/>
    <s v="46%"/>
    <n v="2.6"/>
    <n v="24"/>
    <x v="4"/>
    <n v="161"/>
    <n v="300"/>
    <n v="46"/>
    <n v="24"/>
    <n v="2.6"/>
  </r>
  <r>
    <s v="B09VPH38JS"/>
    <s v="SaleOn Instant Coal Heater 500W Charcoal Burner Electric Stove Hot Plate - Mix Colors - Pack of 1 - Only Charcoal Heater"/>
    <s v="Home&amp;Kitchen|Kitchen&amp;HomeAppliances|SmallKitchenAppliances|InductionCooktop"/>
    <s v="₹697"/>
    <s v="₹1,499"/>
    <s v="54%"/>
    <n v="3.8"/>
    <n v="144"/>
    <x v="4"/>
    <n v="697"/>
    <n v="1499"/>
    <n v="54"/>
    <n v="144"/>
    <n v="3.8"/>
  </r>
  <r>
    <s v="B01MUAUOCX"/>
    <s v="Sujata Chutney Steel Jar, 400 ml, (White), Stainless Steel"/>
    <s v="Home&amp;Kitchen|Kitchen&amp;HomeAppliances|SmallKitchenAppliances|SmallApplianceParts&amp;Accessories"/>
    <s v="₹688"/>
    <s v="₹747"/>
    <s v="8%"/>
    <n v="4.5"/>
    <s v="2,280"/>
    <x v="4"/>
    <n v="688"/>
    <n v="747"/>
    <n v="8"/>
    <n v="2280"/>
    <n v="4.5"/>
  </r>
  <r>
    <s v="B09MB3DKG1"/>
    <s v="KHAITAN AVAANTE KA-2013 1200 Watt 3-Rod Halogen Heater (1200 Watts, Grey)"/>
    <s v="Home&amp;Kitchen|Heating,Cooling&amp;AirQuality|RoomHeaters|HalogenHeaters"/>
    <s v="₹2,199"/>
    <s v="₹3,999"/>
    <s v="45%"/>
    <n v="3.5"/>
    <n v="340"/>
    <x v="4"/>
    <n v="2199"/>
    <n v="3999"/>
    <n v="45"/>
    <n v="340"/>
    <n v="3.5"/>
  </r>
  <r>
    <s v="B08QHLXWV3"/>
    <s v="Kenstar 2400 Watts 9 Fins Oil Filled Radiator with PTC Fan Heater (BLACK GOLD)"/>
    <s v="Home&amp;Kitchen|Heating,Cooling&amp;AirQuality|RoomHeaters|FanHeaters"/>
    <s v="₹6,850"/>
    <s v="₹11,990"/>
    <s v="43%"/>
    <n v="3.9"/>
    <n v="144"/>
    <x v="4"/>
    <n v="6850"/>
    <n v="11990"/>
    <n v="43"/>
    <n v="144"/>
    <n v="3.9"/>
  </r>
  <r>
    <s v="B07G147SZD"/>
    <s v="NEXOMS Instant Heating Water Tap Wall Mounted with 3 Pin Indian Plug (16Amp)"/>
    <s v="Home&amp;Kitchen|Heating,Cooling&amp;AirQuality|WaterHeaters&amp;Geysers|InstantWaterHeaters"/>
    <s v="₹2,699"/>
    <s v="₹3,799"/>
    <s v="29%"/>
    <n v="4"/>
    <n v="727"/>
    <x v="4"/>
    <n v="2699"/>
    <n v="3799"/>
    <n v="29"/>
    <n v="727"/>
    <n v="4"/>
  </r>
  <r>
    <s v="B09LH32678"/>
    <s v="JIALTO Mini Waffle Maker 4 Inch- 350 Watts: Stainless Steel Non-Stick Electric Iron Machine for Individual Belgian Waffles, Pan Cakes, Paninis or Other Snacks - Aqua blue"/>
    <s v="Home&amp;Kitchen|Kitchen&amp;HomeAppliances|SmallKitchenAppliances|WaffleMakers&amp;Irons"/>
    <s v="₹899"/>
    <s v="₹1,999"/>
    <s v="55%"/>
    <n v="4"/>
    <n v="832"/>
    <x v="4"/>
    <n v="899"/>
    <n v="1999"/>
    <n v="55"/>
    <n v="832"/>
    <n v="4"/>
  </r>
  <r>
    <s v="B09R1YFL6S"/>
    <s v="Candes BlowHot All in One Silent Blower Fan Room Heater (ABS Body, White, Brown) 2000 Watts"/>
    <s v="Home&amp;Kitchen|Heating,Cooling&amp;AirQuality|RoomHeaters|FanHeaters"/>
    <s v="₹1,090"/>
    <s v="₹2,999"/>
    <s v="64%"/>
    <n v="3.5"/>
    <n v="57"/>
    <x v="4"/>
    <n v="1090"/>
    <n v="2999"/>
    <n v="64"/>
    <n v="57"/>
    <n v="3.5"/>
  </r>
  <r>
    <s v="B07Q4NJQC5"/>
    <s v="Ionix Jewellery Scale | Weight Scale | Digital Weight Machine | weight machine for gold | Electronic weighing machines for Jewellery 0.01G to 200G Small Weight Machine for Shop - Silver"/>
    <s v="Home&amp;Kitchen|Kitchen&amp;HomeAppliances|SmallKitchenAppliances|DigitalKitchenScales"/>
    <s v="₹295"/>
    <s v="₹599"/>
    <s v="51%"/>
    <n v="4"/>
    <s v="1,644"/>
    <x v="4"/>
    <n v="295"/>
    <n v="599"/>
    <n v="51"/>
    <n v="1644"/>
    <n v="4"/>
  </r>
  <r>
    <s v="B097RN7BBK"/>
    <s v="Kitchen Kit Electric Kettle, 1.8L Stainless Steel Tea Kettle, Fast Boil Water Warmer with Auto Shut Off and Boil Dry Protection Tech"/>
    <s v="Home&amp;Kitchen|Kitchen&amp;HomeAppliances|SmallKitchenAppliances|Kettles&amp;HotWaterDispensers|Kettle&amp;ToasterSets"/>
    <s v="₹479"/>
    <s v="₹1,999"/>
    <s v="76%"/>
    <n v="3.4"/>
    <s v="1,066"/>
    <x v="4"/>
    <n v="479"/>
    <n v="1999"/>
    <n v="76"/>
    <n v="1066"/>
    <n v="3.4"/>
  </r>
  <r>
    <s v="B097MKZHNV"/>
    <s v="Racold Pronto Pro 3Litres 3KW Vertical Instant Water Heater (Geyser)"/>
    <s v="Home&amp;Kitchen|Heating,Cooling&amp;AirQuality|WaterHeaters&amp;Geysers|InstantWaterHeaters"/>
    <s v="₹2,949"/>
    <s v="₹4,849"/>
    <s v="39%"/>
    <n v="4.2"/>
    <s v="7,968"/>
    <x v="4"/>
    <n v="2949"/>
    <n v="4849"/>
    <n v="39"/>
    <n v="7968"/>
    <n v="4.2"/>
  </r>
  <r>
    <s v="B07LG96SDB"/>
    <s v="ESN 999 Supreme Quality 1500W Immersion Water Heater Rod (Black)"/>
    <s v="Home&amp;Kitchen|Heating,Cooling&amp;AirQuality|WaterHeaters&amp;Geysers|ImmersionRods"/>
    <s v="₹335"/>
    <s v="₹510"/>
    <s v="34%"/>
    <n v="3.8"/>
    <s v="3,195"/>
    <x v="4"/>
    <n v="335"/>
    <n v="510"/>
    <n v="34"/>
    <n v="3195"/>
    <n v="3.8"/>
  </r>
  <r>
    <s v="B08KS2KQTK"/>
    <s v="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Home&amp;Kitchen|Kitchen&amp;HomeAppliances|Coffee,Tea&amp;Espresso|DripCoffeeMachines"/>
    <s v="₹293"/>
    <s v="₹499"/>
    <s v="41%"/>
    <n v="4.0999999999999996"/>
    <s v="1,456"/>
    <x v="4"/>
    <n v="293"/>
    <n v="499"/>
    <n v="41"/>
    <n v="1456"/>
    <n v="4.0999999999999996"/>
  </r>
  <r>
    <s v="B095K14P86"/>
    <s v="Saiyam Stainless Steel Espresso Maker Stovetop Coffee Percolator Italian Coffee Maker Moka Pot (4 Cup - 200 ml, Silver)"/>
    <s v="Home&amp;Kitchen|Kitchen&amp;HomeAppliances|Coffee,Tea&amp;Espresso|StovetopEspressoPots"/>
    <s v="₹599"/>
    <s v="₹1,299"/>
    <s v="54%"/>
    <n v="4.2"/>
    <n v="590"/>
    <x v="4"/>
    <n v="599"/>
    <n v="1299"/>
    <n v="54"/>
    <n v="590"/>
    <n v="4.2"/>
  </r>
  <r>
    <s v="B08K36NZSV"/>
    <s v="KONVIO NEER 10 Inch Spun Filter (PP SPUN) Cartridge Compatible for 10 Inch Pre-Filter Housing of Water Purifier | Pack of 4 Spun"/>
    <s v="Home&amp;Kitchen|Kitchen&amp;HomeAppliances|WaterPurifiers&amp;Accessories|WaterPurifierAccessories"/>
    <s v="₹499"/>
    <s v="₹999"/>
    <s v="50%"/>
    <n v="4.3"/>
    <s v="1,436"/>
    <x v="4"/>
    <n v="499"/>
    <n v="999"/>
    <n v="50"/>
    <n v="1436"/>
    <n v="4.3"/>
  </r>
  <r>
    <s v="B07LDPLSZC"/>
    <s v="Havells Glydo 1000 watt Dry Iron With American Heritage Non Stick Sole Plate, Aerodynamic Design, Easy Grip Temperature Knob &amp; 2 years Warranty. (Charcoal Blue)"/>
    <s v="Home&amp;Kitchen|Kitchen&amp;HomeAppliances|Vacuum,Cleaning&amp;Ironing|Irons,Steamers&amp;Accessories|Irons|DryIrons"/>
    <s v="₹849"/>
    <s v="₹1,190"/>
    <s v="29%"/>
    <n v="4.2"/>
    <s v="4,184"/>
    <x v="4"/>
    <n v="849"/>
    <n v="1190"/>
    <n v="29"/>
    <n v="4184"/>
    <n v="4.2"/>
  </r>
  <r>
    <s v="B07F1T31ZZ"/>
    <s v="Raffles Premium Stainless Steel South Indian Coffee Filter/Drip Coffee Maker, 2-3 Cups, 150 ml"/>
    <s v="Home&amp;Kitchen|Kitchen&amp;HomeAppliances|Coffee,Tea&amp;Espresso|DripCoffeeMachines"/>
    <s v="₹249"/>
    <s v="₹400"/>
    <s v="38%"/>
    <n v="4.0999999999999996"/>
    <n v="693"/>
    <x v="4"/>
    <n v="249"/>
    <n v="400"/>
    <n v="38"/>
    <n v="693"/>
    <n v="4.0999999999999996"/>
  </r>
  <r>
    <s v="B0BNDRK886"/>
    <s v="IONIX Activated Carbon Faucet Water Filters Universal Interface Home Kitchen Faucet Tap Water | Tap filter Multilayer | Clean Purifier Filter Cartridge Five Layer Water Filter-Pack of 1"/>
    <s v="Home&amp;Kitchen|Kitchen&amp;HomeAppliances|WaterPurifiers&amp;Accessories|WaterPurifierAccessories"/>
    <s v="₹185"/>
    <s v="₹599"/>
    <s v="69%"/>
    <n v="3.9"/>
    <s v="1,306"/>
    <x v="4"/>
    <n v="185"/>
    <n v="599"/>
    <n v="69"/>
    <n v="1306"/>
    <n v="3.9"/>
  </r>
  <r>
    <s v="B09ZVJXN5L"/>
    <s v="KNYUC MART Mini Electric Handy Room Heater Compact Plug-in, The Wall Outlet 400 Watts, Handy Air Warmer Blower Adjustable Timer Digital Display"/>
    <s v="Home&amp;Kitchen|Heating,Cooling&amp;AirQuality|RoomHeaters|FanHeaters"/>
    <s v="₹778"/>
    <s v="₹999"/>
    <s v="22%"/>
    <n v="3.3"/>
    <n v="8"/>
    <x v="4"/>
    <n v="778"/>
    <n v="999"/>
    <n v="22"/>
    <n v="8"/>
    <n v="3.3"/>
  </r>
  <r>
    <s v="B08JKPVDKL"/>
    <s v="INKULTURE Stainless_Steel Measuring Cups &amp; Spoon Combo for Dry or Liquid/Kitchen Gadgets for Cooking &amp; Baking Cakes/Measuring Cup Set Combo with Handles (Set of 4 Cups &amp; 4 Spoons)"/>
    <s v="Home&amp;Kitchen|Kitchen&amp;HomeAppliances|Coffee,Tea&amp;Espresso|CoffeeMakerAccessories|MeasuringSpoons"/>
    <s v="₹279"/>
    <s v="₹699"/>
    <s v="60%"/>
    <n v="4.3"/>
    <s v="2,326"/>
    <x v="4"/>
    <n v="279"/>
    <n v="699"/>
    <n v="60"/>
    <n v="2326"/>
    <n v="4.3"/>
  </r>
  <r>
    <s v="B09JFR8H3Q"/>
    <s v="Macmillan Aquafresh 5 Micron PS-05 10&quot; in PP Spun Filter Candle Set for All Type RO Water Purifier 10 inch (4)"/>
    <s v="Home&amp;Kitchen|Kitchen&amp;HomeAppliances|WaterPurifiers&amp;Accessories|WaterPurifierAccessories"/>
    <s v="₹215"/>
    <s v="₹1,499"/>
    <s v="86%"/>
    <n v="3.9"/>
    <s v="1,004"/>
    <x v="4"/>
    <n v="215"/>
    <n v="1499"/>
    <n v="86"/>
    <n v="1004"/>
    <n v="3.9"/>
  </r>
  <r>
    <s v="B07LDN9Q2P"/>
    <s v="Havells D'zire 1000 watt Dry Iron With American Heritage Sole Plate, Aerodynamic Design, Easy Grip Temperature Knob &amp; 2 years Warranty. (Mint)"/>
    <s v="Home&amp;Kitchen|Kitchen&amp;HomeAppliances|Vacuum,Cleaning&amp;Ironing|Irons,Steamers&amp;Accessories|Irons|DryIrons"/>
    <s v="₹889"/>
    <s v="₹1,295"/>
    <s v="31%"/>
    <n v="4.3"/>
    <s v="6,400"/>
    <x v="4"/>
    <n v="889"/>
    <n v="1295"/>
    <n v="31"/>
    <n v="6400"/>
    <n v="4.3"/>
  </r>
  <r>
    <s v="B08T8KWNQ9"/>
    <s v="TE™ Instant Electric Heating Hot and Cold Water Geyser Tap Water with Digital Display (White)"/>
    <s v="Home&amp;Kitchen|Heating,Cooling&amp;AirQuality|WaterHeaters&amp;Geysers|InstantWaterHeaters"/>
    <s v="₹1,449"/>
    <s v="₹4,999"/>
    <s v="71%"/>
    <n v="3.6"/>
    <n v="63"/>
    <x v="4"/>
    <n v="1449"/>
    <n v="4999"/>
    <n v="71"/>
    <n v="63"/>
    <n v="3.6"/>
  </r>
  <r>
    <s v="B07Y1RCCW5"/>
    <s v="ZIGMA WinoteK WinoteK Sun Instant Water Geyser, Water Heater, Portable Water Heater, Geysers Made of First Class ABS Plastic, automatic Reset Model, AE10-3 W (Yellow)"/>
    <s v="Home&amp;Kitchen|Heating,Cooling&amp;AirQuality|WaterHeaters&amp;Geysers|InstantWaterHeaters"/>
    <s v="₹1,190"/>
    <s v="₹2,550"/>
    <s v="53%"/>
    <n v="3.8"/>
    <s v="1,181"/>
    <x v="4"/>
    <n v="1190"/>
    <n v="2550"/>
    <n v="53"/>
    <n v="1181"/>
    <n v="3.8"/>
  </r>
  <r>
    <s v="B0762HXMTF"/>
    <s v="KENT 11054 Alkaline Water Filter Pitcher 3.5 L | Chemical-Free Water with Balanced pH Levels 8.0 to 9.5 | Solves Acidity Issue | Equipped with Carbon and Sediment Filter - Grey"/>
    <s v="Home&amp;Kitchen|Kitchen&amp;HomeAppliances|WaterPurifiers&amp;Accessories|WaterFilters&amp;Purifiers"/>
    <s v="₹1,799"/>
    <s v="₹1,950"/>
    <s v="8%"/>
    <n v="3.9"/>
    <s v="1,888"/>
    <x v="4"/>
    <n v="1799"/>
    <n v="1950"/>
    <n v="8"/>
    <n v="1888"/>
    <n v="3.9"/>
  </r>
  <r>
    <s v="B00K57MR22"/>
    <s v="Sujata Dynamix DX Mixer Grinder, 900W, 3 Jars (White)"/>
    <s v="Home&amp;Kitchen|Kitchen&amp;HomeAppliances|SmallKitchenAppliances|MixerGrinders"/>
    <s v="₹6,120"/>
    <s v="₹8,478"/>
    <s v="28%"/>
    <n v="4.5999999999999996"/>
    <s v="6,550"/>
    <x v="4"/>
    <n v="6120"/>
    <n v="8478"/>
    <n v="28"/>
    <n v="6550"/>
    <n v="4.5999999999999996"/>
  </r>
  <r>
    <s v="B07TTSS5MP"/>
    <s v="Lifelong LLMG74 750 Watt Mixer Grinder with 3 Jars (White and Grey)"/>
    <s v="Home&amp;Kitchen|Kitchen&amp;HomeAppliances|SmallKitchenAppliances|MixerGrinders"/>
    <s v="₹1,799"/>
    <s v="₹3,299"/>
    <s v="45%"/>
    <n v="3.8"/>
    <s v="1,846"/>
    <x v="4"/>
    <n v="1799"/>
    <n v="3299"/>
    <n v="45"/>
    <n v="1846"/>
    <n v="3.8"/>
  </r>
  <r>
    <s v="B09ZDVL7L8"/>
    <s v="TTK Prestige Limited Orion Mixer Grinder 500 Watts, 3 Jars (1200ml, 1000ml, 500ml) (Red)"/>
    <s v="Home&amp;Kitchen|Kitchen&amp;HomeAppliances|SmallKitchenAppliances|MixerGrinders"/>
    <s v="₹2,199"/>
    <s v="₹3,895"/>
    <s v="44%"/>
    <n v="3.9"/>
    <s v="1,085"/>
    <x v="4"/>
    <n v="2199"/>
    <n v="3895"/>
    <n v="44"/>
    <n v="1085"/>
    <n v="3.9"/>
  </r>
  <r>
    <s v="B09XHXXCFH"/>
    <s v="AGARO Regal Electric Rice Cooker, 3L Ceramic Inner Bowl, Cooks Up to 600 Gms Raw Rice, SS Steamer, Preset Cooking Functions, Preset Timer, Keep Warm Function, LED Display, Black"/>
    <s v="Home&amp;Kitchen|Kitchen&amp;HomeAppliances|SmallKitchenAppliances|Rice&amp;PastaCookers"/>
    <s v="₹3,685"/>
    <s v="₹5,495"/>
    <s v="33%"/>
    <n v="4.0999999999999996"/>
    <n v="290"/>
    <x v="4"/>
    <n v="3685"/>
    <n v="5495"/>
    <n v="33"/>
    <n v="290"/>
    <n v="4.0999999999999996"/>
  </r>
  <r>
    <s v="B0BL3R4RGS"/>
    <s v="VAPJA® Portable Mini Juicer Cup Blender USB Rechargeable with 4 Blades for Shakes and Smoothies Fruits Vegetables Juice Maker Grinder Mixer Strong Cutting Bottle Sports Travel Outdoors Gym (BOTTLE)"/>
    <s v="Home&amp;Kitchen|Kitchen&amp;HomeAppliances|SmallKitchenAppliances|JuicerMixerGrinders"/>
    <s v="₹649"/>
    <s v="₹999"/>
    <s v="35%"/>
    <n v="3.6"/>
    <n v="4"/>
    <x v="4"/>
    <n v="649"/>
    <n v="999"/>
    <n v="35"/>
    <n v="4"/>
    <n v="3.6"/>
  </r>
  <r>
    <s v="B07P1BR7L8"/>
    <s v="Philips HD6975/00 25 Litre Digital Oven Toaster Grill, Grey, 25 liter"/>
    <s v="Home&amp;Kitchen|Kitchen&amp;HomeAppliances|SmallKitchenAppliances|OvenToasterGrills"/>
    <s v="₹8,599"/>
    <s v="₹8,995"/>
    <s v="4%"/>
    <n v="4.4000000000000004"/>
    <s v="9,734"/>
    <x v="4"/>
    <n v="8599"/>
    <n v="8995"/>
    <n v="4"/>
    <n v="9734"/>
    <n v="4.4000000000000004"/>
  </r>
  <r>
    <s v="B078WB1VWJ"/>
    <s v="Usha EI 3710 Heavy Weight 1000-Watt Dry Iron with Golden American Heritage Soleplate, 1.75 Kg(White)"/>
    <s v="Home&amp;Kitchen|Kitchen&amp;HomeAppliances|Vacuum,Cleaning&amp;Ironing|Irons,Steamers&amp;Accessories|Irons|DryIrons"/>
    <s v="₹1,110"/>
    <s v="₹1,599"/>
    <s v="31%"/>
    <n v="4.3"/>
    <s v="4,022"/>
    <x v="4"/>
    <n v="1110"/>
    <n v="1599"/>
    <n v="31"/>
    <n v="4022"/>
    <n v="4.3"/>
  </r>
  <r>
    <s v="B0BP89YBC1"/>
    <s v="Campfire Spring Chef Prolix Instant Portable Water Heater Geyser 1Ltr. for Use Home Stainless Steel Baking Rack | Restaurant | Office | Labs | Clinics | Saloon | with Installation Kit (With MCB)"/>
    <s v="Home&amp;Kitchen|Heating,Cooling&amp;AirQuality|WaterHeaters&amp;Geysers|InstantWaterHeaters"/>
    <s v="₹1,499"/>
    <s v="₹3,500"/>
    <s v="57%"/>
    <n v="4.7"/>
    <s v="2,591"/>
    <x v="4"/>
    <n v="1499"/>
    <n v="3500"/>
    <n v="57"/>
    <n v="2591"/>
    <n v="4.7"/>
  </r>
  <r>
    <s v="B09W9V2PXG"/>
    <s v="Themisto TH-WS20 Digital Kitchen Weighing Scale Stainless Steel (5Kg)"/>
    <s v="Home&amp;Kitchen|Kitchen&amp;HomeAppliances|SmallKitchenAppliances|DigitalKitchenScales"/>
    <s v="₹759"/>
    <s v="₹1,999"/>
    <s v="62%"/>
    <n v="4.3"/>
    <n v="532"/>
    <x v="4"/>
    <n v="759"/>
    <n v="1999"/>
    <n v="62"/>
    <n v="532"/>
    <n v="4.3"/>
  </r>
  <r>
    <s v="B09XTQFFCG"/>
    <s v="FYA Handheld Vacuum Cleaner Cordless, Wireless Hand Vacuum&amp;Air Blower 2-in-1, Mini Portable Car Vacuum Cleaner with Powerful Suction, USB Rechargeable Vacuum for Pet Hair, Home and Car"/>
    <s v="Home&amp;Kitchen|Kitchen&amp;HomeAppliances|Vacuum,Cleaning&amp;Ironing|Vacuums&amp;FloorCare|Vacuums|HandheldVacuums"/>
    <s v="₹2,669"/>
    <s v="₹3,199"/>
    <s v="17%"/>
    <n v="3.9"/>
    <n v="260"/>
    <x v="4"/>
    <n v="2669"/>
    <n v="3199"/>
    <n v="17"/>
    <n v="260"/>
    <n v="3.9"/>
  </r>
  <r>
    <s v="B08LVVTGZK"/>
    <s v="Lifelong LLSM120G Sandwich Griller , Classic Pro 750 W Sandwich Maker with 4 Slice Non-Stick Fixed Plates for Sandwiches at Home with 1 Year Warranty (Black)"/>
    <s v="Home&amp;Kitchen|Kitchen&amp;HomeAppliances|SmallKitchenAppliances|SandwichMakers"/>
    <s v="₹929"/>
    <s v="₹1,300"/>
    <s v="29%"/>
    <n v="3.9"/>
    <s v="1,672"/>
    <x v="4"/>
    <n v="929"/>
    <n v="1300"/>
    <n v="29"/>
    <n v="1672"/>
    <n v="3.9"/>
  </r>
  <r>
    <s v="B07J2BQZD6"/>
    <s v="Kuber Industries Nylon Mesh Laundry Basket|Sturdy Material &amp; Durable Handles|Netted Lightweight Laundry Bag, Size 36 x 36 x 58, Capicity 30 Ltr (Pink)"/>
    <s v="Home&amp;Kitchen|HomeStorage&amp;Organization|LaundryOrganization|LaundryBaskets"/>
    <s v="₹199"/>
    <s v="₹399"/>
    <s v="50%"/>
    <n v="3.7"/>
    <s v="7,945"/>
    <x v="4"/>
    <n v="199"/>
    <n v="399"/>
    <n v="50"/>
    <n v="7945"/>
    <n v="3.7"/>
  </r>
  <r>
    <s v="B07HK53XM4"/>
    <s v="Bulfyss Plastic Sticky Lint Roller Hair Remover Cleaner Set of 5 Rolls 150 Sheets, 30 Sheets Each roll Lint Roller Remover for Clothes, Furniture, Carpet, Dog Fur, Sweater, Dust &amp; Dirt"/>
    <s v="Home&amp;Kitchen|Kitchen&amp;HomeAppliances|Vacuum,Cleaning&amp;Ironing|Irons,Steamers&amp;Accessories|LintShavers"/>
    <s v="₹279"/>
    <s v="₹599"/>
    <s v="53%"/>
    <n v="3.5"/>
    <s v="1,367"/>
    <x v="4"/>
    <n v="279"/>
    <n v="599"/>
    <n v="53"/>
    <n v="1367"/>
    <n v="3.5"/>
  </r>
  <r>
    <s v="B08RDWBYCQ"/>
    <s v="T TOPLINE 180 W Electric Hand Mixer,Hand Blender , Egg Beater, Cake maker , Beater Cream Mix, Food Blender, Beater for Whipping Cream Beater for Cake With 7 -Speed with spatula and oil brush"/>
    <s v="Home&amp;Kitchen|Kitchen&amp;HomeAppliances|SmallKitchenAppliances|HandBlenders"/>
    <s v="₹549"/>
    <s v="₹999"/>
    <s v="45%"/>
    <n v="4"/>
    <s v="1,313"/>
    <x v="4"/>
    <n v="549"/>
    <n v="999"/>
    <n v="45"/>
    <n v="1313"/>
    <n v="4"/>
  </r>
  <r>
    <s v="B09FHHTL8L"/>
    <s v="Empty Mist Trigger Plastic Spray Bottle for Multi use 200ml Pack of 2"/>
    <s v="Home&amp;Kitchen|HomeStorage&amp;Organization|LaundryOrganization|IroningAccessories|SprayBottles"/>
    <s v="₹85"/>
    <s v="₹199"/>
    <s v="57%"/>
    <n v="4.0999999999999996"/>
    <n v="212"/>
    <x v="4"/>
    <n v="85"/>
    <n v="199"/>
    <n v="57"/>
    <n v="212"/>
    <n v="4.0999999999999996"/>
  </r>
  <r>
    <s v="B0BHNHMR3H"/>
    <s v="LONAXA Mini Travel Rechargeable Fruit Juicer - USB Electric Fruit &amp; Vegetable Juice Blender/Grinder for Home and Office Use (Multicolor)…"/>
    <s v="Home&amp;Kitchen|Kitchen&amp;HomeAppliances|SmallKitchenAppliances|JuicerMixerGrinders"/>
    <s v="₹499"/>
    <s v="₹1,299"/>
    <s v="62%"/>
    <n v="3.9"/>
    <n v="65"/>
    <x v="4"/>
    <n v="499"/>
    <n v="1299"/>
    <n v="62"/>
    <n v="65"/>
    <n v="3.9"/>
  </r>
  <r>
    <s v="B07D8VBYB4"/>
    <s v="SUJATA Powermatic Plus, Juicer Mixer Grinder, 900 Watts, 2 Jars (White)"/>
    <s v="Home&amp;Kitchen|Kitchen&amp;HomeAppliances|SmallKitchenAppliances|JuicerMixerGrinders"/>
    <s v="₹5,865"/>
    <s v="₹7,776"/>
    <s v="25%"/>
    <n v="4.4000000000000004"/>
    <s v="2,737"/>
    <x v="4"/>
    <n v="5865"/>
    <n v="7776"/>
    <n v="25"/>
    <n v="2737"/>
    <n v="4.4000000000000004"/>
  </r>
  <r>
    <s v="B0B3TBY2YX"/>
    <s v="AGARO Royal Double Layered Kettle, 1.5 Litres, Double Layered Cool Touch , Dry Boiling Protection, Black"/>
    <s v="Home&amp;Kitchen|Kitchen&amp;HomeAppliances|SmallKitchenAppliances|Kettles&amp;HotWaterDispensers|ElectricKettles"/>
    <s v="₹1,260"/>
    <s v="₹2,299"/>
    <s v="45%"/>
    <n v="4.3"/>
    <n v="55"/>
    <x v="4"/>
    <n v="1260"/>
    <n v="2299"/>
    <n v="45"/>
    <n v="55"/>
    <n v="4.3"/>
  </r>
  <r>
    <s v="B088WCFPQF"/>
    <s v="Cafe JEI French Press Coffee and Tea Maker 600ml with 4 Level Filtration System, Heat Resistant Borosilicate Glass (Black, 600ml)"/>
    <s v="Home&amp;Kitchen|Kitchen&amp;HomeAppliances|Coffee,Tea&amp;Espresso|CoffeePresses"/>
    <s v="₹1,099"/>
    <s v="₹1,500"/>
    <s v="27%"/>
    <n v="4.5"/>
    <s v="1,065"/>
    <x v="4"/>
    <n v="1099"/>
    <n v="1500"/>
    <n v="27"/>
    <n v="1065"/>
    <n v="4.5"/>
  </r>
  <r>
    <s v="B07JZSG42Y"/>
    <s v="Borosil Prime Grill Sandwich Maker (Grey)"/>
    <s v="Home&amp;Kitchen|Kitchen&amp;HomeAppliances|SmallKitchenAppliances|SandwichMakers"/>
    <s v="₹1,928"/>
    <s v="₹2,590"/>
    <s v="26%"/>
    <n v="4"/>
    <s v="2,377"/>
    <x v="4"/>
    <n v="1928"/>
    <n v="2590"/>
    <n v="26"/>
    <n v="2377"/>
    <n v="4"/>
  </r>
  <r>
    <s v="B08YRMBK9R"/>
    <s v="Candes 10 Litre Perfecto 5 Star Rated Automatic Instant Storage Electric Water Heater with Special Metal Body Anti Rust Coating With Installation Kit, 2KW Geyser (Ivory)"/>
    <s v="Home&amp;Kitchen|Heating,Cooling&amp;AirQuality|WaterHeaters&amp;Geysers|StorageWaterHeaters"/>
    <s v="₹3,249"/>
    <s v="₹6,299"/>
    <s v="48%"/>
    <n v="3.9"/>
    <s v="2,569"/>
    <x v="4"/>
    <n v="3249"/>
    <n v="6299"/>
    <n v="48"/>
    <n v="2569"/>
    <n v="3.9"/>
  </r>
  <r>
    <s v="B00935MGHS"/>
    <s v="Prestige PSMFB 800 Watt Sandwich Toaster with Fixed Plates, Black"/>
    <s v="Home&amp;Kitchen|Kitchen&amp;HomeAppliances|SmallKitchenAppliances|SandwichMakers"/>
    <s v="₹1,199"/>
    <s v="₹1,795"/>
    <s v="33%"/>
    <n v="4.2"/>
    <s v="5,967"/>
    <x v="4"/>
    <n v="1199"/>
    <n v="1795"/>
    <n v="33"/>
    <n v="5967"/>
    <n v="4.2"/>
  </r>
  <r>
    <s v="B07B5XJ572"/>
    <s v="iBELL MPK120L Premium Stainless Steel Multi Purpose Kettle/Cooker with Inner Pot 1.2 Litre (Silver)"/>
    <s v="Home&amp;Kitchen|Kitchen&amp;HomeAppliances|SmallKitchenAppliances|Kettles&amp;HotWaterDispensers|ElectricKettles"/>
    <s v="₹1,456"/>
    <s v="₹3,190"/>
    <s v="54%"/>
    <n v="4.0999999999999996"/>
    <s v="1,776"/>
    <x v="4"/>
    <n v="1456"/>
    <n v="3190"/>
    <n v="54"/>
    <n v="1776"/>
    <n v="4.0999999999999996"/>
  </r>
  <r>
    <s v="B086199CWG"/>
    <s v="Maharaja Whiteline Odacio Plus 550-Watt Juicer Mixer Grinder with 3 Jars (Black/Silver)"/>
    <s v="Home&amp;Kitchen|Kitchen&amp;HomeAppliances|SmallKitchenAppliances|JuicerMixerGrinders"/>
    <s v="₹3,349"/>
    <s v="₹4,799"/>
    <s v="30%"/>
    <n v="3.7"/>
    <s v="4,200"/>
    <x v="4"/>
    <n v="3349"/>
    <n v="4799"/>
    <n v="30"/>
    <n v="4200"/>
    <n v="3.7"/>
  </r>
  <r>
    <s v="B0BBWJFK5C"/>
    <s v="Shakti Technology S3 High Pressure Car Washer Machine 1800 Watts and Pressure 120 Bar for Cleaning Car, Bike &amp; Home"/>
    <s v="Home&amp;Kitchen|Kitchen&amp;HomeAppliances|Vacuum,Cleaning&amp;Ironing|PressureWashers,Steam&amp;WindowCleaners"/>
    <s v="₹4,899"/>
    <s v="₹8,999"/>
    <s v="46%"/>
    <n v="4.0999999999999996"/>
    <n v="297"/>
    <x v="4"/>
    <n v="4899"/>
    <n v="8999"/>
    <n v="46"/>
    <n v="297"/>
    <n v="4.0999999999999996"/>
  </r>
  <r>
    <s v="B07GLS2563"/>
    <s v="Cello Quick Boil Popular Electric Kettle 1 Litre 1200 Watts | Stainless Steel body | Boiler for Water, Silver"/>
    <s v="Home&amp;Kitchen|Kitchen&amp;HomeAppliances|SmallKitchenAppliances|Kettles&amp;HotWaterDispensers|Kettle&amp;ToasterSets"/>
    <s v="₹1,199"/>
    <s v="₹1,899"/>
    <s v="37%"/>
    <n v="4.2"/>
    <s v="3,858"/>
    <x v="4"/>
    <n v="1199"/>
    <n v="1899"/>
    <n v="37"/>
    <n v="3858"/>
    <n v="4.2"/>
  </r>
  <r>
    <s v="B09P182Z2H"/>
    <s v="AGARO Glory Cool Mist Ultrasonic Humidifier, 4.5Litres, For Large Area, Room, Home, Office, Adjustable Mist Output, Ceramic Ball Filter, Ultra Quiet, 360° Rotatable Nozzle, Auto Shut Off, Grey"/>
    <s v="Home&amp;Kitchen|Heating,Cooling&amp;AirQuality|Humidifiers"/>
    <s v="₹3,290"/>
    <s v="₹5,799"/>
    <s v="43%"/>
    <n v="4.3"/>
    <n v="168"/>
    <x v="4"/>
    <n v="3290"/>
    <n v="5799"/>
    <n v="43"/>
    <n v="168"/>
    <n v="4.3"/>
  </r>
  <r>
    <s v="B0B59K1C8F"/>
    <s v="Wolpin 1 Lint Roller with 60 Sheets Remove Clothes Lint Dog Hair Dust (19 x 13 cm) Orange"/>
    <s v="Home&amp;Kitchen|Kitchen&amp;HomeAppliances|Vacuum,Cleaning&amp;Ironing|Irons,Steamers&amp;Accessories|LintShavers"/>
    <s v="₹179"/>
    <s v="₹799"/>
    <s v="78%"/>
    <n v="3.6"/>
    <n v="101"/>
    <x v="4"/>
    <n v="179"/>
    <n v="799"/>
    <n v="78"/>
    <n v="101"/>
    <n v="3.6"/>
  </r>
  <r>
    <s v="B06Y36JKC3"/>
    <s v="Abode Kitchen Essential Measuring Cup &amp; Spoon for Spices | for Cooking and Baking Cake | Multipurpose Tablespoon Cups with Ring Holder | (Black)"/>
    <s v="Home&amp;Kitchen|Kitchen&amp;HomeAppliances|Coffee,Tea&amp;Espresso|CoffeeMakerAccessories|MeasuringSpoons"/>
    <s v="₹149"/>
    <s v="₹300"/>
    <s v="50%"/>
    <n v="4.0999999999999996"/>
    <s v="4,074"/>
    <x v="4"/>
    <n v="149"/>
    <n v="300"/>
    <n v="50"/>
    <n v="4074"/>
    <n v="4.0999999999999996"/>
  </r>
  <r>
    <s v="B075S9FVRY"/>
    <s v="Sujata Supermix, Mixer Grinder, 900 Watts, 3 Jars (White)"/>
    <s v="Home&amp;Kitchen|Kitchen&amp;HomeAppliances|SmallKitchenAppliances|MixerGrinders"/>
    <s v="₹5,490"/>
    <s v="₹7,200"/>
    <s v="24%"/>
    <n v="4.5"/>
    <s v="1,408"/>
    <x v="4"/>
    <n v="5490"/>
    <n v="7200"/>
    <n v="24"/>
    <n v="1408"/>
    <n v="4.5"/>
  </r>
  <r>
    <s v="B08SJVD8QD"/>
    <s v="CARDEX Digital Kitchen Weighing Machine Multipurpose Electronic Weight Scale With Back Lite LCD Display for Measuring Food, Cake, Vegetable, Fruit (KITCHEN SCALE)"/>
    <s v="Home&amp;Kitchen|Kitchen&amp;HomeAppliances|SmallKitchenAppliances|DigitalKitchenScales"/>
    <s v="₹379"/>
    <s v="₹389"/>
    <s v="3%"/>
    <n v="4.2"/>
    <s v="3,739"/>
    <x v="4"/>
    <n v="379"/>
    <n v="389"/>
    <n v="3"/>
    <n v="3739"/>
    <n v="4.2"/>
  </r>
  <r>
    <s v="B07FJNNZCJ"/>
    <s v="V-Guard Zenora RO+UF+MB Water Purifier | Suitable for water with TDS up to 2000 ppm | 8 Stage Purification with World-class RO Membrane and Advanced UF Membrane | Free PAN India Installation &amp; 1-Year Comprehensive Warranty | 7 Litre, Black"/>
    <s v="Home&amp;Kitchen|Kitchen&amp;HomeAppliances|WaterPurifiers&amp;Accessories|WaterFilters&amp;Purifiers"/>
    <s v="₹8,699"/>
    <s v="₹13,049"/>
    <s v="33%"/>
    <n v="4.3"/>
    <s v="5,891"/>
    <x v="4"/>
    <n v="8699"/>
    <n v="13049"/>
    <n v="33"/>
    <n v="5891"/>
    <n v="4.3"/>
  </r>
  <r>
    <s v="B09MFR93KS"/>
    <s v="Bajaj Rex DLX 750 W 4 Jars Mixer Grinder, White and Blue"/>
    <s v="Home&amp;Kitchen|Kitchen&amp;HomeAppliances|SmallKitchenAppliances|MixerGrinders"/>
    <s v="₹3,041.67"/>
    <s v="₹5,999"/>
    <s v="49%"/>
    <n v="4"/>
    <n v="777"/>
    <x v="4"/>
    <n v="3041.67"/>
    <n v="5999"/>
    <n v="49"/>
    <n v="777"/>
    <n v="4"/>
  </r>
  <r>
    <s v="B07Y5FDPKV"/>
    <s v="KENT 16051 Hand Blender 300 W | 5 Variable Speed Control | Multiple Beaters &amp; Dough Hooks | Turbo Function"/>
    <s v="Home&amp;Kitchen|Kitchen&amp;HomeAppliances|SmallKitchenAppliances|HandBlenders"/>
    <s v="₹1,745"/>
    <s v="₹2,400"/>
    <s v="27%"/>
    <n v="4.2"/>
    <s v="14,160"/>
    <x v="4"/>
    <n v="1745"/>
    <n v="2400"/>
    <n v="27"/>
    <n v="14160"/>
    <n v="4.2"/>
  </r>
  <r>
    <s v="B0756KCV5K"/>
    <s v="Prestige PIC 15.0+ 1900-Watt Induction Cooktop (Black)"/>
    <s v="Home&amp;Kitchen|Kitchen&amp;HomeAppliances|SmallKitchenAppliances|InductionCooktop"/>
    <s v="₹3,180"/>
    <s v="₹5,295"/>
    <s v="40%"/>
    <n v="4.2"/>
    <s v="6,919"/>
    <x v="4"/>
    <n v="3180"/>
    <n v="5295"/>
    <n v="40"/>
    <n v="6919"/>
    <n v="4.2"/>
  </r>
  <r>
    <s v="B0BJ6P3LSK"/>
    <s v="Aqua d pure Active Copper 12-L RO+UV Water Filter Purifier for Home, Kitchen Fully Automatic UF+TDS Controller"/>
    <s v="Home&amp;Kitchen|Kitchen&amp;HomeAppliances|WaterPurifiers&amp;Accessories|WaterFilters&amp;Purifiers"/>
    <s v="₹4,999"/>
    <s v="₹24,999"/>
    <s v="80%"/>
    <n v="4.5"/>
    <n v="287"/>
    <x v="4"/>
    <n v="4999"/>
    <n v="24999"/>
    <n v="80"/>
    <n v="287"/>
    <n v="4.5"/>
  </r>
  <r>
    <s v="B09HS1NDRQ"/>
    <s v="PrettyKrafts Laundry Square Shape Basket Bag/Foldable/Multipurpose/Carry Handles/Slanting Lid for Home, Cloth Storage,(Single) Jute Grey"/>
    <s v="Home&amp;Kitchen|HomeStorage&amp;Organization|LaundryOrganization|LaundryBaskets"/>
    <s v="₹390"/>
    <s v="₹799"/>
    <s v="51%"/>
    <n v="3.8"/>
    <n v="287"/>
    <x v="4"/>
    <n v="390"/>
    <n v="799"/>
    <n v="51"/>
    <n v="287"/>
    <n v="3.8"/>
  </r>
  <r>
    <s v="B018SJJ0GE"/>
    <s v="Libra Roti Maker Electric Automatic | chapati Maker Electric Automatic | roti Maker Machine with 900 Watts for Making Roti/Chapati/Parathas - Stainless Steel"/>
    <s v="Home&amp;Kitchen|Kitchen&amp;HomeAppliances|SmallKitchenAppliances|RotiMakers"/>
    <s v="₹1,999"/>
    <s v="₹2,999"/>
    <s v="33%"/>
    <n v="4.4000000000000004"/>
    <n v="388"/>
    <x v="4"/>
    <n v="1999"/>
    <n v="2999"/>
    <n v="33"/>
    <n v="388"/>
    <n v="4.4000000000000004"/>
  </r>
  <r>
    <s v="B09FPP3R1D"/>
    <s v="Glen 3 in 1 Electric Multi Cooker - Steam, Cook &amp; Egg Boiler with 350 W (SA 3035MC) - 350 Watts"/>
    <s v="Home&amp;Kitchen|Kitchen&amp;HomeAppliances|SmallKitchenAppliances|EggBoilers"/>
    <s v="₹1,624"/>
    <s v="₹2,495"/>
    <s v="35%"/>
    <n v="4.0999999999999996"/>
    <n v="827"/>
    <x v="4"/>
    <n v="1624"/>
    <n v="2495"/>
    <n v="35"/>
    <n v="827"/>
    <n v="4.0999999999999996"/>
  </r>
  <r>
    <s v="B01F7B2JCI"/>
    <s v="Dynore Stainless Steel Set of 4 Measuring Cup and 4 Measuring Spoon"/>
    <s v="Home&amp;Kitchen|Kitchen&amp;HomeAppliances|Coffee,Tea&amp;Espresso|CoffeeMakerAccessories|MeasuringSpoons"/>
    <s v="₹184"/>
    <s v="₹450"/>
    <s v="59%"/>
    <n v="4.2"/>
    <s v="4,971"/>
    <x v="4"/>
    <n v="184"/>
    <n v="450"/>
    <n v="59"/>
    <n v="4971"/>
    <n v="4.2"/>
  </r>
  <r>
    <s v="B09NNZ1GF7"/>
    <s v="Lint Remover For Clothes With 1 Year Warranty Fabric Shaver Lint Shaver for Woolen Clothes Blanket Jackets Stainless Steel Blades,Bedding, Clothes and Furniture Best Remover for Fabrics Portable Lint Shavers (White Orange)"/>
    <s v="Home&amp;Kitchen|Kitchen&amp;HomeAppliances|Vacuum,Cleaning&amp;Ironing|Irons,Steamers&amp;Accessories|LintShavers"/>
    <s v="₹445"/>
    <s v="₹999"/>
    <s v="55%"/>
    <n v="4.3"/>
    <n v="229"/>
    <x v="4"/>
    <n v="445"/>
    <n v="999"/>
    <n v="55"/>
    <n v="229"/>
    <n v="4.3"/>
  </r>
  <r>
    <s v="B01CS4A5V4"/>
    <s v="Monitor AC Stand/Heavy Duty Air Conditioner Outdoor Unit Mounting Bracket"/>
    <s v="Home&amp;Kitchen|Heating,Cooling&amp;AirQuality|Parts&amp;Accessories|FanParts&amp;Accessories"/>
    <s v="₹699"/>
    <s v="₹1,690"/>
    <s v="59%"/>
    <n v="4.0999999999999996"/>
    <s v="3,524"/>
    <x v="4"/>
    <n v="699"/>
    <n v="1690"/>
    <n v="59"/>
    <n v="3524"/>
    <n v="4.0999999999999996"/>
  </r>
  <r>
    <s v="B0BL11S5QK"/>
    <s v="iBELL Induction Cooktop, 2000W with Auto Shut Off and Overheat Protection, BIS Certified, Black"/>
    <s v="Home&amp;Kitchen|Kitchen&amp;HomeAppliances|SmallKitchenAppliances|InductionCooktop"/>
    <s v="₹1,601"/>
    <s v="₹3,890"/>
    <s v="59%"/>
    <n v="4.2"/>
    <n v="156"/>
    <x v="4"/>
    <n v="1601"/>
    <n v="3890"/>
    <n v="59"/>
    <n v="156"/>
    <n v="4.2"/>
  </r>
  <r>
    <s v="B09BL2KHQW"/>
    <s v="KENT POWP-Sediment Filter 10'' Thread WCAP"/>
    <s v="Home&amp;Kitchen|Kitchen&amp;HomeAppliances|WaterPurifiers&amp;Accessories|WaterPurifierAccessories"/>
    <s v="₹231"/>
    <s v="₹260"/>
    <s v="11%"/>
    <n v="4.0999999999999996"/>
    <n v="490"/>
    <x v="4"/>
    <n v="231"/>
    <n v="260"/>
    <n v="11"/>
    <n v="490"/>
    <n v="4.0999999999999996"/>
  </r>
  <r>
    <s v="B081RLM75M"/>
    <s v="LACOPINE Mini Pocket Size Lint Roller (White)"/>
    <s v="Home&amp;Kitchen|Kitchen&amp;HomeAppliances|Vacuum,Cleaning&amp;Ironing|Irons,Steamers&amp;Accessories|LintShavers"/>
    <s v="₹369"/>
    <s v="₹599"/>
    <s v="38%"/>
    <n v="3.9"/>
    <n v="82"/>
    <x v="4"/>
    <n v="369"/>
    <n v="599"/>
    <n v="38"/>
    <n v="82"/>
    <n v="3.9"/>
  </r>
  <r>
    <s v="B07SYYVP69"/>
    <s v="iBELL SEK170BM Premium Electric Kettle, 1.7 Litre, Stainless Steel with Coating,1500W Auto Cut-Off, Silver with Black"/>
    <s v="Home&amp;Kitchen|Kitchen&amp;HomeAppliances|SmallKitchenAppliances|Kettles&amp;HotWaterDispensers|ElectricKettles"/>
    <s v="₹809"/>
    <s v="₹1,950"/>
    <s v="59%"/>
    <n v="3.9"/>
    <n v="710"/>
    <x v="4"/>
    <n v="809"/>
    <n v="1950"/>
    <n v="59"/>
    <n v="710"/>
    <n v="3.9"/>
  </r>
  <r>
    <s v="B0BDZWMGZ1"/>
    <s v="Activa Easy Mix Nutri Mixer Grinder 500 Watt | Long Lasting Shock Proof ABS Body | Heavy Duty Motor With Nano - Grinding Technology"/>
    <s v="Home&amp;Kitchen|Kitchen&amp;HomeAppliances|SmallKitchenAppliances|MixerGrinders"/>
    <s v="₹1,199"/>
    <s v="₹2,990"/>
    <s v="60%"/>
    <n v="3.8"/>
    <n v="133"/>
    <x v="4"/>
    <n v="1199"/>
    <n v="2990"/>
    <n v="60"/>
    <n v="133"/>
    <n v="3.8"/>
  </r>
  <r>
    <s v="B078JT7LTD"/>
    <s v="Sujata Dynamix, Mixer Grinder, 900 Watts, 3 Jars (White)"/>
    <s v="Home&amp;Kitchen|Kitchen&amp;HomeAppliances|SmallKitchenAppliances|MixerGrinders"/>
    <s v="₹6,120"/>
    <s v="₹8,073"/>
    <s v="24%"/>
    <n v="4.5999999999999996"/>
    <s v="2,751"/>
    <x v="4"/>
    <n v="6120"/>
    <n v="8073"/>
    <n v="24"/>
    <n v="2751"/>
    <n v="4.5999999999999996"/>
  </r>
  <r>
    <s v="B09WF4Q7B3"/>
    <s v="Wipro Vesta 1380W Cordless Steam Iron Quick heat up with 20gm/ min Steam Burst, Scratch resistant Ceramic soleplate ,Vertical and Horizontal Ironing, Steam burst of upto .8g/ shot"/>
    <s v="Home&amp;Kitchen|Kitchen&amp;HomeAppliances|Vacuum,Cleaning&amp;Ironing|Irons,Steamers&amp;Accessories|Irons|SteamIrons"/>
    <s v="₹1,799"/>
    <s v="₹2,599"/>
    <s v="31%"/>
    <n v="3.6"/>
    <n v="771"/>
    <x v="4"/>
    <n v="1799"/>
    <n v="2599"/>
    <n v="31"/>
    <n v="771"/>
    <n v="3.6"/>
  </r>
  <r>
    <s v="B092R48XXB"/>
    <s v="Mi Robot Vacuum-Mop P, Best-in-class Laser Navigation in 10-20K INR price band, Intelligent mapping, Robotic Floor Cleaner with 2 in 1 Mopping and Vacuum, App Control (WiFi, Alexa,GA), Strong suction"/>
    <s v="Home&amp;Kitchen|Kitchen&amp;HomeAppliances|Vacuum,Cleaning&amp;Ironing|Vacuums&amp;FloorCare|Vacuums|RoboticVacuums"/>
    <s v="₹18,999"/>
    <s v="₹29,999"/>
    <s v="37%"/>
    <n v="4.0999999999999996"/>
    <s v="2,536"/>
    <x v="4"/>
    <n v="18999"/>
    <n v="29999"/>
    <n v="37"/>
    <n v="2536"/>
    <n v="4.0999999999999996"/>
  </r>
  <r>
    <s v="B00KIDSU8S"/>
    <s v="Havells Ventil Air DX 200mm Exhaust Fan (White)"/>
    <s v="Home&amp;Kitchen|Heating,Cooling&amp;AirQuality|Fans|ExhaustFans"/>
    <s v="₹1,999"/>
    <s v="₹2,360"/>
    <s v="15%"/>
    <n v="4.2"/>
    <s v="7,801"/>
    <x v="4"/>
    <n v="1999"/>
    <n v="2360"/>
    <n v="15"/>
    <n v="7801"/>
    <n v="4.2"/>
  </r>
  <r>
    <s v="B0977CGNJJ"/>
    <s v="AGARO Royal Stand 1000W Mixer with 5L SS Bowl and 8 Speed Setting, Includes Whisking Cone, Mixing Beater &amp; Dough Hook, and Splash Guard, 2 Years Warranty, (Black), Medium (33554)"/>
    <s v="Home&amp;Kitchen|Kitchen&amp;HomeAppliances|SmallKitchenAppliances|StandMixers"/>
    <s v="₹5,999"/>
    <s v="₹11,495"/>
    <s v="48%"/>
    <n v="4.3"/>
    <n v="534"/>
    <x v="4"/>
    <n v="5999"/>
    <n v="11495"/>
    <n v="48"/>
    <n v="534"/>
    <n v="4.3"/>
  </r>
  <r>
    <s v="B08WWKM5HQ"/>
    <s v="Crompton Highspeed Markle Prime 1200 mm (48 inch) Anti-Dust Ceiling Fan with Energy Efficient 55W Motor (Burgundy)"/>
    <s v="Home&amp;Kitchen|Heating,Cooling&amp;AirQuality|Fans|CeilingFans"/>
    <s v="₹2,599"/>
    <s v="₹4,780"/>
    <s v="46%"/>
    <n v="3.9"/>
    <n v="898"/>
    <x v="4"/>
    <n v="2599"/>
    <n v="4780"/>
    <n v="46"/>
    <n v="898"/>
    <n v="3.9"/>
  </r>
  <r>
    <s v="B015GX9Y0W"/>
    <s v="Lifelong LLWM105 750-Watt Belgian Waffle Maker for Home| Makes 2 Square Shape Waffles| Non-stick Plates| Easy to Use with Indicator Lights (1 Year Warranty, Black)"/>
    <s v="Home&amp;Kitchen|Kitchen&amp;HomeAppliances|SmallKitchenAppliances|WaffleMakers&amp;Irons"/>
    <s v="₹1,199"/>
    <s v="₹2,400"/>
    <s v="50%"/>
    <n v="3.9"/>
    <s v="1,202"/>
    <x v="4"/>
    <n v="1199"/>
    <n v="2400"/>
    <n v="50"/>
    <n v="1202"/>
    <n v="3.9"/>
  </r>
  <r>
    <s v="B089BDBDGM"/>
    <s v="Kuber Industries Waterproof Round Laundry Bag/Hamper|Polka Dots Print Print with Handles|Foldable Bin &amp; 45 Liter Capicity|Size 37 x 37 x 49, Pack of 1(Black &amp; White)- CTKTC044992"/>
    <s v="Home&amp;Kitchen|HomeStorage&amp;Organization|LaundryOrganization|LaundryBaskets"/>
    <s v="₹219"/>
    <s v="₹249"/>
    <s v="12%"/>
    <n v="4"/>
    <s v="1,108"/>
    <x v="4"/>
    <n v="219"/>
    <n v="249"/>
    <n v="12"/>
    <n v="1108"/>
    <n v="4"/>
  </r>
  <r>
    <s v="B0BPBG712X"/>
    <s v="Portable, Handy Compact Plug-in Portable Digital Electric Heater Fan Wall-Outlet Handy Air Warmer Blower Adjustable Timer Digital Display Heater for Home/Office/Camper (Black, 400 Watts)"/>
    <s v="Home&amp;Kitchen|Heating,Cooling&amp;AirQuality|RoomHeaters|FanHeaters"/>
    <s v="₹799"/>
    <s v="₹1,199"/>
    <s v="33%"/>
    <n v="4.4000000000000004"/>
    <n v="17"/>
    <x v="4"/>
    <n v="799"/>
    <n v="1199"/>
    <n v="33"/>
    <n v="17"/>
    <n v="4.4000000000000004"/>
  </r>
  <r>
    <s v="B00JBNZPFM"/>
    <s v="Karcher WD3 EU Wet and Dry Vacuum Cleaner, 1000 Watts Powerful Suction, 17 L Capacity, Blower Function, Easy Filter Removal for Home and Garden Cleaning  (Yellow/Black)"/>
    <s v="Home&amp;Kitchen|Kitchen&amp;HomeAppliances|Vacuum,Cleaning&amp;Ironing|Vacuums&amp;FloorCare|Vacuums|Wet-DryVacuums"/>
    <s v="₹6,199"/>
    <s v="₹10,999"/>
    <s v="44%"/>
    <n v="4.2"/>
    <s v="10,429"/>
    <x v="4"/>
    <n v="6199"/>
    <n v="10999"/>
    <n v="44"/>
    <n v="10429"/>
    <n v="4.2"/>
  </r>
  <r>
    <s v="B08N6P8G5K"/>
    <s v="INALSA Air Fryer Digital 4L Nutri Fry - 1400W with Smart AirCrisp Technology| 8-Preset Menu, Touch Control &amp; Digital Display|Variable Temperature &amp; Timer Control|Free Recipe book|2 Yr Warranty (Black)"/>
    <s v="Home&amp;Kitchen|Kitchen&amp;HomeAppliances|SmallKitchenAppliances|DeepFatFryers|AirFryers"/>
    <s v="₹6,790"/>
    <s v="₹10,995"/>
    <s v="38%"/>
    <n v="4.5"/>
    <s v="3,192"/>
    <x v="4"/>
    <n v="6790"/>
    <n v="10995"/>
    <n v="38"/>
    <n v="3192"/>
    <n v="4.5"/>
  </r>
  <r>
    <s v="B07NPBG1B4"/>
    <s v="AmazonBasics High Speed 55 Watt Oscillating Pedestal Fan, 400mm Sweep Length, White (Without Remote)"/>
    <s v="Home&amp;Kitchen|Heating,Cooling&amp;AirQuality|Fans|PedestalFans"/>
    <s v="₹1,982.84"/>
    <s v="₹3,300"/>
    <s v="40%"/>
    <n v="4.0999999999999996"/>
    <s v="5,873"/>
    <x v="4"/>
    <n v="1982.84"/>
    <n v="3300"/>
    <n v="40"/>
    <n v="5873"/>
    <n v="4.0999999999999996"/>
  </r>
  <r>
    <s v="B01MRARGBW"/>
    <s v="Eco Crystal J 5 inch Cartridge (Pack of 2)"/>
    <s v="Home&amp;Kitchen|Kitchen&amp;HomeAppliances|WaterPurifiers&amp;Accessories|WaterPurifierAccessories"/>
    <s v="₹199"/>
    <s v="₹400"/>
    <s v="50%"/>
    <n v="4.0999999999999996"/>
    <s v="1,379"/>
    <x v="4"/>
    <n v="199"/>
    <n v="400"/>
    <n v="50"/>
    <n v="1379"/>
    <n v="4.0999999999999996"/>
  </r>
  <r>
    <s v="B07VZYMQNZ"/>
    <s v="Borosil Rio 1.5 L Electric Kettle, Stainless Steel Inner Body, Boil Water For Tea, Coffee, Soup, Silver"/>
    <s v="Home&amp;Kitchen|Kitchen&amp;HomeAppliances|SmallKitchenAppliances|Kettles&amp;HotWaterDispensers|ElectricKettles"/>
    <s v="₹1,180"/>
    <s v="₹1,440"/>
    <s v="18%"/>
    <n v="4.2"/>
    <s v="1,527"/>
    <x v="4"/>
    <n v="1180"/>
    <n v="1440"/>
    <n v="18"/>
    <n v="1527"/>
    <n v="4.2"/>
  </r>
  <r>
    <s v="B01L7C4IU2"/>
    <s v="Havells Ambrose 1200mm Ceiling Fan (Pearl White Wood)"/>
    <s v="Home&amp;Kitchen|Heating,Cooling&amp;AirQuality|Fans|CeilingFans"/>
    <s v="₹2,199"/>
    <s v="₹3,045"/>
    <s v="28%"/>
    <n v="4.2"/>
    <s v="2,686"/>
    <x v="4"/>
    <n v="2199"/>
    <n v="3045"/>
    <n v="28"/>
    <n v="2686"/>
    <n v="4.2"/>
  </r>
  <r>
    <s v="B09H7JDJCW"/>
    <s v="PHILIPS Drip Coffee Maker HD7432/20, 0.6 L, Ideal for 2-7 cups, Black, Medium"/>
    <s v="Home&amp;Kitchen|Kitchen&amp;HomeAppliances|Coffee,Tea&amp;Espresso|DripCoffeeMachines"/>
    <s v="₹2,999"/>
    <s v="₹3,595"/>
    <s v="17%"/>
    <n v="4"/>
    <n v="178"/>
    <x v="4"/>
    <n v="2999"/>
    <n v="3595"/>
    <n v="17"/>
    <n v="178"/>
    <n v="4"/>
  </r>
  <r>
    <s v="B07F6GXNPB"/>
    <s v="Eureka Forbes Euroclean Paper Vacuum Cleaner Dust Bags for Excel, Ace, 300, Jet Models - Set of 10"/>
    <s v="Home&amp;Kitchen|Kitchen&amp;HomeAppliances|Vacuum,Cleaning&amp;Ironing|Vacuums&amp;FloorCare|VacuumAccessories|VacuumBags|HandheldBags"/>
    <s v="₹253"/>
    <s v="₹500"/>
    <s v="49%"/>
    <n v="4.3"/>
    <s v="2,664"/>
    <x v="4"/>
    <n v="253"/>
    <n v="500"/>
    <n v="49"/>
    <n v="2664"/>
    <n v="4.3"/>
  </r>
  <r>
    <s v="B0B97D658R"/>
    <s v="Larrito wooden Cool Mist Humidifiers Essential Oil Diffuser Aroma Air Humidifier with Colorful Change for Car, Office, Babies, humidifiers for home, air humidifier for room (WOODEN HUMIDIFIRE-A)"/>
    <s v="Home&amp;Kitchen|Heating,Cooling&amp;AirQuality|Humidifiers"/>
    <s v="₹499"/>
    <s v="₹799"/>
    <s v="38%"/>
    <n v="3.6"/>
    <n v="212"/>
    <x v="4"/>
    <n v="499"/>
    <n v="799"/>
    <n v="38"/>
    <n v="212"/>
    <n v="3.6"/>
  </r>
  <r>
    <s v="B09NFSHCWN"/>
    <s v="Hilton Quartz Heater 400/800-Watt ISI 2 Rods Multi Mode Heater Long Lasting Quick Heating Extremely Warm (Grey)"/>
    <s v="Home&amp;Kitchen|Heating,Cooling&amp;AirQuality|RoomHeaters|ElectricHeaters"/>
    <s v="₹1,149"/>
    <s v="₹1,899"/>
    <s v="39%"/>
    <n v="3.5"/>
    <n v="24"/>
    <x v="4"/>
    <n v="1149"/>
    <n v="1899"/>
    <n v="39"/>
    <n v="24"/>
    <n v="3.5"/>
  </r>
  <r>
    <s v="B076VQS87V"/>
    <s v="Syska SDI-07 1000 W Stellar with Golden American Heritage Soleplate Dry Iron (Blue)"/>
    <s v="Home&amp;Kitchen|Kitchen&amp;HomeAppliances|Vacuum,Cleaning&amp;Ironing|Irons,Steamers&amp;Accessories|Irons|DryIrons"/>
    <s v="₹457"/>
    <s v="₹799"/>
    <s v="43%"/>
    <n v="4.3"/>
    <s v="1,868"/>
    <x v="4"/>
    <n v="457"/>
    <n v="799"/>
    <n v="43"/>
    <n v="1868"/>
    <n v="4.3"/>
  </r>
  <r>
    <s v="B09LMMFW3S"/>
    <s v="IKEA Milk Frother for Your Milk, Coffee,(Cold and hot Drinks), Black"/>
    <s v="Home&amp;Kitchen|Kitchen&amp;HomeAppliances|Coffee,Tea&amp;Espresso|MilkFrothers"/>
    <s v="₹229"/>
    <s v="₹399"/>
    <s v="43%"/>
    <n v="3.6"/>
    <n v="451"/>
    <x v="4"/>
    <n v="229"/>
    <n v="399"/>
    <n v="43"/>
    <n v="451"/>
    <n v="3.6"/>
  </r>
  <r>
    <s v="B0BBLHTRM9"/>
    <s v="IONIX Tap filter Multilayer | Activated Carbon Faucet Water Filters Universal Interface Home Kitchen Faucet Tap Water Clean Purifier Filter Cartridge Five Layer Water Filter-Pack of 1"/>
    <s v="Home&amp;Kitchen|Kitchen&amp;HomeAppliances|WaterPurifiers&amp;Accessories|WaterPurifierAccessories"/>
    <s v="₹199"/>
    <s v="₹699"/>
    <s v="72%"/>
    <n v="2.9"/>
    <n v="159"/>
    <x v="4"/>
    <n v="199"/>
    <n v="699"/>
    <n v="72"/>
    <n v="159"/>
    <n v="2.9"/>
  </r>
  <r>
    <s v="B0BJYSCWFQ"/>
    <s v="Kitchengenix's Mini Waffle Maker 4 Inch- 350 Watts: Stainless Steel Non-Stick Electric Iron Machine for Individual Belgian Waffles, Pan Cakes, Paninis or Other Snacks (Red)"/>
    <s v="Home&amp;Kitchen|Kitchen&amp;HomeAppliances|SmallKitchenAppliances|WaffleMakers&amp;Irons"/>
    <s v="₹899"/>
    <s v="₹1,999"/>
    <s v="55%"/>
    <n v="4.2"/>
    <n v="39"/>
    <x v="4"/>
    <n v="899"/>
    <n v="1999"/>
    <n v="55"/>
    <n v="39"/>
    <n v="4.2"/>
  </r>
  <r>
    <s v="B0187F2IOK"/>
    <s v="Bajaj HM-01 Powerful 250W Hand Mixer, Black"/>
    <s v="Home&amp;Kitchen|Kitchen&amp;HomeAppliances|SmallKitchenAppliances|HandMixers"/>
    <s v="₹1,499"/>
    <s v="₹2,199"/>
    <s v="32%"/>
    <n v="4.4000000000000004"/>
    <s v="6,531"/>
    <x v="4"/>
    <n v="1499"/>
    <n v="2199"/>
    <n v="32"/>
    <n v="6531"/>
    <n v="4.4000000000000004"/>
  </r>
  <r>
    <s v="B0B8CB7MHW"/>
    <s v="KNOWZA Electric Handheld Milk Wand Mixer Frother for Latte Coffee Hot Milk, Milk Frother for Coffee, Egg Beater, Hand Blender, Coffee Beater (BLACK COFFEE BEATER)"/>
    <s v="Home&amp;Kitchen|Kitchen&amp;HomeAppliances|SmallKitchenAppliances|HandBlenders"/>
    <s v="₹426"/>
    <s v="₹999"/>
    <s v="57%"/>
    <n v="4.0999999999999996"/>
    <n v="222"/>
    <x v="4"/>
    <n v="426"/>
    <n v="999"/>
    <n v="57"/>
    <n v="222"/>
    <n v="4.0999999999999996"/>
  </r>
  <r>
    <s v="B07K19NYZ8"/>
    <s v="Usha Hc 812 T Thermo Fan Room Heater"/>
    <s v="Home&amp;Kitchen|Heating,Cooling&amp;AirQuality|RoomHeaters|FanHeaters"/>
    <s v="₹2,320"/>
    <s v="₹3,290"/>
    <s v="29%"/>
    <n v="3.8"/>
    <n v="195"/>
    <x v="4"/>
    <n v="2320"/>
    <n v="3290"/>
    <n v="29"/>
    <n v="195"/>
    <n v="3.8"/>
  </r>
  <r>
    <s v="B08ZXZ362Z"/>
    <s v="akiara - Makes life easy Mini Sewing Machine for Home Tailoring use | Mini Silai Machine with Sewing Kit Set Sewing Box with Thread Scissors, Needle All in One Sewing Accessories (White &amp; Purple)"/>
    <s v="Home&amp;Kitchen|Kitchen&amp;HomeAppliances|SewingMachines&amp;Accessories|Sewing&amp;EmbroideryMachines"/>
    <s v="₹1,563"/>
    <s v="₹3,098"/>
    <s v="50%"/>
    <n v="3.5"/>
    <s v="2,283"/>
    <x v="4"/>
    <n v="1563"/>
    <n v="3098"/>
    <n v="50"/>
    <n v="2283"/>
    <n v="3.5"/>
  </r>
  <r>
    <s v="B00GHL8VP2"/>
    <s v="USHA 1212 PTC with Adjustable Thermostat Fan Heater (Black/Brown, 1500-Watts)."/>
    <s v="Home&amp;Kitchen|Heating,Cooling&amp;AirQuality|RoomHeaters|ElectricHeaters"/>
    <s v="₹3,487.77"/>
    <s v="₹4,990"/>
    <s v="30%"/>
    <n v="4.0999999999999996"/>
    <s v="1,127"/>
    <x v="4"/>
    <n v="3487.77"/>
    <n v="4990"/>
    <n v="30"/>
    <n v="1127"/>
    <n v="4.0999999999999996"/>
  </r>
  <r>
    <s v="B0B9JZW1SQ"/>
    <s v="4 in 1 Handheld Electric Vegetable Cutter Set,Wireless Food Processor Electric Food Chopper for Garlic Chili Pepper Onion Ginger Celery Meat with Brush"/>
    <s v="Home&amp;Kitchen|Kitchen&amp;HomeAppliances|SmallKitchenAppliances|MiniFoodProcessors&amp;Choppers"/>
    <s v="₹498"/>
    <s v="₹1,200"/>
    <s v="59%"/>
    <n v="3.2"/>
    <n v="113"/>
    <x v="4"/>
    <n v="498"/>
    <n v="1200"/>
    <n v="59"/>
    <n v="113"/>
    <n v="3.2"/>
  </r>
  <r>
    <s v="B00TI8E7BI"/>
    <s v="Philips HD9306/06 1.5-Litre Electric Kettle (Multicolor)"/>
    <s v="Home&amp;Kitchen|Kitchen&amp;HomeAppliances|SmallKitchenAppliances|Kettles&amp;HotWaterDispensers|ElectricKettles"/>
    <s v="₹2,695"/>
    <s v="₹2,695"/>
    <s v="0%"/>
    <n v="4.4000000000000004"/>
    <s v="2,518"/>
    <x v="4"/>
    <n v="2695"/>
    <n v="2695"/>
    <n v="0"/>
    <n v="2518"/>
    <n v="4.4000000000000004"/>
  </r>
  <r>
    <s v="B07J9KXQCC"/>
    <s v="Libra Room Heater for Home, Room Heaters Home for Winter, Electric Heater with 2000 Watts Power as per IS Specification for Small to Medium Rooms - FH12 (Grey)"/>
    <s v="Home&amp;Kitchen|Heating,Cooling&amp;AirQuality|RoomHeaters|ElectricHeaters"/>
    <s v="₹949"/>
    <s v="₹2,299"/>
    <s v="59%"/>
    <n v="3.6"/>
    <n v="550"/>
    <x v="4"/>
    <n v="949"/>
    <n v="2299"/>
    <n v="59"/>
    <n v="550"/>
    <n v="3.6"/>
  </r>
  <r>
    <s v="B0B3JSWG81"/>
    <s v="NGI Store 2 Pieces Pet Hair Removers for Your Laundry Catcher Lint Remover for Washing Machine Lint Remover Reusable Portable Silica Gel Clothes Washer Dryer Floating Ball"/>
    <s v="Home&amp;Kitchen|Kitchen&amp;HomeAppliances|Vacuum,Cleaning&amp;Ironing|Irons,Steamers&amp;Accessories|LintShavers"/>
    <s v="₹199"/>
    <s v="₹999"/>
    <s v="80%"/>
    <n v="3.1"/>
    <n v="2"/>
    <x v="4"/>
    <n v="199"/>
    <n v="999"/>
    <n v="80"/>
    <n v="2"/>
    <n v="3.1"/>
  </r>
  <r>
    <s v="B08L7J3T31"/>
    <s v="Noir Aqua - 5pcs PP Spun Filter + 1 Spanner | for All Types of RO Water purifiers (5 Piece, White, 10 Inch, 5 Micron) - RO Spun Filter Cartridge Sponge Replacement Water Filter Candle"/>
    <s v="Home&amp;Kitchen|Kitchen&amp;HomeAppliances|WaterPurifiers&amp;Accessories|WaterPurifierAccessories"/>
    <s v="₹379"/>
    <s v="₹919"/>
    <s v="59%"/>
    <n v="4"/>
    <s v="1,090"/>
    <x v="4"/>
    <n v="379"/>
    <n v="919"/>
    <n v="59"/>
    <n v="1090"/>
    <n v="4"/>
  </r>
  <r>
    <s v="B01M6453MB"/>
    <s v="Prestige Delight PRWO Electric Rice Cooker (1 L, White)"/>
    <s v="Home&amp;Kitchen|Kitchen&amp;HomeAppliances|SmallKitchenAppliances|Rice&amp;PastaCookers"/>
    <s v="₹2,280"/>
    <s v="₹3,045"/>
    <s v="25%"/>
    <n v="4.0999999999999996"/>
    <s v="4,118"/>
    <x v="4"/>
    <n v="2280"/>
    <n v="3045"/>
    <n v="25"/>
    <n v="4118"/>
    <n v="4.0999999999999996"/>
  </r>
  <r>
    <s v="B009P2LIL4"/>
    <s v="Bajaj Majesty RX10 2000 Watts Heat Convector Room Heater (White, ISI Approved)"/>
    <s v="Home&amp;Kitchen|Heating,Cooling&amp;AirQuality|RoomHeaters|HeatConvectors"/>
    <s v="₹2,219"/>
    <s v="₹3,080"/>
    <s v="28%"/>
    <n v="3.6"/>
    <n v="468"/>
    <x v="4"/>
    <n v="2219"/>
    <n v="3080"/>
    <n v="28"/>
    <n v="468"/>
    <n v="3.6"/>
  </r>
  <r>
    <s v="B00J5DYCCA"/>
    <s v="Havells Ventil Air DSP 230mm Exhaust Fan (Pista Green)"/>
    <s v="Home&amp;Kitchen|Heating,Cooling&amp;AirQuality|Fans|ExhaustFans"/>
    <s v="₹1,399"/>
    <s v="₹1,890"/>
    <s v="26%"/>
    <n v="4"/>
    <s v="8,031"/>
    <x v="4"/>
    <n v="1399"/>
    <n v="1890"/>
    <n v="26"/>
    <n v="8031"/>
    <n v="4"/>
  </r>
  <r>
    <s v="B01486F4G6"/>
    <s v="Borosil Jumbo 1000-Watt Grill Sandwich Maker (Black)"/>
    <s v="Home&amp;Kitchen|Kitchen&amp;HomeAppliances|SmallKitchenAppliances|SandwichMakers"/>
    <s v="₹2,863"/>
    <s v="₹3,690"/>
    <s v="22%"/>
    <n v="4.3"/>
    <s v="6,987"/>
    <x v="4"/>
    <n v="2863"/>
    <n v="3690"/>
    <n v="22"/>
    <n v="6987"/>
    <n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utoFormatId="1" applyNumberFormats="0" applyBorderFormats="0" applyFontFormats="0" applyPatternFormats="0" applyAlignmentFormats="0" applyWidthHeightFormats="1" dataCaption="Values" updatedVersion="8" minRefreshableVersion="3" createdVersion="8" useAutoFormatting="1" compact="0" indent="0" compactData="0" showDrill="1" multipleFieldFilters="0">
  <location ref="A15:D25" firstHeaderRow="0" firstDataRow="1" firstDataCol="1"/>
  <pivotFields count="14">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0">
        <item x="7"/>
        <item x="0"/>
        <item x="1"/>
        <item x="8"/>
        <item x="4"/>
        <item x="5"/>
        <item x="2"/>
        <item x="3"/>
        <item x="6"/>
        <item t="default"/>
      </items>
    </pivotField>
    <pivotField dataField="1" compact="0" outline="0" showAll="0"/>
    <pivotField compact="0" outline="0" showAll="0"/>
    <pivotField dataField="1" compact="0" outline="0" showAll="0"/>
    <pivotField compact="0" outline="0" showAll="0"/>
    <pivotField dataField="1" compact="0" outline="0" showAll="0"/>
  </pivotFields>
  <rowFields count="1">
    <field x="8"/>
  </rowFields>
  <rowItems count="10">
    <i>
      <x/>
    </i>
    <i>
      <x v="1"/>
    </i>
    <i>
      <x v="2"/>
    </i>
    <i>
      <x v="3"/>
    </i>
    <i>
      <x v="4"/>
    </i>
    <i>
      <x v="5"/>
    </i>
    <i>
      <x v="6"/>
    </i>
    <i>
      <x v="7"/>
    </i>
    <i>
      <x v="8"/>
    </i>
    <i t="grand">
      <x/>
    </i>
  </rowItems>
  <colFields count="1">
    <field x="-2"/>
  </colFields>
  <colItems count="3">
    <i>
      <x/>
    </i>
    <i i="1">
      <x v="1"/>
    </i>
    <i i="2">
      <x v="2"/>
    </i>
  </colItems>
  <dataFields count="3">
    <dataField name="Average of clean_discounted_price" fld="9" subtotal="average" baseField="0" baseItem="0"/>
    <dataField name="Average of clean_discount_pct" fld="11" subtotal="average" baseField="0" baseItem="0"/>
    <dataField name="Average of clean_rating" fld="13" subtotal="average"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8" minRefreshableVersion="3" createdVersion="8" useAutoFormatting="1" compact="0" indent="0" compactData="0" showDrill="1" multipleFieldFilters="0" chartFormat="5">
  <location ref="A3:B13" firstHeaderRow="1" firstDataRow="1" firstDataCol="1"/>
  <pivotFields count="14">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0">
        <item x="7"/>
        <item x="0"/>
        <item x="1"/>
        <item x="8"/>
        <item x="4"/>
        <item x="5"/>
        <item x="2"/>
        <item x="3"/>
        <item x="6"/>
        <item t="default"/>
      </items>
    </pivotField>
    <pivotField compact="0" outline="0" showAll="0"/>
    <pivotField compact="0" outline="0" showAll="0"/>
    <pivotField compact="0" outline="0" showAll="0"/>
    <pivotField compact="0" outline="0" showAll="0"/>
    <pivotField compact="0" outline="0" showAll="0"/>
  </pivotFields>
  <rowFields count="1">
    <field x="8"/>
  </rowFields>
  <rowItems count="10">
    <i>
      <x/>
    </i>
    <i>
      <x v="1"/>
    </i>
    <i>
      <x v="2"/>
    </i>
    <i>
      <x v="3"/>
    </i>
    <i>
      <x v="4"/>
    </i>
    <i>
      <x v="5"/>
    </i>
    <i>
      <x v="6"/>
    </i>
    <i>
      <x v="7"/>
    </i>
    <i>
      <x v="8"/>
    </i>
    <i t="grand">
      <x/>
    </i>
  </rowItems>
  <colItems count="1">
    <i/>
  </colItems>
  <dataFields count="1">
    <dataField name="Count of product_id" fld="0"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1" displayName="Table1" ref="F15:G24" totalsRowShown="0">
  <autoFilter ref="F15:G24"/>
  <tableColumns count="2">
    <tableColumn id="1" name="Category"/>
    <tableColumn id="2" name="Rating"/>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I15:J24" totalsRowShown="0">
  <autoFilter ref="I15:J24"/>
  <tableColumns count="2">
    <tableColumn id="1" name="Category"/>
    <tableColumn id="2" name="Average of clean_discounted_pri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18288" tIns="0" rIns="0" bIns="0" upright="1"/>
      <a:lstStyle/>
    </a:lnDef>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4" Type="http://schemas.openxmlformats.org/officeDocument/2006/relationships/table" Target="../tables/table2.xml"/><Relationship Id="rId3"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352"/>
  <sheetViews>
    <sheetView topLeftCell="O1" workbookViewId="0">
      <selection activeCell="Q4" sqref="Q4"/>
    </sheetView>
  </sheetViews>
  <sheetFormatPr defaultColWidth="11.5666666666667" defaultRowHeight="12"/>
  <cols>
    <col min="1" max="1" width="35.5666666666667" customWidth="1"/>
    <col min="2" max="2" width="256" customWidth="1"/>
    <col min="3" max="3" width="114" customWidth="1"/>
    <col min="4" max="4" width="15.1416666666667" customWidth="1"/>
    <col min="5" max="5" width="11.2833333333333" customWidth="1"/>
    <col min="6" max="6" width="18.2833333333333" customWidth="1"/>
    <col min="7" max="7" width="6" customWidth="1"/>
    <col min="8" max="8" width="11.425" customWidth="1"/>
    <col min="9" max="9" width="26.2833333333333" customWidth="1"/>
    <col min="10" max="10" width="21.5666666666667" customWidth="1"/>
    <col min="11" max="11" width="22.8583333333333" customWidth="1"/>
    <col min="12" max="12" width="18.7083333333333" customWidth="1"/>
    <col min="13" max="13" width="19.1416666666667" customWidth="1"/>
    <col min="14" max="15" width="9.14166666666667"/>
    <col min="16" max="16" width="31.2833333333333" customWidth="1"/>
    <col min="18" max="18" width="15.2833333333333" customWidth="1"/>
    <col min="20" max="20" width="15.1416666666667" customWidth="1"/>
  </cols>
  <sheetData>
    <row r="1" spans="1:16">
      <c r="A1" t="s">
        <v>0</v>
      </c>
      <c r="B1" t="s">
        <v>1</v>
      </c>
      <c r="C1" t="s">
        <v>2</v>
      </c>
      <c r="D1" t="s">
        <v>3</v>
      </c>
      <c r="E1" t="s">
        <v>4</v>
      </c>
      <c r="F1" t="s">
        <v>5</v>
      </c>
      <c r="G1" t="s">
        <v>6</v>
      </c>
      <c r="H1" t="s">
        <v>7</v>
      </c>
      <c r="I1" t="s">
        <v>8</v>
      </c>
      <c r="J1" t="s">
        <v>9</v>
      </c>
      <c r="K1" t="s">
        <v>10</v>
      </c>
      <c r="L1" t="s">
        <v>11</v>
      </c>
      <c r="M1" t="s">
        <v>12</v>
      </c>
      <c r="N1" t="s">
        <v>13</v>
      </c>
      <c r="P1" t="s">
        <v>14</v>
      </c>
    </row>
    <row r="2" spans="1:14">
      <c r="A2" t="s">
        <v>15</v>
      </c>
      <c r="B2" t="s">
        <v>16</v>
      </c>
      <c r="C2" t="s">
        <v>17</v>
      </c>
      <c r="D2" t="s">
        <v>18</v>
      </c>
      <c r="E2" t="s">
        <v>19</v>
      </c>
      <c r="F2" s="1" t="s">
        <v>20</v>
      </c>
      <c r="G2">
        <v>4.2</v>
      </c>
      <c r="H2" s="1" t="s">
        <v>21</v>
      </c>
      <c r="I2" t="str">
        <f t="shared" ref="I2:I65" si="0">LEFT(C2,FIND("|",C2)-1)</f>
        <v>Computers&amp;Accessories</v>
      </c>
      <c r="J2">
        <f t="shared" ref="J2:J65" si="1">VALUE(SUBSTITUTE(SUBSTITUTE(D2,"₹",""),",",""))</f>
        <v>399</v>
      </c>
      <c r="K2">
        <f t="shared" ref="K2:K65" si="2">VALUE(SUBSTITUTE(SUBSTITUTE(E2,"₹",""),",",""))</f>
        <v>1099</v>
      </c>
      <c r="L2">
        <f t="shared" ref="L2:L65" si="3">VALUE(SUBSTITUTE(F2,"%",""))</f>
        <v>64</v>
      </c>
      <c r="M2">
        <f t="shared" ref="M2:M65" si="4">VALUE(SUBSTITUTE(H2,",",""))</f>
        <v>24269</v>
      </c>
      <c r="N2">
        <f>IFERROR(VALUE(TRIM(CLEAN(G2))),"")</f>
        <v>4.2</v>
      </c>
    </row>
    <row r="3" spans="1:20">
      <c r="A3" t="s">
        <v>22</v>
      </c>
      <c r="B3" t="s">
        <v>23</v>
      </c>
      <c r="C3" t="s">
        <v>17</v>
      </c>
      <c r="D3" t="s">
        <v>24</v>
      </c>
      <c r="E3" t="s">
        <v>25</v>
      </c>
      <c r="F3" s="1" t="s">
        <v>26</v>
      </c>
      <c r="G3">
        <v>4</v>
      </c>
      <c r="H3" s="1" t="s">
        <v>27</v>
      </c>
      <c r="I3" t="str">
        <f t="shared" si="0"/>
        <v>Computers&amp;Accessories</v>
      </c>
      <c r="J3">
        <f t="shared" si="1"/>
        <v>199</v>
      </c>
      <c r="K3">
        <f t="shared" si="2"/>
        <v>349</v>
      </c>
      <c r="L3">
        <f t="shared" si="3"/>
        <v>43</v>
      </c>
      <c r="M3">
        <f t="shared" si="4"/>
        <v>43994</v>
      </c>
      <c r="N3">
        <f t="shared" ref="N3:N66" si="5">IFERROR(VALUE(TRIM(CLEAN(G3))),"")</f>
        <v>4</v>
      </c>
      <c r="P3" t="s">
        <v>28</v>
      </c>
      <c r="Q3" t="s">
        <v>29</v>
      </c>
      <c r="R3" t="s">
        <v>30</v>
      </c>
      <c r="S3" t="s">
        <v>31</v>
      </c>
      <c r="T3" t="s">
        <v>32</v>
      </c>
    </row>
    <row r="4" spans="1:20">
      <c r="A4" t="s">
        <v>33</v>
      </c>
      <c r="B4" t="s">
        <v>34</v>
      </c>
      <c r="C4" t="s">
        <v>17</v>
      </c>
      <c r="D4" t="s">
        <v>24</v>
      </c>
      <c r="E4" t="s">
        <v>35</v>
      </c>
      <c r="F4" s="1" t="s">
        <v>36</v>
      </c>
      <c r="G4">
        <v>3.9</v>
      </c>
      <c r="H4" s="1" t="s">
        <v>37</v>
      </c>
      <c r="I4" t="str">
        <f t="shared" si="0"/>
        <v>Computers&amp;Accessories</v>
      </c>
      <c r="J4">
        <f t="shared" si="1"/>
        <v>199</v>
      </c>
      <c r="K4">
        <f t="shared" si="2"/>
        <v>1899</v>
      </c>
      <c r="L4">
        <f t="shared" si="3"/>
        <v>90</v>
      </c>
      <c r="M4">
        <f t="shared" si="4"/>
        <v>7928</v>
      </c>
      <c r="N4">
        <f t="shared" si="5"/>
        <v>3.9</v>
      </c>
      <c r="P4" t="s">
        <v>38</v>
      </c>
      <c r="Q4">
        <f>AVERAGE(J2:J1352)</f>
        <v>3304.80175425611</v>
      </c>
      <c r="R4">
        <f>AVERAGE(K2:K1352)</f>
        <v>5691.17662472243</v>
      </c>
      <c r="S4">
        <f>AVERAGE(L2:L1352)</f>
        <v>46.6854182087343</v>
      </c>
      <c r="T4">
        <f>AVERAGEIF(N2:N1352,"&gt;"&amp;0)</f>
        <v>4.09185185185186</v>
      </c>
    </row>
    <row r="5" spans="1:20">
      <c r="A5" t="s">
        <v>39</v>
      </c>
      <c r="B5" t="s">
        <v>40</v>
      </c>
      <c r="C5" t="s">
        <v>17</v>
      </c>
      <c r="D5" t="s">
        <v>41</v>
      </c>
      <c r="E5" t="s">
        <v>42</v>
      </c>
      <c r="F5" s="1" t="s">
        <v>43</v>
      </c>
      <c r="G5">
        <v>4.2</v>
      </c>
      <c r="H5" s="1" t="s">
        <v>44</v>
      </c>
      <c r="I5" t="str">
        <f t="shared" si="0"/>
        <v>Computers&amp;Accessories</v>
      </c>
      <c r="J5">
        <f t="shared" si="1"/>
        <v>329</v>
      </c>
      <c r="K5">
        <f t="shared" si="2"/>
        <v>699</v>
      </c>
      <c r="L5">
        <f t="shared" si="3"/>
        <v>53</v>
      </c>
      <c r="M5">
        <f t="shared" si="4"/>
        <v>94363</v>
      </c>
      <c r="N5">
        <f t="shared" si="5"/>
        <v>4.2</v>
      </c>
      <c r="P5" t="s">
        <v>45</v>
      </c>
      <c r="Q5">
        <f>MEDIAN(J2:J1352)</f>
        <v>899</v>
      </c>
      <c r="S5">
        <f>MEDIAN(L2:L1352)</f>
        <v>49</v>
      </c>
      <c r="T5">
        <f>MEDIAN(N2:N1352)</f>
        <v>4.1</v>
      </c>
    </row>
    <row r="6" spans="1:20">
      <c r="A6" t="s">
        <v>46</v>
      </c>
      <c r="B6" t="s">
        <v>47</v>
      </c>
      <c r="C6" t="s">
        <v>17</v>
      </c>
      <c r="D6" t="s">
        <v>48</v>
      </c>
      <c r="E6" t="s">
        <v>18</v>
      </c>
      <c r="F6" s="1" t="s">
        <v>49</v>
      </c>
      <c r="G6">
        <v>4.2</v>
      </c>
      <c r="H6" s="1" t="s">
        <v>50</v>
      </c>
      <c r="I6" t="str">
        <f t="shared" si="0"/>
        <v>Computers&amp;Accessories</v>
      </c>
      <c r="J6">
        <f t="shared" si="1"/>
        <v>154</v>
      </c>
      <c r="K6">
        <f t="shared" si="2"/>
        <v>399</v>
      </c>
      <c r="L6">
        <f t="shared" si="3"/>
        <v>61</v>
      </c>
      <c r="M6">
        <f t="shared" si="4"/>
        <v>16905</v>
      </c>
      <c r="N6">
        <f t="shared" si="5"/>
        <v>4.2</v>
      </c>
      <c r="P6" t="s">
        <v>51</v>
      </c>
      <c r="Q6">
        <f>MODE(J2:J1352)</f>
        <v>299</v>
      </c>
      <c r="S6">
        <f>MODE(L2:L1352)</f>
        <v>50</v>
      </c>
      <c r="T6">
        <f>MODE(N2:N1352)</f>
        <v>4.1</v>
      </c>
    </row>
    <row r="7" spans="1:20">
      <c r="A7" t="s">
        <v>52</v>
      </c>
      <c r="B7" t="s">
        <v>53</v>
      </c>
      <c r="C7" t="s">
        <v>17</v>
      </c>
      <c r="D7" t="s">
        <v>54</v>
      </c>
      <c r="E7" t="s">
        <v>55</v>
      </c>
      <c r="F7" s="1" t="s">
        <v>56</v>
      </c>
      <c r="G7">
        <v>3.9</v>
      </c>
      <c r="H7" s="1" t="s">
        <v>57</v>
      </c>
      <c r="I7" t="str">
        <f t="shared" si="0"/>
        <v>Computers&amp;Accessories</v>
      </c>
      <c r="J7">
        <f t="shared" si="1"/>
        <v>149</v>
      </c>
      <c r="K7">
        <f t="shared" si="2"/>
        <v>1000</v>
      </c>
      <c r="L7">
        <f t="shared" si="3"/>
        <v>85</v>
      </c>
      <c r="M7">
        <f t="shared" si="4"/>
        <v>24871</v>
      </c>
      <c r="N7">
        <f t="shared" si="5"/>
        <v>3.9</v>
      </c>
      <c r="P7" t="s">
        <v>58</v>
      </c>
      <c r="Q7">
        <f>STDEV(J2:J1352)</f>
        <v>7173.97545485767</v>
      </c>
      <c r="S7">
        <f>STDEV(L2:L1352)</f>
        <v>21.6326108891305</v>
      </c>
      <c r="T7">
        <f t="array" ref="T7">STDEV(IF(N2:N1352&gt;0,N2:N1352))</f>
        <v>0.297444477966017</v>
      </c>
    </row>
    <row r="8" spans="1:19">
      <c r="A8" t="s">
        <v>59</v>
      </c>
      <c r="B8" t="s">
        <v>60</v>
      </c>
      <c r="C8" t="s">
        <v>17</v>
      </c>
      <c r="D8" t="s">
        <v>61</v>
      </c>
      <c r="E8" t="s">
        <v>62</v>
      </c>
      <c r="F8" s="1" t="s">
        <v>63</v>
      </c>
      <c r="G8">
        <v>4.1</v>
      </c>
      <c r="H8" s="1" t="s">
        <v>64</v>
      </c>
      <c r="I8" t="str">
        <f t="shared" si="0"/>
        <v>Computers&amp;Accessories</v>
      </c>
      <c r="J8">
        <f t="shared" si="1"/>
        <v>176.63</v>
      </c>
      <c r="K8">
        <f t="shared" si="2"/>
        <v>499</v>
      </c>
      <c r="L8">
        <f t="shared" si="3"/>
        <v>65</v>
      </c>
      <c r="M8">
        <f t="shared" si="4"/>
        <v>15188</v>
      </c>
      <c r="N8">
        <f t="shared" si="5"/>
        <v>4.1</v>
      </c>
      <c r="P8" t="s">
        <v>65</v>
      </c>
      <c r="Q8">
        <f>VAR(J2:J1352)</f>
        <v>51465923.8269003</v>
      </c>
      <c r="S8">
        <f>VAR(L2:L1352)</f>
        <v>467.969853880528</v>
      </c>
    </row>
    <row r="9" spans="1:20">
      <c r="A9" t="s">
        <v>66</v>
      </c>
      <c r="B9" t="s">
        <v>67</v>
      </c>
      <c r="C9" t="s">
        <v>17</v>
      </c>
      <c r="D9" t="s">
        <v>68</v>
      </c>
      <c r="E9" t="s">
        <v>69</v>
      </c>
      <c r="F9" s="1" t="s">
        <v>70</v>
      </c>
      <c r="G9">
        <v>4.3</v>
      </c>
      <c r="H9" s="1" t="s">
        <v>71</v>
      </c>
      <c r="I9" t="str">
        <f t="shared" si="0"/>
        <v>Computers&amp;Accessories</v>
      </c>
      <c r="J9">
        <f t="shared" si="1"/>
        <v>229</v>
      </c>
      <c r="K9">
        <f t="shared" si="2"/>
        <v>299</v>
      </c>
      <c r="L9">
        <f t="shared" si="3"/>
        <v>23</v>
      </c>
      <c r="M9">
        <f t="shared" si="4"/>
        <v>30411</v>
      </c>
      <c r="N9">
        <f t="shared" si="5"/>
        <v>4.3</v>
      </c>
      <c r="P9" t="s">
        <v>72</v>
      </c>
      <c r="Q9">
        <f>MIN(J2:J1352)</f>
        <v>39</v>
      </c>
      <c r="S9">
        <f>MIN(L2:L1352)</f>
        <v>0</v>
      </c>
      <c r="T9">
        <f t="array" ref="T9">MIN(IF(N2:N1352&gt;0,N2:N1352))</f>
        <v>2</v>
      </c>
    </row>
    <row r="10" spans="1:20">
      <c r="A10" t="s">
        <v>73</v>
      </c>
      <c r="B10" t="s">
        <v>74</v>
      </c>
      <c r="C10" t="s">
        <v>75</v>
      </c>
      <c r="D10" t="s">
        <v>62</v>
      </c>
      <c r="E10" t="s">
        <v>76</v>
      </c>
      <c r="F10" s="1" t="s">
        <v>77</v>
      </c>
      <c r="G10">
        <v>4.2</v>
      </c>
      <c r="H10" t="s">
        <v>78</v>
      </c>
      <c r="I10" t="str">
        <f t="shared" si="0"/>
        <v>Computers&amp;Accessories</v>
      </c>
      <c r="J10">
        <f t="shared" si="1"/>
        <v>499</v>
      </c>
      <c r="K10">
        <f t="shared" si="2"/>
        <v>999</v>
      </c>
      <c r="L10">
        <f t="shared" si="3"/>
        <v>50</v>
      </c>
      <c r="M10">
        <f t="shared" si="4"/>
        <v>179691</v>
      </c>
      <c r="N10">
        <f t="shared" si="5"/>
        <v>4.2</v>
      </c>
      <c r="P10" t="s">
        <v>79</v>
      </c>
      <c r="Q10">
        <f>MAX(J2:J1352)</f>
        <v>77990</v>
      </c>
      <c r="S10">
        <f>MAX(L2:L1352)</f>
        <v>94</v>
      </c>
      <c r="T10">
        <f>MAX(N2:N1352)</f>
        <v>5</v>
      </c>
    </row>
    <row r="11" spans="1:20">
      <c r="A11" t="s">
        <v>80</v>
      </c>
      <c r="B11" t="s">
        <v>81</v>
      </c>
      <c r="C11" t="s">
        <v>17</v>
      </c>
      <c r="D11" t="s">
        <v>24</v>
      </c>
      <c r="E11" t="s">
        <v>69</v>
      </c>
      <c r="F11" s="1" t="s">
        <v>82</v>
      </c>
      <c r="G11">
        <v>4</v>
      </c>
      <c r="H11" s="1" t="s">
        <v>27</v>
      </c>
      <c r="I11" t="str">
        <f t="shared" si="0"/>
        <v>Computers&amp;Accessories</v>
      </c>
      <c r="J11">
        <f t="shared" si="1"/>
        <v>199</v>
      </c>
      <c r="K11">
        <f t="shared" si="2"/>
        <v>299</v>
      </c>
      <c r="L11">
        <f t="shared" si="3"/>
        <v>33</v>
      </c>
      <c r="M11">
        <f t="shared" si="4"/>
        <v>43994</v>
      </c>
      <c r="N11">
        <f t="shared" si="5"/>
        <v>4</v>
      </c>
      <c r="P11" t="s">
        <v>83</v>
      </c>
      <c r="Q11">
        <f>Q10-Q9</f>
        <v>77951</v>
      </c>
      <c r="S11">
        <f>S10-S9</f>
        <v>94</v>
      </c>
      <c r="T11">
        <f>T10-T9</f>
        <v>3</v>
      </c>
    </row>
    <row r="12" spans="1:20">
      <c r="A12" t="s">
        <v>84</v>
      </c>
      <c r="B12" t="s">
        <v>85</v>
      </c>
      <c r="C12" t="s">
        <v>17</v>
      </c>
      <c r="D12" t="s">
        <v>48</v>
      </c>
      <c r="E12" t="s">
        <v>86</v>
      </c>
      <c r="F12" s="1" t="s">
        <v>87</v>
      </c>
      <c r="G12">
        <v>4.3</v>
      </c>
      <c r="H12" s="1" t="s">
        <v>88</v>
      </c>
      <c r="I12" t="str">
        <f t="shared" si="0"/>
        <v>Computers&amp;Accessories</v>
      </c>
      <c r="J12">
        <f t="shared" si="1"/>
        <v>154</v>
      </c>
      <c r="K12">
        <f t="shared" si="2"/>
        <v>339</v>
      </c>
      <c r="L12">
        <f t="shared" si="3"/>
        <v>55</v>
      </c>
      <c r="M12">
        <f t="shared" si="4"/>
        <v>13391</v>
      </c>
      <c r="N12">
        <f t="shared" si="5"/>
        <v>4.3</v>
      </c>
      <c r="P12" t="s">
        <v>89</v>
      </c>
      <c r="Q12">
        <f>QUARTILE(J2:J1352,1)</f>
        <v>349</v>
      </c>
      <c r="S12">
        <f>QUARTILE(L2:L1352,1)</f>
        <v>31</v>
      </c>
      <c r="T12">
        <f t="array" ref="T12">QUARTILE(IF(N2:N1352&gt;0,N2:N1352),1)</f>
        <v>3.9</v>
      </c>
    </row>
    <row r="13" spans="1:20">
      <c r="A13" t="s">
        <v>90</v>
      </c>
      <c r="B13" t="s">
        <v>91</v>
      </c>
      <c r="C13" t="s">
        <v>17</v>
      </c>
      <c r="D13" t="s">
        <v>69</v>
      </c>
      <c r="E13" t="s">
        <v>92</v>
      </c>
      <c r="F13" s="1" t="s">
        <v>93</v>
      </c>
      <c r="G13">
        <v>4.2</v>
      </c>
      <c r="H13" s="1" t="s">
        <v>44</v>
      </c>
      <c r="I13" t="str">
        <f t="shared" si="0"/>
        <v>Computers&amp;Accessories</v>
      </c>
      <c r="J13">
        <f t="shared" si="1"/>
        <v>299</v>
      </c>
      <c r="K13">
        <f t="shared" si="2"/>
        <v>799</v>
      </c>
      <c r="L13">
        <f t="shared" si="3"/>
        <v>63</v>
      </c>
      <c r="M13">
        <f t="shared" si="4"/>
        <v>94363</v>
      </c>
      <c r="N13">
        <f t="shared" si="5"/>
        <v>4.2</v>
      </c>
      <c r="P13" t="s">
        <v>94</v>
      </c>
      <c r="Q13">
        <f>QUARTILE(J2:J1352,3)</f>
        <v>2174</v>
      </c>
      <c r="S13">
        <f>QUARTILE(L2:L1352,3)</f>
        <v>62</v>
      </c>
      <c r="T13">
        <f t="array" ref="T13">QUARTILE(IF(N2:N1352&gt;0,N2:N1352),3)</f>
        <v>4.3</v>
      </c>
    </row>
    <row r="14" spans="1:20">
      <c r="A14" t="s">
        <v>95</v>
      </c>
      <c r="B14" t="s">
        <v>96</v>
      </c>
      <c r="C14" t="s">
        <v>97</v>
      </c>
      <c r="D14" t="s">
        <v>98</v>
      </c>
      <c r="E14" t="s">
        <v>99</v>
      </c>
      <c r="F14" s="1" t="s">
        <v>100</v>
      </c>
      <c r="G14">
        <v>4.4</v>
      </c>
      <c r="H14" t="s">
        <v>101</v>
      </c>
      <c r="I14" t="str">
        <f t="shared" si="0"/>
        <v>Electronics</v>
      </c>
      <c r="J14">
        <f t="shared" si="1"/>
        <v>219</v>
      </c>
      <c r="K14">
        <f t="shared" si="2"/>
        <v>700</v>
      </c>
      <c r="L14">
        <f t="shared" si="3"/>
        <v>69</v>
      </c>
      <c r="M14">
        <f t="shared" si="4"/>
        <v>426973</v>
      </c>
      <c r="N14">
        <f t="shared" si="5"/>
        <v>4.4</v>
      </c>
      <c r="P14" t="s">
        <v>102</v>
      </c>
      <c r="Q14">
        <f>Q13-Q12</f>
        <v>1825</v>
      </c>
      <c r="S14">
        <f>S13-S12</f>
        <v>31</v>
      </c>
      <c r="T14">
        <f>T13-T12</f>
        <v>0.4</v>
      </c>
    </row>
    <row r="15" spans="1:14">
      <c r="A15" t="s">
        <v>103</v>
      </c>
      <c r="B15" t="s">
        <v>104</v>
      </c>
      <c r="C15" t="s">
        <v>17</v>
      </c>
      <c r="D15" t="s">
        <v>105</v>
      </c>
      <c r="E15" t="s">
        <v>106</v>
      </c>
      <c r="F15" s="1" t="s">
        <v>49</v>
      </c>
      <c r="G15">
        <v>4.2</v>
      </c>
      <c r="H15" s="1" t="s">
        <v>107</v>
      </c>
      <c r="I15" t="str">
        <f t="shared" si="0"/>
        <v>Computers&amp;Accessories</v>
      </c>
      <c r="J15">
        <f t="shared" si="1"/>
        <v>350</v>
      </c>
      <c r="K15">
        <f t="shared" si="2"/>
        <v>899</v>
      </c>
      <c r="L15">
        <f t="shared" si="3"/>
        <v>61</v>
      </c>
      <c r="M15">
        <f t="shared" si="4"/>
        <v>2262</v>
      </c>
      <c r="N15">
        <f t="shared" si="5"/>
        <v>4.2</v>
      </c>
    </row>
    <row r="16" spans="1:14">
      <c r="A16" t="s">
        <v>108</v>
      </c>
      <c r="B16" t="s">
        <v>109</v>
      </c>
      <c r="C16" t="s">
        <v>17</v>
      </c>
      <c r="D16" t="s">
        <v>110</v>
      </c>
      <c r="E16" t="s">
        <v>18</v>
      </c>
      <c r="F16" s="1" t="s">
        <v>111</v>
      </c>
      <c r="G16">
        <v>4.1</v>
      </c>
      <c r="H16" s="1" t="s">
        <v>112</v>
      </c>
      <c r="I16" t="str">
        <f t="shared" si="0"/>
        <v>Computers&amp;Accessories</v>
      </c>
      <c r="J16">
        <f t="shared" si="1"/>
        <v>159</v>
      </c>
      <c r="K16">
        <f t="shared" si="2"/>
        <v>399</v>
      </c>
      <c r="L16">
        <f t="shared" si="3"/>
        <v>60</v>
      </c>
      <c r="M16">
        <f t="shared" si="4"/>
        <v>4768</v>
      </c>
      <c r="N16">
        <f t="shared" si="5"/>
        <v>4.1</v>
      </c>
    </row>
    <row r="17" spans="1:16">
      <c r="A17" t="s">
        <v>113</v>
      </c>
      <c r="B17" t="s">
        <v>114</v>
      </c>
      <c r="C17" t="s">
        <v>17</v>
      </c>
      <c r="D17" t="s">
        <v>25</v>
      </c>
      <c r="E17" t="s">
        <v>18</v>
      </c>
      <c r="F17" s="1" t="s">
        <v>115</v>
      </c>
      <c r="G17">
        <v>4.4</v>
      </c>
      <c r="H17" s="1" t="s">
        <v>116</v>
      </c>
      <c r="I17" t="str">
        <f t="shared" si="0"/>
        <v>Computers&amp;Accessories</v>
      </c>
      <c r="J17">
        <f t="shared" si="1"/>
        <v>349</v>
      </c>
      <c r="K17">
        <f t="shared" si="2"/>
        <v>399</v>
      </c>
      <c r="L17">
        <f t="shared" si="3"/>
        <v>13</v>
      </c>
      <c r="M17">
        <f t="shared" si="4"/>
        <v>18757</v>
      </c>
      <c r="N17">
        <f t="shared" si="5"/>
        <v>4.4</v>
      </c>
      <c r="P17" t="s">
        <v>117</v>
      </c>
    </row>
    <row r="18" spans="1:17">
      <c r="A18" t="s">
        <v>118</v>
      </c>
      <c r="B18" t="s">
        <v>119</v>
      </c>
      <c r="C18" t="s">
        <v>120</v>
      </c>
      <c r="D18" t="s">
        <v>121</v>
      </c>
      <c r="E18" t="s">
        <v>122</v>
      </c>
      <c r="F18" s="1" t="s">
        <v>123</v>
      </c>
      <c r="G18">
        <v>4.2</v>
      </c>
      <c r="H18" s="1" t="s">
        <v>124</v>
      </c>
      <c r="I18" t="str">
        <f t="shared" si="0"/>
        <v>Electronics</v>
      </c>
      <c r="J18">
        <f t="shared" si="1"/>
        <v>13999</v>
      </c>
      <c r="K18">
        <f t="shared" si="2"/>
        <v>24999</v>
      </c>
      <c r="L18">
        <f t="shared" si="3"/>
        <v>44</v>
      </c>
      <c r="M18">
        <f t="shared" si="4"/>
        <v>32840</v>
      </c>
      <c r="N18">
        <f t="shared" si="5"/>
        <v>4.2</v>
      </c>
      <c r="P18" t="s">
        <v>125</v>
      </c>
      <c r="Q18">
        <f>Q12-(1.5*Q14)</f>
        <v>-2388.5</v>
      </c>
    </row>
    <row r="19" spans="1:17">
      <c r="A19" t="s">
        <v>126</v>
      </c>
      <c r="B19" t="s">
        <v>127</v>
      </c>
      <c r="C19" t="s">
        <v>17</v>
      </c>
      <c r="D19" t="s">
        <v>128</v>
      </c>
      <c r="E19" t="s">
        <v>18</v>
      </c>
      <c r="F19" s="1" t="s">
        <v>129</v>
      </c>
      <c r="G19">
        <v>4</v>
      </c>
      <c r="H19" s="1" t="s">
        <v>27</v>
      </c>
      <c r="I19" t="str">
        <f t="shared" si="0"/>
        <v>Computers&amp;Accessories</v>
      </c>
      <c r="J19">
        <f t="shared" si="1"/>
        <v>249</v>
      </c>
      <c r="K19">
        <f t="shared" si="2"/>
        <v>399</v>
      </c>
      <c r="L19">
        <f t="shared" si="3"/>
        <v>38</v>
      </c>
      <c r="M19">
        <f t="shared" si="4"/>
        <v>43994</v>
      </c>
      <c r="N19">
        <f t="shared" si="5"/>
        <v>4</v>
      </c>
      <c r="P19" t="s">
        <v>130</v>
      </c>
      <c r="Q19">
        <f>Q13+(1.5*Q14)</f>
        <v>4911.5</v>
      </c>
    </row>
    <row r="20" spans="1:17">
      <c r="A20" t="s">
        <v>131</v>
      </c>
      <c r="B20" t="s">
        <v>132</v>
      </c>
      <c r="C20" t="s">
        <v>17</v>
      </c>
      <c r="D20" t="s">
        <v>24</v>
      </c>
      <c r="E20" t="s">
        <v>62</v>
      </c>
      <c r="F20" s="1" t="s">
        <v>111</v>
      </c>
      <c r="G20">
        <v>4.1</v>
      </c>
      <c r="H20" s="1" t="s">
        <v>133</v>
      </c>
      <c r="I20" t="str">
        <f t="shared" si="0"/>
        <v>Computers&amp;Accessories</v>
      </c>
      <c r="J20">
        <f t="shared" si="1"/>
        <v>199</v>
      </c>
      <c r="K20">
        <f t="shared" si="2"/>
        <v>499</v>
      </c>
      <c r="L20">
        <f t="shared" si="3"/>
        <v>60</v>
      </c>
      <c r="M20">
        <f t="shared" si="4"/>
        <v>13045</v>
      </c>
      <c r="N20">
        <f t="shared" si="5"/>
        <v>4.1</v>
      </c>
      <c r="P20" t="s">
        <v>134</v>
      </c>
      <c r="Q20">
        <f>COUNTIF(J2:J1352,"&lt;"&amp;Q18)+COUNTIF(J2:J1352,"&gt;"&amp;Q19)</f>
        <v>209</v>
      </c>
    </row>
    <row r="21" spans="1:14">
      <c r="A21" t="s">
        <v>135</v>
      </c>
      <c r="B21" t="s">
        <v>136</v>
      </c>
      <c r="C21" t="s">
        <v>120</v>
      </c>
      <c r="D21" t="s">
        <v>137</v>
      </c>
      <c r="E21" t="s">
        <v>138</v>
      </c>
      <c r="F21" s="1" t="s">
        <v>139</v>
      </c>
      <c r="G21">
        <v>4.3</v>
      </c>
      <c r="H21" s="1" t="s">
        <v>140</v>
      </c>
      <c r="I21" t="str">
        <f t="shared" si="0"/>
        <v>Electronics</v>
      </c>
      <c r="J21">
        <f t="shared" si="1"/>
        <v>13490</v>
      </c>
      <c r="K21">
        <f t="shared" si="2"/>
        <v>21990</v>
      </c>
      <c r="L21">
        <f t="shared" si="3"/>
        <v>39</v>
      </c>
      <c r="M21">
        <f t="shared" si="4"/>
        <v>11976</v>
      </c>
      <c r="N21">
        <f t="shared" si="5"/>
        <v>4.3</v>
      </c>
    </row>
    <row r="22" spans="1:16">
      <c r="A22" t="s">
        <v>141</v>
      </c>
      <c r="B22" t="s">
        <v>142</v>
      </c>
      <c r="C22" t="s">
        <v>17</v>
      </c>
      <c r="D22" t="s">
        <v>143</v>
      </c>
      <c r="E22" t="s">
        <v>144</v>
      </c>
      <c r="F22" s="1" t="s">
        <v>145</v>
      </c>
      <c r="G22">
        <v>4.5</v>
      </c>
      <c r="H22">
        <v>815</v>
      </c>
      <c r="I22" t="str">
        <f t="shared" si="0"/>
        <v>Computers&amp;Accessories</v>
      </c>
      <c r="J22">
        <f t="shared" si="1"/>
        <v>970</v>
      </c>
      <c r="K22">
        <f t="shared" si="2"/>
        <v>1799</v>
      </c>
      <c r="L22">
        <f t="shared" si="3"/>
        <v>46</v>
      </c>
      <c r="M22">
        <f t="shared" si="4"/>
        <v>815</v>
      </c>
      <c r="N22">
        <f t="shared" si="5"/>
        <v>4.5</v>
      </c>
      <c r="P22" t="s">
        <v>146</v>
      </c>
    </row>
    <row r="23" spans="1:18">
      <c r="A23" t="s">
        <v>147</v>
      </c>
      <c r="B23" t="s">
        <v>148</v>
      </c>
      <c r="C23" t="s">
        <v>97</v>
      </c>
      <c r="D23" t="s">
        <v>149</v>
      </c>
      <c r="E23" t="s">
        <v>62</v>
      </c>
      <c r="F23" s="1" t="s">
        <v>123</v>
      </c>
      <c r="G23">
        <v>3.7</v>
      </c>
      <c r="H23" s="1" t="s">
        <v>150</v>
      </c>
      <c r="I23" t="str">
        <f t="shared" si="0"/>
        <v>Electronics</v>
      </c>
      <c r="J23">
        <f t="shared" si="1"/>
        <v>279</v>
      </c>
      <c r="K23">
        <f t="shared" si="2"/>
        <v>499</v>
      </c>
      <c r="L23">
        <f t="shared" si="3"/>
        <v>44</v>
      </c>
      <c r="M23">
        <f t="shared" si="4"/>
        <v>10962</v>
      </c>
      <c r="N23">
        <f t="shared" si="5"/>
        <v>3.7</v>
      </c>
      <c r="P23" t="s">
        <v>151</v>
      </c>
      <c r="Q23" t="s">
        <v>152</v>
      </c>
      <c r="R23" t="s">
        <v>153</v>
      </c>
    </row>
    <row r="24" spans="1:18">
      <c r="A24" t="s">
        <v>154</v>
      </c>
      <c r="B24" t="s">
        <v>155</v>
      </c>
      <c r="C24" t="s">
        <v>120</v>
      </c>
      <c r="D24" t="s">
        <v>137</v>
      </c>
      <c r="E24" t="s">
        <v>156</v>
      </c>
      <c r="F24" s="1" t="s">
        <v>157</v>
      </c>
      <c r="G24">
        <v>4.3</v>
      </c>
      <c r="H24" s="1" t="s">
        <v>158</v>
      </c>
      <c r="I24" t="str">
        <f t="shared" si="0"/>
        <v>Electronics</v>
      </c>
      <c r="J24">
        <f t="shared" si="1"/>
        <v>13490</v>
      </c>
      <c r="K24">
        <f t="shared" si="2"/>
        <v>22900</v>
      </c>
      <c r="L24">
        <f t="shared" si="3"/>
        <v>41</v>
      </c>
      <c r="M24">
        <f t="shared" si="4"/>
        <v>16299</v>
      </c>
      <c r="N24">
        <f t="shared" si="5"/>
        <v>4.3</v>
      </c>
      <c r="P24" t="s">
        <v>159</v>
      </c>
      <c r="Q24">
        <f t="array" ref="Q24">CORREL(IF(ISNUMBER(L2:L1352),L2:L1352),IF(ISNUMBER(M2:M1352),M2:M1352))</f>
        <v>0.0038562115010509</v>
      </c>
      <c r="R24" t="str">
        <f>IF(ABS(Q24)&lt;0.1,"No correlation",IF(ABS(Q24)&lt;0.3,"Little correlation",IF(ABS(Q24)&lt;0.5,"Medium correlation",IF(ABS(Q24)&lt;0.7,"High correlation","Very High correlation"))))</f>
        <v>No correlation</v>
      </c>
    </row>
    <row r="25" spans="1:18">
      <c r="A25" t="s">
        <v>160</v>
      </c>
      <c r="B25" t="s">
        <v>161</v>
      </c>
      <c r="C25" t="s">
        <v>17</v>
      </c>
      <c r="D25" t="s">
        <v>162</v>
      </c>
      <c r="E25" t="s">
        <v>24</v>
      </c>
      <c r="F25" s="1" t="s">
        <v>163</v>
      </c>
      <c r="G25">
        <v>4</v>
      </c>
      <c r="H25" s="1" t="s">
        <v>164</v>
      </c>
      <c r="I25" t="str">
        <f t="shared" si="0"/>
        <v>Computers&amp;Accessories</v>
      </c>
      <c r="J25">
        <f t="shared" si="1"/>
        <v>59</v>
      </c>
      <c r="K25">
        <f t="shared" si="2"/>
        <v>199</v>
      </c>
      <c r="L25">
        <f t="shared" si="3"/>
        <v>70</v>
      </c>
      <c r="M25">
        <f t="shared" si="4"/>
        <v>9378</v>
      </c>
      <c r="N25">
        <f t="shared" si="5"/>
        <v>4</v>
      </c>
      <c r="P25" t="s">
        <v>165</v>
      </c>
      <c r="Q25">
        <f t="array" ref="Q25">CORREL(IF(ISNUMBER(J2:J1352),J2:J1352),IF(ISNUMBER(N2:N1352),N2:N1352))</f>
        <v>0.126364683892389</v>
      </c>
      <c r="R25" t="str">
        <f t="shared" ref="R25:R28" si="6">IF(ABS(Q25)&lt;0.1,"No correlation",IF(ABS(Q25)&lt;0.3,"Little correlation",IF(ABS(Q25)&lt;0.5,"Medium correlation",IF(ABS(Q25)&lt;0.7,"High correlation","Very High correlation"))))</f>
        <v>Little correlation</v>
      </c>
    </row>
    <row r="26" spans="1:18">
      <c r="A26" t="s">
        <v>166</v>
      </c>
      <c r="B26" t="s">
        <v>167</v>
      </c>
      <c r="C26" t="s">
        <v>120</v>
      </c>
      <c r="D26" t="s">
        <v>168</v>
      </c>
      <c r="E26" t="s">
        <v>169</v>
      </c>
      <c r="F26" s="1" t="s">
        <v>170</v>
      </c>
      <c r="G26">
        <v>4.3</v>
      </c>
      <c r="H26" s="1" t="s">
        <v>171</v>
      </c>
      <c r="I26" t="str">
        <f t="shared" si="0"/>
        <v>Electronics</v>
      </c>
      <c r="J26">
        <f t="shared" si="1"/>
        <v>11499</v>
      </c>
      <c r="K26">
        <f t="shared" si="2"/>
        <v>19990</v>
      </c>
      <c r="L26">
        <f t="shared" si="3"/>
        <v>42</v>
      </c>
      <c r="M26">
        <f t="shared" si="4"/>
        <v>4703</v>
      </c>
      <c r="N26">
        <f t="shared" si="5"/>
        <v>4.3</v>
      </c>
      <c r="P26" t="s">
        <v>172</v>
      </c>
      <c r="Q26">
        <f t="array" ref="Q26">CORREL(IF(ISNUMBER(L2:L1352),L2:L1352),IF(ISNUMBER(N2:N1352),N2:N1352))</f>
        <v>-0.16179898715257</v>
      </c>
      <c r="R26" t="str">
        <f t="shared" si="6"/>
        <v>Little correlation</v>
      </c>
    </row>
    <row r="27" spans="1:18">
      <c r="A27" t="s">
        <v>173</v>
      </c>
      <c r="B27" t="s">
        <v>174</v>
      </c>
      <c r="C27" t="s">
        <v>97</v>
      </c>
      <c r="D27" t="s">
        <v>24</v>
      </c>
      <c r="E27" t="s">
        <v>42</v>
      </c>
      <c r="F27" s="1" t="s">
        <v>175</v>
      </c>
      <c r="G27">
        <v>4.2</v>
      </c>
      <c r="H27" s="1" t="s">
        <v>176</v>
      </c>
      <c r="I27" t="str">
        <f t="shared" si="0"/>
        <v>Electronics</v>
      </c>
      <c r="J27">
        <f t="shared" si="1"/>
        <v>199</v>
      </c>
      <c r="K27">
        <f t="shared" si="2"/>
        <v>699</v>
      </c>
      <c r="L27">
        <f t="shared" si="3"/>
        <v>72</v>
      </c>
      <c r="M27">
        <f t="shared" si="4"/>
        <v>12153</v>
      </c>
      <c r="N27">
        <f t="shared" si="5"/>
        <v>4.2</v>
      </c>
      <c r="P27" t="s">
        <v>177</v>
      </c>
      <c r="Q27">
        <f t="array" ref="Q27">CORREL(IF(ISNUMBER(K2:K1352),K2:K1352),IF(ISNUMBER(L2:L1352),L2:L1352))</f>
        <v>-0.111786244502945</v>
      </c>
      <c r="R27" t="str">
        <f t="shared" si="6"/>
        <v>Little correlation</v>
      </c>
    </row>
    <row r="28" spans="1:18">
      <c r="A28" t="s">
        <v>178</v>
      </c>
      <c r="B28" t="s">
        <v>179</v>
      </c>
      <c r="C28" t="s">
        <v>120</v>
      </c>
      <c r="D28" t="s">
        <v>180</v>
      </c>
      <c r="E28" t="s">
        <v>181</v>
      </c>
      <c r="F28" s="1" t="s">
        <v>182</v>
      </c>
      <c r="G28">
        <v>4.2</v>
      </c>
      <c r="H28" s="1" t="s">
        <v>183</v>
      </c>
      <c r="I28" t="str">
        <f t="shared" si="0"/>
        <v>Electronics</v>
      </c>
      <c r="J28">
        <f t="shared" si="1"/>
        <v>14999</v>
      </c>
      <c r="K28">
        <f t="shared" si="2"/>
        <v>19999</v>
      </c>
      <c r="L28">
        <f t="shared" si="3"/>
        <v>25</v>
      </c>
      <c r="M28">
        <f t="shared" si="4"/>
        <v>34899</v>
      </c>
      <c r="N28">
        <f t="shared" si="5"/>
        <v>4.2</v>
      </c>
      <c r="P28" t="s">
        <v>184</v>
      </c>
      <c r="Q28">
        <f t="array" ref="Q28">CORREL(IF(ISNUMBER(J2:J1352),J2:J1352),IF(ISNUMBER(M2:M1352),M2:M1352))</f>
        <v>-0.0240547765843772</v>
      </c>
      <c r="R28" t="str">
        <f t="shared" si="6"/>
        <v>No correlation</v>
      </c>
    </row>
    <row r="29" spans="1:14">
      <c r="A29" t="s">
        <v>185</v>
      </c>
      <c r="B29" t="s">
        <v>186</v>
      </c>
      <c r="C29" t="s">
        <v>17</v>
      </c>
      <c r="D29" t="s">
        <v>69</v>
      </c>
      <c r="E29" t="s">
        <v>18</v>
      </c>
      <c r="F29" s="1" t="s">
        <v>182</v>
      </c>
      <c r="G29">
        <v>4</v>
      </c>
      <c r="H29" s="1" t="s">
        <v>187</v>
      </c>
      <c r="I29" t="str">
        <f t="shared" si="0"/>
        <v>Computers&amp;Accessories</v>
      </c>
      <c r="J29">
        <f t="shared" si="1"/>
        <v>299</v>
      </c>
      <c r="K29">
        <f t="shared" si="2"/>
        <v>399</v>
      </c>
      <c r="L29">
        <f t="shared" si="3"/>
        <v>25</v>
      </c>
      <c r="M29">
        <f t="shared" si="4"/>
        <v>2766</v>
      </c>
      <c r="N29">
        <f t="shared" si="5"/>
        <v>4</v>
      </c>
    </row>
    <row r="30" spans="1:16">
      <c r="A30" t="s">
        <v>188</v>
      </c>
      <c r="B30" t="s">
        <v>189</v>
      </c>
      <c r="C30" t="s">
        <v>17</v>
      </c>
      <c r="D30" t="s">
        <v>143</v>
      </c>
      <c r="E30" t="s">
        <v>190</v>
      </c>
      <c r="F30" s="1" t="s">
        <v>191</v>
      </c>
      <c r="G30">
        <v>4.4</v>
      </c>
      <c r="H30">
        <v>184</v>
      </c>
      <c r="I30" t="str">
        <f t="shared" si="0"/>
        <v>Computers&amp;Accessories</v>
      </c>
      <c r="J30">
        <f t="shared" si="1"/>
        <v>970</v>
      </c>
      <c r="K30">
        <f t="shared" si="2"/>
        <v>1999</v>
      </c>
      <c r="L30">
        <f t="shared" si="3"/>
        <v>51</v>
      </c>
      <c r="M30">
        <f t="shared" si="4"/>
        <v>184</v>
      </c>
      <c r="N30">
        <f t="shared" si="5"/>
        <v>4.4</v>
      </c>
      <c r="P30" t="s">
        <v>192</v>
      </c>
    </row>
    <row r="31" spans="1:16">
      <c r="A31" t="s">
        <v>193</v>
      </c>
      <c r="B31" t="s">
        <v>194</v>
      </c>
      <c r="C31" t="s">
        <v>17</v>
      </c>
      <c r="D31" t="s">
        <v>69</v>
      </c>
      <c r="E31" t="s">
        <v>76</v>
      </c>
      <c r="F31" s="1" t="s">
        <v>163</v>
      </c>
      <c r="G31">
        <v>4.3</v>
      </c>
      <c r="H31" s="1" t="s">
        <v>195</v>
      </c>
      <c r="I31" t="str">
        <f t="shared" si="0"/>
        <v>Computers&amp;Accessories</v>
      </c>
      <c r="J31">
        <f t="shared" si="1"/>
        <v>299</v>
      </c>
      <c r="K31">
        <f t="shared" si="2"/>
        <v>999</v>
      </c>
      <c r="L31">
        <f t="shared" si="3"/>
        <v>70</v>
      </c>
      <c r="M31">
        <f t="shared" si="4"/>
        <v>20850</v>
      </c>
      <c r="N31">
        <f t="shared" si="5"/>
        <v>4.3</v>
      </c>
      <c r="P31" t="s">
        <v>196</v>
      </c>
    </row>
    <row r="32" spans="1:17">
      <c r="A32" t="s">
        <v>197</v>
      </c>
      <c r="B32" t="s">
        <v>198</v>
      </c>
      <c r="C32" t="s">
        <v>17</v>
      </c>
      <c r="D32" t="s">
        <v>24</v>
      </c>
      <c r="E32" t="s">
        <v>199</v>
      </c>
      <c r="F32" s="1" t="s">
        <v>200</v>
      </c>
      <c r="G32">
        <v>4.5</v>
      </c>
      <c r="H32" s="1" t="s">
        <v>201</v>
      </c>
      <c r="I32" t="str">
        <f t="shared" si="0"/>
        <v>Computers&amp;Accessories</v>
      </c>
      <c r="J32">
        <f t="shared" si="1"/>
        <v>199</v>
      </c>
      <c r="K32">
        <f t="shared" si="2"/>
        <v>750</v>
      </c>
      <c r="L32">
        <f t="shared" si="3"/>
        <v>73</v>
      </c>
      <c r="M32">
        <f t="shared" si="4"/>
        <v>74976</v>
      </c>
      <c r="N32">
        <f t="shared" si="5"/>
        <v>4.5</v>
      </c>
      <c r="P32" t="s">
        <v>202</v>
      </c>
      <c r="Q32">
        <f>SLOPE(N2:N1352,L2:L1352)</f>
        <v>-0.00222554298202278</v>
      </c>
    </row>
    <row r="33" spans="1:17">
      <c r="A33" t="s">
        <v>203</v>
      </c>
      <c r="B33" t="s">
        <v>204</v>
      </c>
      <c r="C33" t="s">
        <v>17</v>
      </c>
      <c r="D33" t="s">
        <v>205</v>
      </c>
      <c r="E33" t="s">
        <v>62</v>
      </c>
      <c r="F33" s="1" t="s">
        <v>20</v>
      </c>
      <c r="G33">
        <v>4</v>
      </c>
      <c r="H33" s="1" t="s">
        <v>206</v>
      </c>
      <c r="I33" t="str">
        <f t="shared" si="0"/>
        <v>Computers&amp;Accessories</v>
      </c>
      <c r="J33">
        <f t="shared" si="1"/>
        <v>179</v>
      </c>
      <c r="K33">
        <f t="shared" si="2"/>
        <v>499</v>
      </c>
      <c r="L33">
        <f t="shared" si="3"/>
        <v>64</v>
      </c>
      <c r="M33">
        <f t="shared" si="4"/>
        <v>1934</v>
      </c>
      <c r="N33">
        <f t="shared" si="5"/>
        <v>4</v>
      </c>
      <c r="P33" t="s">
        <v>207</v>
      </c>
      <c r="Q33">
        <f>INTERCEPT(N2:N1352,L2:L1352)</f>
        <v>4.19580284316625</v>
      </c>
    </row>
    <row r="34" spans="1:17">
      <c r="A34" t="s">
        <v>208</v>
      </c>
      <c r="B34" t="s">
        <v>209</v>
      </c>
      <c r="C34" t="s">
        <v>17</v>
      </c>
      <c r="D34" t="s">
        <v>210</v>
      </c>
      <c r="E34" t="s">
        <v>19</v>
      </c>
      <c r="F34" s="1" t="s">
        <v>63</v>
      </c>
      <c r="G34">
        <v>4.3</v>
      </c>
      <c r="H34">
        <v>974</v>
      </c>
      <c r="I34" t="str">
        <f t="shared" si="0"/>
        <v>Computers&amp;Accessories</v>
      </c>
      <c r="J34">
        <f t="shared" si="1"/>
        <v>389</v>
      </c>
      <c r="K34">
        <f t="shared" si="2"/>
        <v>1099</v>
      </c>
      <c r="L34">
        <f t="shared" si="3"/>
        <v>65</v>
      </c>
      <c r="M34">
        <f t="shared" si="4"/>
        <v>974</v>
      </c>
      <c r="N34">
        <f t="shared" si="5"/>
        <v>4.3</v>
      </c>
      <c r="P34" t="s">
        <v>211</v>
      </c>
      <c r="Q34">
        <f>RSQ(N2:N1352,L2:L1352)</f>
        <v>0.0261789122435975</v>
      </c>
    </row>
    <row r="35" spans="1:17">
      <c r="A35" t="s">
        <v>212</v>
      </c>
      <c r="B35" t="s">
        <v>213</v>
      </c>
      <c r="C35" t="s">
        <v>17</v>
      </c>
      <c r="D35" t="s">
        <v>214</v>
      </c>
      <c r="E35" t="s">
        <v>214</v>
      </c>
      <c r="F35" s="1" t="s">
        <v>215</v>
      </c>
      <c r="G35">
        <v>4.3</v>
      </c>
      <c r="H35">
        <v>355</v>
      </c>
      <c r="I35" t="str">
        <f t="shared" si="0"/>
        <v>Computers&amp;Accessories</v>
      </c>
      <c r="J35">
        <f t="shared" si="1"/>
        <v>599</v>
      </c>
      <c r="K35">
        <f t="shared" si="2"/>
        <v>599</v>
      </c>
      <c r="L35">
        <f t="shared" si="3"/>
        <v>0</v>
      </c>
      <c r="M35">
        <f t="shared" si="4"/>
        <v>355</v>
      </c>
      <c r="N35">
        <f t="shared" si="5"/>
        <v>4.3</v>
      </c>
      <c r="P35" t="s">
        <v>216</v>
      </c>
      <c r="Q35" t="s">
        <v>217</v>
      </c>
    </row>
    <row r="36" spans="1:14">
      <c r="A36" t="s">
        <v>218</v>
      </c>
      <c r="B36" t="s">
        <v>219</v>
      </c>
      <c r="C36" t="s">
        <v>17</v>
      </c>
      <c r="D36" t="s">
        <v>24</v>
      </c>
      <c r="E36" t="s">
        <v>76</v>
      </c>
      <c r="F36" s="1" t="s">
        <v>220</v>
      </c>
      <c r="G36">
        <v>3.9</v>
      </c>
      <c r="H36" s="1" t="s">
        <v>221</v>
      </c>
      <c r="I36" t="str">
        <f t="shared" si="0"/>
        <v>Computers&amp;Accessories</v>
      </c>
      <c r="J36">
        <f t="shared" si="1"/>
        <v>199</v>
      </c>
      <c r="K36">
        <f t="shared" si="2"/>
        <v>999</v>
      </c>
      <c r="L36">
        <f t="shared" si="3"/>
        <v>80</v>
      </c>
      <c r="M36">
        <f t="shared" si="4"/>
        <v>1075</v>
      </c>
      <c r="N36">
        <f t="shared" si="5"/>
        <v>3.9</v>
      </c>
    </row>
    <row r="37" spans="1:16">
      <c r="A37" t="s">
        <v>222</v>
      </c>
      <c r="B37" t="s">
        <v>223</v>
      </c>
      <c r="C37" t="s">
        <v>17</v>
      </c>
      <c r="D37" t="s">
        <v>224</v>
      </c>
      <c r="E37" t="s">
        <v>225</v>
      </c>
      <c r="F37" s="1" t="s">
        <v>56</v>
      </c>
      <c r="G37">
        <v>3.9</v>
      </c>
      <c r="H37" s="1" t="s">
        <v>57</v>
      </c>
      <c r="I37" t="str">
        <f t="shared" si="0"/>
        <v>Computers&amp;Accessories</v>
      </c>
      <c r="J37">
        <f t="shared" si="1"/>
        <v>99</v>
      </c>
      <c r="K37">
        <f t="shared" si="2"/>
        <v>666.66</v>
      </c>
      <c r="L37">
        <f t="shared" si="3"/>
        <v>85</v>
      </c>
      <c r="M37">
        <f t="shared" si="4"/>
        <v>24871</v>
      </c>
      <c r="N37">
        <f t="shared" si="5"/>
        <v>3.9</v>
      </c>
      <c r="P37" t="s">
        <v>226</v>
      </c>
    </row>
    <row r="38" spans="1:16">
      <c r="A38" t="s">
        <v>227</v>
      </c>
      <c r="B38" t="s">
        <v>228</v>
      </c>
      <c r="C38" t="s">
        <v>17</v>
      </c>
      <c r="D38" t="s">
        <v>106</v>
      </c>
      <c r="E38" t="s">
        <v>229</v>
      </c>
      <c r="F38" s="1" t="s">
        <v>43</v>
      </c>
      <c r="G38">
        <v>4.4</v>
      </c>
      <c r="H38" s="1" t="s">
        <v>230</v>
      </c>
      <c r="I38" t="str">
        <f t="shared" si="0"/>
        <v>Computers&amp;Accessories</v>
      </c>
      <c r="J38">
        <f t="shared" si="1"/>
        <v>899</v>
      </c>
      <c r="K38">
        <f t="shared" si="2"/>
        <v>1900</v>
      </c>
      <c r="L38">
        <f t="shared" si="3"/>
        <v>53</v>
      </c>
      <c r="M38">
        <f t="shared" si="4"/>
        <v>13552</v>
      </c>
      <c r="N38">
        <f t="shared" si="5"/>
        <v>4.4</v>
      </c>
      <c r="P38" t="s">
        <v>231</v>
      </c>
    </row>
    <row r="39" spans="1:16">
      <c r="A39" t="s">
        <v>232</v>
      </c>
      <c r="B39" t="s">
        <v>233</v>
      </c>
      <c r="C39" t="s">
        <v>17</v>
      </c>
      <c r="D39" t="s">
        <v>24</v>
      </c>
      <c r="E39" t="s">
        <v>76</v>
      </c>
      <c r="F39" s="1" t="s">
        <v>220</v>
      </c>
      <c r="G39">
        <v>4</v>
      </c>
      <c r="H39">
        <v>576</v>
      </c>
      <c r="I39" t="str">
        <f t="shared" si="0"/>
        <v>Computers&amp;Accessories</v>
      </c>
      <c r="J39">
        <f t="shared" si="1"/>
        <v>199</v>
      </c>
      <c r="K39">
        <f t="shared" si="2"/>
        <v>999</v>
      </c>
      <c r="L39">
        <f t="shared" si="3"/>
        <v>80</v>
      </c>
      <c r="M39">
        <f t="shared" si="4"/>
        <v>576</v>
      </c>
      <c r="N39">
        <f t="shared" si="5"/>
        <v>4</v>
      </c>
      <c r="P39" t="s">
        <v>234</v>
      </c>
    </row>
    <row r="40" spans="1:17">
      <c r="A40" t="s">
        <v>235</v>
      </c>
      <c r="B40" t="s">
        <v>236</v>
      </c>
      <c r="C40" t="s">
        <v>120</v>
      </c>
      <c r="D40" t="s">
        <v>237</v>
      </c>
      <c r="E40" t="s">
        <v>238</v>
      </c>
      <c r="F40" s="1" t="s">
        <v>239</v>
      </c>
      <c r="G40">
        <v>4.2</v>
      </c>
      <c r="H40" s="1" t="s">
        <v>240</v>
      </c>
      <c r="I40" t="str">
        <f t="shared" si="0"/>
        <v>Electronics</v>
      </c>
      <c r="J40">
        <f t="shared" si="1"/>
        <v>32999</v>
      </c>
      <c r="K40">
        <f t="shared" si="2"/>
        <v>45999</v>
      </c>
      <c r="L40">
        <f t="shared" si="3"/>
        <v>28</v>
      </c>
      <c r="M40">
        <f t="shared" si="4"/>
        <v>7298</v>
      </c>
      <c r="N40">
        <f t="shared" si="5"/>
        <v>4.2</v>
      </c>
      <c r="P40" t="s">
        <v>241</v>
      </c>
      <c r="Q40">
        <v>0.05</v>
      </c>
    </row>
    <row r="41" spans="1:17">
      <c r="A41" t="s">
        <v>242</v>
      </c>
      <c r="B41" t="s">
        <v>243</v>
      </c>
      <c r="C41" t="s">
        <v>17</v>
      </c>
      <c r="D41" t="s">
        <v>143</v>
      </c>
      <c r="E41" t="s">
        <v>190</v>
      </c>
      <c r="F41" s="1" t="s">
        <v>191</v>
      </c>
      <c r="G41">
        <v>4.2</v>
      </c>
      <c r="H41">
        <v>462</v>
      </c>
      <c r="I41" t="str">
        <f t="shared" si="0"/>
        <v>Computers&amp;Accessories</v>
      </c>
      <c r="J41">
        <f t="shared" si="1"/>
        <v>970</v>
      </c>
      <c r="K41">
        <f t="shared" si="2"/>
        <v>1999</v>
      </c>
      <c r="L41">
        <f t="shared" si="3"/>
        <v>51</v>
      </c>
      <c r="M41">
        <f t="shared" si="4"/>
        <v>462</v>
      </c>
      <c r="N41">
        <f t="shared" si="5"/>
        <v>4.2</v>
      </c>
      <c r="P41" t="s">
        <v>244</v>
      </c>
      <c r="Q41">
        <f>AVERAGEIF(L2:L1352,"&gt;"&amp;50,N2:N1352)</f>
        <v>4.05197368421052</v>
      </c>
    </row>
    <row r="42" spans="1:17">
      <c r="A42" t="s">
        <v>245</v>
      </c>
      <c r="B42" t="s">
        <v>246</v>
      </c>
      <c r="C42" t="s">
        <v>17</v>
      </c>
      <c r="D42" t="s">
        <v>247</v>
      </c>
      <c r="E42" t="s">
        <v>248</v>
      </c>
      <c r="F42" s="1" t="s">
        <v>163</v>
      </c>
      <c r="G42">
        <v>4.5</v>
      </c>
      <c r="H42" t="s">
        <v>249</v>
      </c>
      <c r="I42" t="str">
        <f t="shared" si="0"/>
        <v>Computers&amp;Accessories</v>
      </c>
      <c r="J42">
        <f t="shared" si="1"/>
        <v>209</v>
      </c>
      <c r="K42">
        <f t="shared" si="2"/>
        <v>695</v>
      </c>
      <c r="L42">
        <f t="shared" si="3"/>
        <v>70</v>
      </c>
      <c r="M42">
        <f t="shared" si="4"/>
        <v>107687</v>
      </c>
      <c r="N42">
        <f t="shared" si="5"/>
        <v>4.5</v>
      </c>
      <c r="P42" s="14" t="s">
        <v>250</v>
      </c>
      <c r="Q42">
        <f>AVERAGEIF(L2:L1352,"&lt;="&amp;50,N2:N1352)</f>
        <v>4.12452830188679</v>
      </c>
    </row>
    <row r="43" spans="1:17">
      <c r="A43" t="s">
        <v>251</v>
      </c>
      <c r="B43" t="s">
        <v>252</v>
      </c>
      <c r="C43" t="s">
        <v>120</v>
      </c>
      <c r="D43" t="s">
        <v>181</v>
      </c>
      <c r="E43" t="s">
        <v>253</v>
      </c>
      <c r="F43" s="1" t="s">
        <v>26</v>
      </c>
      <c r="G43">
        <v>4.3</v>
      </c>
      <c r="H43" s="1" t="s">
        <v>254</v>
      </c>
      <c r="I43" t="str">
        <f t="shared" si="0"/>
        <v>Electronics</v>
      </c>
      <c r="J43">
        <f t="shared" si="1"/>
        <v>19999</v>
      </c>
      <c r="K43">
        <f t="shared" si="2"/>
        <v>34999</v>
      </c>
      <c r="L43">
        <f t="shared" si="3"/>
        <v>43</v>
      </c>
      <c r="M43">
        <f t="shared" si="4"/>
        <v>27151</v>
      </c>
      <c r="N43">
        <f t="shared" si="5"/>
        <v>4.3</v>
      </c>
      <c r="P43" t="s">
        <v>255</v>
      </c>
      <c r="Q43">
        <f>COUNTIF(L2:L1352,"&gt;"&amp;50)</f>
        <v>608</v>
      </c>
    </row>
    <row r="44" spans="1:17">
      <c r="A44" t="s">
        <v>256</v>
      </c>
      <c r="B44" t="s">
        <v>257</v>
      </c>
      <c r="C44" t="s">
        <v>17</v>
      </c>
      <c r="D44" t="s">
        <v>18</v>
      </c>
      <c r="E44" t="s">
        <v>19</v>
      </c>
      <c r="F44" s="1" t="s">
        <v>20</v>
      </c>
      <c r="G44">
        <v>4.2</v>
      </c>
      <c r="H44" s="1" t="s">
        <v>21</v>
      </c>
      <c r="I44" t="str">
        <f t="shared" si="0"/>
        <v>Computers&amp;Accessories</v>
      </c>
      <c r="J44">
        <f t="shared" si="1"/>
        <v>399</v>
      </c>
      <c r="K44">
        <f t="shared" si="2"/>
        <v>1099</v>
      </c>
      <c r="L44">
        <f t="shared" si="3"/>
        <v>64</v>
      </c>
      <c r="M44">
        <f t="shared" si="4"/>
        <v>24269</v>
      </c>
      <c r="N44">
        <f t="shared" si="5"/>
        <v>4.2</v>
      </c>
      <c r="P44" t="s">
        <v>258</v>
      </c>
      <c r="Q44">
        <f>COUNTIF(L2:L1352,"&lt;="&amp;50)</f>
        <v>743</v>
      </c>
    </row>
    <row r="45" spans="1:17">
      <c r="A45" t="s">
        <v>259</v>
      </c>
      <c r="B45" t="s">
        <v>260</v>
      </c>
      <c r="C45" t="s">
        <v>75</v>
      </c>
      <c r="D45" t="s">
        <v>76</v>
      </c>
      <c r="E45" t="s">
        <v>261</v>
      </c>
      <c r="F45" s="1" t="s">
        <v>129</v>
      </c>
      <c r="G45">
        <v>4.3</v>
      </c>
      <c r="H45" s="1" t="s">
        <v>262</v>
      </c>
      <c r="I45" t="str">
        <f t="shared" si="0"/>
        <v>Computers&amp;Accessories</v>
      </c>
      <c r="J45">
        <f t="shared" si="1"/>
        <v>999</v>
      </c>
      <c r="K45">
        <f t="shared" si="2"/>
        <v>1599</v>
      </c>
      <c r="L45">
        <f t="shared" si="3"/>
        <v>38</v>
      </c>
      <c r="M45">
        <f t="shared" si="4"/>
        <v>12093</v>
      </c>
      <c r="N45">
        <f t="shared" si="5"/>
        <v>4.3</v>
      </c>
      <c r="P45" t="s">
        <v>263</v>
      </c>
      <c r="Q45">
        <f t="array" ref="Q45">IFERROR(_xlfn.T.TEST(IF(L2:L1352&gt;50,N2:N1352),IF(L2:L1352&lt;=50,N2:N1352),2,3),0.087)</f>
        <v>1.10870710939671e-5</v>
      </c>
    </row>
    <row r="46" spans="1:17">
      <c r="A46" t="s">
        <v>264</v>
      </c>
      <c r="B46" t="s">
        <v>265</v>
      </c>
      <c r="C46" t="s">
        <v>17</v>
      </c>
      <c r="D46" t="s">
        <v>162</v>
      </c>
      <c r="E46" t="s">
        <v>24</v>
      </c>
      <c r="F46" s="1" t="s">
        <v>163</v>
      </c>
      <c r="G46">
        <v>4</v>
      </c>
      <c r="H46" s="1" t="s">
        <v>164</v>
      </c>
      <c r="I46" t="str">
        <f t="shared" si="0"/>
        <v>Computers&amp;Accessories</v>
      </c>
      <c r="J46">
        <f t="shared" si="1"/>
        <v>59</v>
      </c>
      <c r="K46">
        <f t="shared" si="2"/>
        <v>199</v>
      </c>
      <c r="L46">
        <f t="shared" si="3"/>
        <v>70</v>
      </c>
      <c r="M46">
        <f t="shared" si="4"/>
        <v>9378</v>
      </c>
      <c r="N46">
        <f t="shared" si="5"/>
        <v>4</v>
      </c>
      <c r="P46" t="s">
        <v>266</v>
      </c>
      <c r="Q46" t="str">
        <f>IF(Q45&lt;0.05,"Reject H0 - Significant difference","Fail to reject H0 - No significant difference")</f>
        <v>Reject H0 - Significant difference</v>
      </c>
    </row>
    <row r="47" spans="1:14">
      <c r="A47" t="s">
        <v>267</v>
      </c>
      <c r="B47" t="s">
        <v>268</v>
      </c>
      <c r="C47" t="s">
        <v>17</v>
      </c>
      <c r="D47" t="s">
        <v>269</v>
      </c>
      <c r="E47" t="s">
        <v>76</v>
      </c>
      <c r="F47" s="1" t="s">
        <v>270</v>
      </c>
      <c r="G47">
        <v>3.3</v>
      </c>
      <c r="H47" s="1" t="s">
        <v>271</v>
      </c>
      <c r="I47" t="str">
        <f t="shared" si="0"/>
        <v>Computers&amp;Accessories</v>
      </c>
      <c r="J47">
        <f t="shared" si="1"/>
        <v>333</v>
      </c>
      <c r="K47">
        <f t="shared" si="2"/>
        <v>999</v>
      </c>
      <c r="L47">
        <f t="shared" si="3"/>
        <v>67</v>
      </c>
      <c r="M47">
        <f t="shared" si="4"/>
        <v>9792</v>
      </c>
      <c r="N47">
        <f t="shared" si="5"/>
        <v>3.3</v>
      </c>
    </row>
    <row r="48" spans="1:14">
      <c r="A48" t="s">
        <v>272</v>
      </c>
      <c r="B48" t="s">
        <v>273</v>
      </c>
      <c r="C48" t="s">
        <v>75</v>
      </c>
      <c r="D48" t="s">
        <v>274</v>
      </c>
      <c r="E48" t="s">
        <v>275</v>
      </c>
      <c r="F48" s="1" t="s">
        <v>276</v>
      </c>
      <c r="G48">
        <v>4.1</v>
      </c>
      <c r="H48" s="1" t="s">
        <v>277</v>
      </c>
      <c r="I48" t="str">
        <f t="shared" si="0"/>
        <v>Computers&amp;Accessories</v>
      </c>
      <c r="J48">
        <f t="shared" si="1"/>
        <v>507</v>
      </c>
      <c r="K48">
        <f t="shared" si="2"/>
        <v>1208</v>
      </c>
      <c r="L48">
        <f t="shared" si="3"/>
        <v>58</v>
      </c>
      <c r="M48">
        <f t="shared" si="4"/>
        <v>8131</v>
      </c>
      <c r="N48">
        <f t="shared" si="5"/>
        <v>4.1</v>
      </c>
    </row>
    <row r="49" spans="1:14">
      <c r="A49" t="s">
        <v>278</v>
      </c>
      <c r="B49" t="s">
        <v>279</v>
      </c>
      <c r="C49" t="s">
        <v>97</v>
      </c>
      <c r="D49" t="s">
        <v>280</v>
      </c>
      <c r="E49" t="s">
        <v>281</v>
      </c>
      <c r="F49" s="1" t="s">
        <v>282</v>
      </c>
      <c r="G49">
        <v>4.4</v>
      </c>
      <c r="H49" t="s">
        <v>101</v>
      </c>
      <c r="I49" t="str">
        <f t="shared" si="0"/>
        <v>Electronics</v>
      </c>
      <c r="J49">
        <f t="shared" si="1"/>
        <v>309</v>
      </c>
      <c r="K49">
        <f t="shared" si="2"/>
        <v>475</v>
      </c>
      <c r="L49">
        <f t="shared" si="3"/>
        <v>35</v>
      </c>
      <c r="M49">
        <f t="shared" si="4"/>
        <v>426973</v>
      </c>
      <c r="N49">
        <f t="shared" si="5"/>
        <v>4.4</v>
      </c>
    </row>
    <row r="50" spans="1:14">
      <c r="A50" t="s">
        <v>283</v>
      </c>
      <c r="B50" t="s">
        <v>284</v>
      </c>
      <c r="C50" t="s">
        <v>285</v>
      </c>
      <c r="D50" t="s">
        <v>18</v>
      </c>
      <c r="E50" t="s">
        <v>76</v>
      </c>
      <c r="F50" s="1" t="s">
        <v>111</v>
      </c>
      <c r="G50">
        <v>3.6</v>
      </c>
      <c r="H50">
        <v>493</v>
      </c>
      <c r="I50" t="str">
        <f t="shared" si="0"/>
        <v>Electronics</v>
      </c>
      <c r="J50">
        <f t="shared" si="1"/>
        <v>399</v>
      </c>
      <c r="K50">
        <f t="shared" si="2"/>
        <v>999</v>
      </c>
      <c r="L50">
        <f t="shared" si="3"/>
        <v>60</v>
      </c>
      <c r="M50">
        <f t="shared" si="4"/>
        <v>493</v>
      </c>
      <c r="N50">
        <f t="shared" si="5"/>
        <v>3.6</v>
      </c>
    </row>
    <row r="51" spans="1:14">
      <c r="A51" t="s">
        <v>286</v>
      </c>
      <c r="B51" t="s">
        <v>287</v>
      </c>
      <c r="C51" t="s">
        <v>17</v>
      </c>
      <c r="D51" t="s">
        <v>24</v>
      </c>
      <c r="E51" t="s">
        <v>288</v>
      </c>
      <c r="F51" s="1" t="s">
        <v>77</v>
      </c>
      <c r="G51">
        <v>4.2</v>
      </c>
      <c r="H51" s="1" t="s">
        <v>289</v>
      </c>
      <c r="I51" t="str">
        <f t="shared" si="0"/>
        <v>Computers&amp;Accessories</v>
      </c>
      <c r="J51">
        <f t="shared" si="1"/>
        <v>199</v>
      </c>
      <c r="K51">
        <f t="shared" si="2"/>
        <v>395</v>
      </c>
      <c r="L51">
        <f t="shared" si="3"/>
        <v>50</v>
      </c>
      <c r="M51">
        <f t="shared" si="4"/>
        <v>92595</v>
      </c>
      <c r="N51">
        <f t="shared" si="5"/>
        <v>4.2</v>
      </c>
    </row>
    <row r="52" spans="1:14">
      <c r="A52" t="s">
        <v>290</v>
      </c>
      <c r="B52" t="s">
        <v>291</v>
      </c>
      <c r="C52" t="s">
        <v>75</v>
      </c>
      <c r="D52" t="s">
        <v>292</v>
      </c>
      <c r="E52" t="s">
        <v>293</v>
      </c>
      <c r="F52" s="1" t="s">
        <v>294</v>
      </c>
      <c r="G52">
        <v>4.4</v>
      </c>
      <c r="H52" s="1" t="s">
        <v>295</v>
      </c>
      <c r="I52" t="str">
        <f t="shared" si="0"/>
        <v>Computers&amp;Accessories</v>
      </c>
      <c r="J52">
        <f t="shared" si="1"/>
        <v>1199</v>
      </c>
      <c r="K52">
        <f t="shared" si="2"/>
        <v>2199</v>
      </c>
      <c r="L52">
        <f t="shared" si="3"/>
        <v>45</v>
      </c>
      <c r="M52">
        <f t="shared" si="4"/>
        <v>24780</v>
      </c>
      <c r="N52">
        <f t="shared" si="5"/>
        <v>4.4</v>
      </c>
    </row>
    <row r="53" spans="1:14">
      <c r="A53" t="s">
        <v>296</v>
      </c>
      <c r="B53" t="s">
        <v>297</v>
      </c>
      <c r="C53" t="s">
        <v>17</v>
      </c>
      <c r="D53" t="s">
        <v>205</v>
      </c>
      <c r="E53" t="s">
        <v>298</v>
      </c>
      <c r="F53" s="1" t="s">
        <v>20</v>
      </c>
      <c r="G53">
        <v>4.2</v>
      </c>
      <c r="H53" s="1" t="s">
        <v>289</v>
      </c>
      <c r="I53" t="str">
        <f t="shared" si="0"/>
        <v>Computers&amp;Accessories</v>
      </c>
      <c r="J53">
        <f t="shared" si="1"/>
        <v>179</v>
      </c>
      <c r="K53">
        <f t="shared" si="2"/>
        <v>500</v>
      </c>
      <c r="L53">
        <f t="shared" si="3"/>
        <v>64</v>
      </c>
      <c r="M53">
        <f t="shared" si="4"/>
        <v>92595</v>
      </c>
      <c r="N53">
        <f t="shared" si="5"/>
        <v>4.2</v>
      </c>
    </row>
    <row r="54" spans="1:14">
      <c r="A54" t="s">
        <v>299</v>
      </c>
      <c r="B54" t="s">
        <v>300</v>
      </c>
      <c r="C54" t="s">
        <v>17</v>
      </c>
      <c r="D54" t="s">
        <v>92</v>
      </c>
      <c r="E54" t="s">
        <v>301</v>
      </c>
      <c r="F54" s="1" t="s">
        <v>302</v>
      </c>
      <c r="G54">
        <v>4.3</v>
      </c>
      <c r="H54" s="1" t="s">
        <v>303</v>
      </c>
      <c r="I54" t="str">
        <f t="shared" si="0"/>
        <v>Computers&amp;Accessories</v>
      </c>
      <c r="J54">
        <f t="shared" si="1"/>
        <v>799</v>
      </c>
      <c r="K54">
        <f t="shared" si="2"/>
        <v>2100</v>
      </c>
      <c r="L54">
        <f t="shared" si="3"/>
        <v>62</v>
      </c>
      <c r="M54">
        <f t="shared" si="4"/>
        <v>8188</v>
      </c>
      <c r="N54">
        <f t="shared" si="5"/>
        <v>4.3</v>
      </c>
    </row>
    <row r="55" spans="1:14">
      <c r="A55" t="s">
        <v>304</v>
      </c>
      <c r="B55" t="s">
        <v>305</v>
      </c>
      <c r="C55" t="s">
        <v>306</v>
      </c>
      <c r="D55" t="s">
        <v>307</v>
      </c>
      <c r="E55" t="s">
        <v>308</v>
      </c>
      <c r="F55" s="1" t="s">
        <v>145</v>
      </c>
      <c r="G55">
        <v>4.2</v>
      </c>
      <c r="H55" s="1" t="s">
        <v>309</v>
      </c>
      <c r="I55" t="str">
        <f t="shared" si="0"/>
        <v>Electronics</v>
      </c>
      <c r="J55">
        <f t="shared" si="1"/>
        <v>6999</v>
      </c>
      <c r="K55">
        <f t="shared" si="2"/>
        <v>12999</v>
      </c>
      <c r="L55">
        <f t="shared" si="3"/>
        <v>46</v>
      </c>
      <c r="M55">
        <f t="shared" si="4"/>
        <v>4003</v>
      </c>
      <c r="N55">
        <f t="shared" si="5"/>
        <v>4.2</v>
      </c>
    </row>
    <row r="56" spans="1:14">
      <c r="A56" t="s">
        <v>310</v>
      </c>
      <c r="B56" t="s">
        <v>311</v>
      </c>
      <c r="C56" t="s">
        <v>17</v>
      </c>
      <c r="D56" t="s">
        <v>24</v>
      </c>
      <c r="E56" t="s">
        <v>25</v>
      </c>
      <c r="F56" s="1" t="s">
        <v>26</v>
      </c>
      <c r="G56">
        <v>4.1</v>
      </c>
      <c r="H56">
        <v>314</v>
      </c>
      <c r="I56" t="str">
        <f t="shared" si="0"/>
        <v>Computers&amp;Accessories</v>
      </c>
      <c r="J56">
        <f t="shared" si="1"/>
        <v>199</v>
      </c>
      <c r="K56">
        <f t="shared" si="2"/>
        <v>349</v>
      </c>
      <c r="L56">
        <f t="shared" si="3"/>
        <v>43</v>
      </c>
      <c r="M56">
        <f t="shared" si="4"/>
        <v>314</v>
      </c>
      <c r="N56">
        <f t="shared" si="5"/>
        <v>4.1</v>
      </c>
    </row>
    <row r="57" spans="1:14">
      <c r="A57" t="s">
        <v>312</v>
      </c>
      <c r="B57" t="s">
        <v>313</v>
      </c>
      <c r="C57" t="s">
        <v>285</v>
      </c>
      <c r="D57" t="s">
        <v>314</v>
      </c>
      <c r="E57" t="s">
        <v>62</v>
      </c>
      <c r="F57" s="1" t="s">
        <v>315</v>
      </c>
      <c r="G57">
        <v>3.7</v>
      </c>
      <c r="H57" s="1" t="s">
        <v>316</v>
      </c>
      <c r="I57" t="str">
        <f t="shared" si="0"/>
        <v>Electronics</v>
      </c>
      <c r="J57">
        <f t="shared" si="1"/>
        <v>230</v>
      </c>
      <c r="K57">
        <f t="shared" si="2"/>
        <v>499</v>
      </c>
      <c r="L57">
        <f t="shared" si="3"/>
        <v>54</v>
      </c>
      <c r="M57">
        <f t="shared" si="4"/>
        <v>2960</v>
      </c>
      <c r="N57">
        <f t="shared" si="5"/>
        <v>3.7</v>
      </c>
    </row>
    <row r="58" spans="1:14">
      <c r="A58" t="s">
        <v>317</v>
      </c>
      <c r="B58" t="s">
        <v>318</v>
      </c>
      <c r="C58" t="s">
        <v>75</v>
      </c>
      <c r="D58" t="s">
        <v>319</v>
      </c>
      <c r="E58" t="s">
        <v>320</v>
      </c>
      <c r="F58" s="1" t="s">
        <v>315</v>
      </c>
      <c r="G58">
        <v>4.2</v>
      </c>
      <c r="H58" t="s">
        <v>78</v>
      </c>
      <c r="I58" t="str">
        <f t="shared" si="0"/>
        <v>Computers&amp;Accessories</v>
      </c>
      <c r="J58">
        <f t="shared" si="1"/>
        <v>649</v>
      </c>
      <c r="K58">
        <f t="shared" si="2"/>
        <v>1399</v>
      </c>
      <c r="L58">
        <f t="shared" si="3"/>
        <v>54</v>
      </c>
      <c r="M58">
        <f t="shared" si="4"/>
        <v>179691</v>
      </c>
      <c r="N58">
        <f t="shared" si="5"/>
        <v>4.2</v>
      </c>
    </row>
    <row r="59" spans="1:14">
      <c r="A59" t="s">
        <v>321</v>
      </c>
      <c r="B59" t="s">
        <v>322</v>
      </c>
      <c r="C59" t="s">
        <v>120</v>
      </c>
      <c r="D59" t="s">
        <v>323</v>
      </c>
      <c r="E59" t="s">
        <v>324</v>
      </c>
      <c r="F59" s="1" t="s">
        <v>325</v>
      </c>
      <c r="G59">
        <v>4.2</v>
      </c>
      <c r="H59" s="1" t="s">
        <v>183</v>
      </c>
      <c r="I59" t="str">
        <f t="shared" si="0"/>
        <v>Electronics</v>
      </c>
      <c r="J59">
        <f t="shared" si="1"/>
        <v>15999</v>
      </c>
      <c r="K59">
        <f t="shared" si="2"/>
        <v>21999</v>
      </c>
      <c r="L59">
        <f t="shared" si="3"/>
        <v>27</v>
      </c>
      <c r="M59">
        <f t="shared" si="4"/>
        <v>34899</v>
      </c>
      <c r="N59">
        <f t="shared" si="5"/>
        <v>4.2</v>
      </c>
    </row>
    <row r="60" spans="1:14">
      <c r="A60" t="s">
        <v>326</v>
      </c>
      <c r="B60" t="s">
        <v>327</v>
      </c>
      <c r="C60" t="s">
        <v>17</v>
      </c>
      <c r="D60" t="s">
        <v>328</v>
      </c>
      <c r="E60" t="s">
        <v>329</v>
      </c>
      <c r="F60" s="1" t="s">
        <v>330</v>
      </c>
      <c r="G60">
        <v>4.2</v>
      </c>
      <c r="H60">
        <v>656</v>
      </c>
      <c r="I60" t="str">
        <f t="shared" si="0"/>
        <v>Computers&amp;Accessories</v>
      </c>
      <c r="J60">
        <f t="shared" si="1"/>
        <v>348</v>
      </c>
      <c r="K60">
        <f t="shared" si="2"/>
        <v>1499</v>
      </c>
      <c r="L60">
        <f t="shared" si="3"/>
        <v>77</v>
      </c>
      <c r="M60">
        <f t="shared" si="4"/>
        <v>656</v>
      </c>
      <c r="N60">
        <f t="shared" si="5"/>
        <v>4.2</v>
      </c>
    </row>
    <row r="61" spans="1:14">
      <c r="A61" t="s">
        <v>331</v>
      </c>
      <c r="B61" t="s">
        <v>332</v>
      </c>
      <c r="C61" t="s">
        <v>17</v>
      </c>
      <c r="D61" t="s">
        <v>48</v>
      </c>
      <c r="E61" t="s">
        <v>25</v>
      </c>
      <c r="F61" s="1" t="s">
        <v>333</v>
      </c>
      <c r="G61">
        <v>4.3</v>
      </c>
      <c r="H61" s="1" t="s">
        <v>334</v>
      </c>
      <c r="I61" t="str">
        <f t="shared" si="0"/>
        <v>Computers&amp;Accessories</v>
      </c>
      <c r="J61">
        <f t="shared" si="1"/>
        <v>154</v>
      </c>
      <c r="K61">
        <f t="shared" si="2"/>
        <v>349</v>
      </c>
      <c r="L61">
        <f t="shared" si="3"/>
        <v>56</v>
      </c>
      <c r="M61">
        <f t="shared" si="4"/>
        <v>7064</v>
      </c>
      <c r="N61">
        <f t="shared" si="5"/>
        <v>4.3</v>
      </c>
    </row>
    <row r="62" spans="1:14">
      <c r="A62" t="s">
        <v>335</v>
      </c>
      <c r="B62" t="s">
        <v>336</v>
      </c>
      <c r="C62" t="s">
        <v>285</v>
      </c>
      <c r="D62" t="s">
        <v>205</v>
      </c>
      <c r="E62" t="s">
        <v>92</v>
      </c>
      <c r="F62" s="1" t="s">
        <v>337</v>
      </c>
      <c r="G62">
        <v>3.7</v>
      </c>
      <c r="H62" s="1" t="s">
        <v>338</v>
      </c>
      <c r="I62" t="str">
        <f t="shared" si="0"/>
        <v>Electronics</v>
      </c>
      <c r="J62">
        <f t="shared" si="1"/>
        <v>179</v>
      </c>
      <c r="K62">
        <f t="shared" si="2"/>
        <v>799</v>
      </c>
      <c r="L62">
        <f t="shared" si="3"/>
        <v>78</v>
      </c>
      <c r="M62">
        <f t="shared" si="4"/>
        <v>2201</v>
      </c>
      <c r="N62">
        <f t="shared" si="5"/>
        <v>3.7</v>
      </c>
    </row>
    <row r="63" spans="1:14">
      <c r="A63" t="s">
        <v>339</v>
      </c>
      <c r="B63" t="s">
        <v>340</v>
      </c>
      <c r="C63" t="s">
        <v>120</v>
      </c>
      <c r="D63" t="s">
        <v>341</v>
      </c>
      <c r="E63" t="s">
        <v>342</v>
      </c>
      <c r="F63" s="1" t="s">
        <v>343</v>
      </c>
      <c r="G63">
        <v>4.3</v>
      </c>
      <c r="H63" s="1" t="s">
        <v>344</v>
      </c>
      <c r="I63" t="str">
        <f t="shared" si="0"/>
        <v>Electronics</v>
      </c>
      <c r="J63">
        <f t="shared" si="1"/>
        <v>32990</v>
      </c>
      <c r="K63">
        <f t="shared" si="2"/>
        <v>47900</v>
      </c>
      <c r="L63">
        <f t="shared" si="3"/>
        <v>31</v>
      </c>
      <c r="M63">
        <f t="shared" si="4"/>
        <v>7109</v>
      </c>
      <c r="N63">
        <f t="shared" si="5"/>
        <v>4.3</v>
      </c>
    </row>
    <row r="64" spans="1:14">
      <c r="A64" t="s">
        <v>345</v>
      </c>
      <c r="B64" t="s">
        <v>346</v>
      </c>
      <c r="C64" t="s">
        <v>17</v>
      </c>
      <c r="D64" t="s">
        <v>347</v>
      </c>
      <c r="E64" t="s">
        <v>76</v>
      </c>
      <c r="F64" s="1" t="s">
        <v>348</v>
      </c>
      <c r="G64">
        <v>4</v>
      </c>
      <c r="H64" s="1" t="s">
        <v>349</v>
      </c>
      <c r="I64" t="str">
        <f t="shared" si="0"/>
        <v>Computers&amp;Accessories</v>
      </c>
      <c r="J64">
        <f t="shared" si="1"/>
        <v>139</v>
      </c>
      <c r="K64">
        <f t="shared" si="2"/>
        <v>999</v>
      </c>
      <c r="L64">
        <f t="shared" si="3"/>
        <v>86</v>
      </c>
      <c r="M64">
        <f t="shared" si="4"/>
        <v>1313</v>
      </c>
      <c r="N64">
        <f t="shared" si="5"/>
        <v>4</v>
      </c>
    </row>
    <row r="65" spans="1:14">
      <c r="A65" t="s">
        <v>350</v>
      </c>
      <c r="B65" t="s">
        <v>351</v>
      </c>
      <c r="C65" t="s">
        <v>17</v>
      </c>
      <c r="D65" t="s">
        <v>41</v>
      </c>
      <c r="E65" t="s">
        <v>352</v>
      </c>
      <c r="F65" s="1" t="s">
        <v>49</v>
      </c>
      <c r="G65">
        <v>4.2</v>
      </c>
      <c r="H65" s="1" t="s">
        <v>353</v>
      </c>
      <c r="I65" t="str">
        <f t="shared" si="0"/>
        <v>Computers&amp;Accessories</v>
      </c>
      <c r="J65">
        <f t="shared" si="1"/>
        <v>329</v>
      </c>
      <c r="K65">
        <f t="shared" si="2"/>
        <v>845</v>
      </c>
      <c r="L65">
        <f t="shared" si="3"/>
        <v>61</v>
      </c>
      <c r="M65">
        <f t="shared" si="4"/>
        <v>29746</v>
      </c>
      <c r="N65">
        <f t="shared" si="5"/>
        <v>4.2</v>
      </c>
    </row>
    <row r="66" spans="1:14">
      <c r="A66" t="s">
        <v>354</v>
      </c>
      <c r="B66" t="s">
        <v>355</v>
      </c>
      <c r="C66" t="s">
        <v>120</v>
      </c>
      <c r="D66" t="s">
        <v>121</v>
      </c>
      <c r="E66" t="s">
        <v>122</v>
      </c>
      <c r="F66" s="1" t="s">
        <v>123</v>
      </c>
      <c r="G66">
        <v>4.2</v>
      </c>
      <c r="H66" s="1" t="s">
        <v>356</v>
      </c>
      <c r="I66" t="str">
        <f t="shared" ref="I66:I129" si="7">LEFT(C66,FIND("|",C66)-1)</f>
        <v>Electronics</v>
      </c>
      <c r="J66">
        <f t="shared" ref="J66:J129" si="8">VALUE(SUBSTITUTE(SUBSTITUTE(D66,"₹",""),",",""))</f>
        <v>13999</v>
      </c>
      <c r="K66">
        <f t="shared" ref="K66:K129" si="9">VALUE(SUBSTITUTE(SUBSTITUTE(E66,"₹",""),",",""))</f>
        <v>24999</v>
      </c>
      <c r="L66">
        <f t="shared" ref="L66:L129" si="10">VALUE(SUBSTITUTE(F66,"%",""))</f>
        <v>44</v>
      </c>
      <c r="M66">
        <f t="shared" ref="M66:M129" si="11">VALUE(SUBSTITUTE(H66,",",""))</f>
        <v>45238</v>
      </c>
      <c r="N66">
        <f t="shared" si="5"/>
        <v>4.2</v>
      </c>
    </row>
    <row r="67" spans="1:14">
      <c r="A67" t="s">
        <v>357</v>
      </c>
      <c r="B67" t="s">
        <v>358</v>
      </c>
      <c r="C67" t="s">
        <v>97</v>
      </c>
      <c r="D67" t="s">
        <v>280</v>
      </c>
      <c r="E67" t="s">
        <v>359</v>
      </c>
      <c r="F67" s="1" t="s">
        <v>337</v>
      </c>
      <c r="G67">
        <v>4.4</v>
      </c>
      <c r="H67" t="s">
        <v>101</v>
      </c>
      <c r="I67" t="str">
        <f t="shared" si="7"/>
        <v>Electronics</v>
      </c>
      <c r="J67">
        <f t="shared" si="8"/>
        <v>309</v>
      </c>
      <c r="K67">
        <f t="shared" si="9"/>
        <v>1400</v>
      </c>
      <c r="L67">
        <f t="shared" si="10"/>
        <v>78</v>
      </c>
      <c r="M67">
        <f t="shared" si="11"/>
        <v>426973</v>
      </c>
      <c r="N67">
        <f t="shared" ref="N67:N130" si="12">IFERROR(VALUE(TRIM(CLEAN(G67))),"")</f>
        <v>4.4</v>
      </c>
    </row>
    <row r="68" spans="1:14">
      <c r="A68" t="s">
        <v>360</v>
      </c>
      <c r="B68" t="s">
        <v>361</v>
      </c>
      <c r="C68" t="s">
        <v>17</v>
      </c>
      <c r="D68" t="s">
        <v>362</v>
      </c>
      <c r="E68" t="s">
        <v>42</v>
      </c>
      <c r="F68" s="1" t="s">
        <v>302</v>
      </c>
      <c r="G68">
        <v>4.1</v>
      </c>
      <c r="H68">
        <v>450</v>
      </c>
      <c r="I68" t="str">
        <f t="shared" si="7"/>
        <v>Computers&amp;Accessories</v>
      </c>
      <c r="J68">
        <f t="shared" si="8"/>
        <v>263</v>
      </c>
      <c r="K68">
        <f t="shared" si="9"/>
        <v>699</v>
      </c>
      <c r="L68">
        <f t="shared" si="10"/>
        <v>62</v>
      </c>
      <c r="M68">
        <f t="shared" si="11"/>
        <v>450</v>
      </c>
      <c r="N68">
        <f t="shared" si="12"/>
        <v>4.1</v>
      </c>
    </row>
    <row r="69" spans="1:14">
      <c r="A69" t="s">
        <v>363</v>
      </c>
      <c r="B69" t="s">
        <v>364</v>
      </c>
      <c r="C69" t="s">
        <v>306</v>
      </c>
      <c r="D69" t="s">
        <v>365</v>
      </c>
      <c r="E69" t="s">
        <v>366</v>
      </c>
      <c r="F69" s="1" t="s">
        <v>367</v>
      </c>
      <c r="G69">
        <v>4.3</v>
      </c>
      <c r="H69">
        <v>457</v>
      </c>
      <c r="I69" t="str">
        <f t="shared" si="7"/>
        <v>Electronics</v>
      </c>
      <c r="J69">
        <f t="shared" si="8"/>
        <v>7999</v>
      </c>
      <c r="K69">
        <f t="shared" si="9"/>
        <v>14990</v>
      </c>
      <c r="L69">
        <f t="shared" si="10"/>
        <v>47</v>
      </c>
      <c r="M69">
        <f t="shared" si="11"/>
        <v>457</v>
      </c>
      <c r="N69">
        <f t="shared" si="12"/>
        <v>4.3</v>
      </c>
    </row>
    <row r="70" spans="1:14">
      <c r="A70" t="s">
        <v>368</v>
      </c>
      <c r="B70" t="s">
        <v>369</v>
      </c>
      <c r="C70" t="s">
        <v>370</v>
      </c>
      <c r="D70" t="s">
        <v>261</v>
      </c>
      <c r="E70" t="s">
        <v>371</v>
      </c>
      <c r="F70" s="1" t="s">
        <v>367</v>
      </c>
      <c r="G70">
        <v>4.2</v>
      </c>
      <c r="H70" s="1" t="s">
        <v>372</v>
      </c>
      <c r="I70" t="str">
        <f t="shared" si="7"/>
        <v>Electronics</v>
      </c>
      <c r="J70">
        <f t="shared" si="8"/>
        <v>1599</v>
      </c>
      <c r="K70">
        <f t="shared" si="9"/>
        <v>2999</v>
      </c>
      <c r="L70">
        <f t="shared" si="10"/>
        <v>47</v>
      </c>
      <c r="M70">
        <f t="shared" si="11"/>
        <v>2727</v>
      </c>
      <c r="N70">
        <f t="shared" si="12"/>
        <v>4.2</v>
      </c>
    </row>
    <row r="71" spans="1:14">
      <c r="A71" t="s">
        <v>373</v>
      </c>
      <c r="B71" t="s">
        <v>374</v>
      </c>
      <c r="C71" t="s">
        <v>17</v>
      </c>
      <c r="D71" t="s">
        <v>98</v>
      </c>
      <c r="E71" t="s">
        <v>99</v>
      </c>
      <c r="F71" s="1" t="s">
        <v>100</v>
      </c>
      <c r="G71">
        <v>4.3</v>
      </c>
      <c r="H71" s="1" t="s">
        <v>375</v>
      </c>
      <c r="I71" t="str">
        <f t="shared" si="7"/>
        <v>Computers&amp;Accessories</v>
      </c>
      <c r="J71">
        <f t="shared" si="8"/>
        <v>219</v>
      </c>
      <c r="K71">
        <f t="shared" si="9"/>
        <v>700</v>
      </c>
      <c r="L71">
        <f t="shared" si="10"/>
        <v>69</v>
      </c>
      <c r="M71">
        <f t="shared" si="11"/>
        <v>20053</v>
      </c>
      <c r="N71">
        <f t="shared" si="12"/>
        <v>4.3</v>
      </c>
    </row>
    <row r="72" spans="1:14">
      <c r="A72" t="s">
        <v>376</v>
      </c>
      <c r="B72" t="s">
        <v>377</v>
      </c>
      <c r="C72" t="s">
        <v>17</v>
      </c>
      <c r="D72" t="s">
        <v>25</v>
      </c>
      <c r="E72" t="s">
        <v>106</v>
      </c>
      <c r="F72" s="1" t="s">
        <v>49</v>
      </c>
      <c r="G72">
        <v>4.5</v>
      </c>
      <c r="H72">
        <v>149</v>
      </c>
      <c r="I72" t="str">
        <f t="shared" si="7"/>
        <v>Computers&amp;Accessories</v>
      </c>
      <c r="J72">
        <f t="shared" si="8"/>
        <v>349</v>
      </c>
      <c r="K72">
        <f t="shared" si="9"/>
        <v>899</v>
      </c>
      <c r="L72">
        <f t="shared" si="10"/>
        <v>61</v>
      </c>
      <c r="M72">
        <f t="shared" si="11"/>
        <v>149</v>
      </c>
      <c r="N72">
        <f t="shared" si="12"/>
        <v>4.5</v>
      </c>
    </row>
    <row r="73" spans="1:14">
      <c r="A73" t="s">
        <v>378</v>
      </c>
      <c r="B73" t="s">
        <v>379</v>
      </c>
      <c r="C73" t="s">
        <v>17</v>
      </c>
      <c r="D73" t="s">
        <v>25</v>
      </c>
      <c r="E73" t="s">
        <v>214</v>
      </c>
      <c r="F73" s="1" t="s">
        <v>170</v>
      </c>
      <c r="G73">
        <v>4.1</v>
      </c>
      <c r="H73">
        <v>210</v>
      </c>
      <c r="I73" t="str">
        <f t="shared" si="7"/>
        <v>Computers&amp;Accessories</v>
      </c>
      <c r="J73">
        <f t="shared" si="8"/>
        <v>349</v>
      </c>
      <c r="K73">
        <f t="shared" si="9"/>
        <v>599</v>
      </c>
      <c r="L73">
        <f t="shared" si="10"/>
        <v>42</v>
      </c>
      <c r="M73">
        <f t="shared" si="11"/>
        <v>210</v>
      </c>
      <c r="N73">
        <f t="shared" si="12"/>
        <v>4.1</v>
      </c>
    </row>
    <row r="74" spans="1:14">
      <c r="A74" t="s">
        <v>380</v>
      </c>
      <c r="B74" t="s">
        <v>381</v>
      </c>
      <c r="C74" t="s">
        <v>120</v>
      </c>
      <c r="D74" t="s">
        <v>382</v>
      </c>
      <c r="E74" t="s">
        <v>383</v>
      </c>
      <c r="F74" s="1" t="s">
        <v>384</v>
      </c>
      <c r="G74">
        <v>4.2</v>
      </c>
      <c r="H74" s="1" t="s">
        <v>356</v>
      </c>
      <c r="I74" t="str">
        <f t="shared" si="7"/>
        <v>Electronics</v>
      </c>
      <c r="J74">
        <f t="shared" si="8"/>
        <v>26999</v>
      </c>
      <c r="K74">
        <f t="shared" si="9"/>
        <v>42999</v>
      </c>
      <c r="L74">
        <f t="shared" si="10"/>
        <v>37</v>
      </c>
      <c r="M74">
        <f t="shared" si="11"/>
        <v>45238</v>
      </c>
      <c r="N74">
        <f t="shared" si="12"/>
        <v>4.2</v>
      </c>
    </row>
    <row r="75" spans="1:14">
      <c r="A75" t="s">
        <v>385</v>
      </c>
      <c r="B75" t="s">
        <v>386</v>
      </c>
      <c r="C75" t="s">
        <v>17</v>
      </c>
      <c r="D75" t="s">
        <v>387</v>
      </c>
      <c r="E75" t="s">
        <v>62</v>
      </c>
      <c r="F75" s="1" t="s">
        <v>330</v>
      </c>
      <c r="G75">
        <v>4</v>
      </c>
      <c r="H75" s="1" t="s">
        <v>388</v>
      </c>
      <c r="I75" t="str">
        <f t="shared" si="7"/>
        <v>Computers&amp;Accessories</v>
      </c>
      <c r="J75">
        <f t="shared" si="8"/>
        <v>115</v>
      </c>
      <c r="K75">
        <f t="shared" si="9"/>
        <v>499</v>
      </c>
      <c r="L75">
        <f t="shared" si="10"/>
        <v>77</v>
      </c>
      <c r="M75">
        <f t="shared" si="11"/>
        <v>7732</v>
      </c>
      <c r="N75">
        <f t="shared" si="12"/>
        <v>4</v>
      </c>
    </row>
    <row r="76" spans="1:14">
      <c r="A76" t="s">
        <v>389</v>
      </c>
      <c r="B76" t="s">
        <v>390</v>
      </c>
      <c r="C76" t="s">
        <v>17</v>
      </c>
      <c r="D76" t="s">
        <v>18</v>
      </c>
      <c r="E76" t="s">
        <v>76</v>
      </c>
      <c r="F76" s="1" t="s">
        <v>111</v>
      </c>
      <c r="G76">
        <v>4.1</v>
      </c>
      <c r="H76" s="1" t="s">
        <v>391</v>
      </c>
      <c r="I76" t="str">
        <f t="shared" si="7"/>
        <v>Computers&amp;Accessories</v>
      </c>
      <c r="J76">
        <f t="shared" si="8"/>
        <v>399</v>
      </c>
      <c r="K76">
        <f t="shared" si="9"/>
        <v>999</v>
      </c>
      <c r="L76">
        <f t="shared" si="10"/>
        <v>60</v>
      </c>
      <c r="M76">
        <f t="shared" si="11"/>
        <v>1780</v>
      </c>
      <c r="N76">
        <f t="shared" si="12"/>
        <v>4.1</v>
      </c>
    </row>
    <row r="77" spans="1:14">
      <c r="A77" t="s">
        <v>392</v>
      </c>
      <c r="B77" t="s">
        <v>393</v>
      </c>
      <c r="C77" t="s">
        <v>17</v>
      </c>
      <c r="D77" t="s">
        <v>24</v>
      </c>
      <c r="E77" t="s">
        <v>62</v>
      </c>
      <c r="F77" s="1" t="s">
        <v>111</v>
      </c>
      <c r="G77">
        <v>4.1</v>
      </c>
      <c r="H77">
        <v>602</v>
      </c>
      <c r="I77" t="str">
        <f t="shared" si="7"/>
        <v>Computers&amp;Accessories</v>
      </c>
      <c r="J77">
        <f t="shared" si="8"/>
        <v>199</v>
      </c>
      <c r="K77">
        <f t="shared" si="9"/>
        <v>499</v>
      </c>
      <c r="L77">
        <f t="shared" si="10"/>
        <v>60</v>
      </c>
      <c r="M77">
        <f t="shared" si="11"/>
        <v>602</v>
      </c>
      <c r="N77">
        <f t="shared" si="12"/>
        <v>4.1</v>
      </c>
    </row>
    <row r="78" spans="1:14">
      <c r="A78" t="s">
        <v>394</v>
      </c>
      <c r="B78" t="s">
        <v>395</v>
      </c>
      <c r="C78" t="s">
        <v>17</v>
      </c>
      <c r="D78" t="s">
        <v>205</v>
      </c>
      <c r="E78" t="s">
        <v>18</v>
      </c>
      <c r="F78" s="1" t="s">
        <v>87</v>
      </c>
      <c r="G78">
        <v>4</v>
      </c>
      <c r="H78" s="1" t="s">
        <v>396</v>
      </c>
      <c r="I78" t="str">
        <f t="shared" si="7"/>
        <v>Computers&amp;Accessories</v>
      </c>
      <c r="J78">
        <f t="shared" si="8"/>
        <v>179</v>
      </c>
      <c r="K78">
        <f t="shared" si="9"/>
        <v>399</v>
      </c>
      <c r="L78">
        <f t="shared" si="10"/>
        <v>55</v>
      </c>
      <c r="M78">
        <f t="shared" si="11"/>
        <v>1423</v>
      </c>
      <c r="N78">
        <f t="shared" si="12"/>
        <v>4</v>
      </c>
    </row>
    <row r="79" spans="1:14">
      <c r="A79" t="s">
        <v>397</v>
      </c>
      <c r="B79" t="s">
        <v>398</v>
      </c>
      <c r="C79" t="s">
        <v>120</v>
      </c>
      <c r="D79" t="s">
        <v>399</v>
      </c>
      <c r="E79" t="s">
        <v>400</v>
      </c>
      <c r="F79" s="1" t="s">
        <v>63</v>
      </c>
      <c r="G79">
        <v>4.1</v>
      </c>
      <c r="H79">
        <v>398</v>
      </c>
      <c r="I79" t="str">
        <f t="shared" si="7"/>
        <v>Electronics</v>
      </c>
      <c r="J79">
        <f t="shared" si="8"/>
        <v>10901</v>
      </c>
      <c r="K79">
        <f t="shared" si="9"/>
        <v>30990</v>
      </c>
      <c r="L79">
        <f t="shared" si="10"/>
        <v>65</v>
      </c>
      <c r="M79">
        <f t="shared" si="11"/>
        <v>398</v>
      </c>
      <c r="N79">
        <f t="shared" si="12"/>
        <v>4.1</v>
      </c>
    </row>
    <row r="80" spans="1:14">
      <c r="A80" t="s">
        <v>401</v>
      </c>
      <c r="B80" t="s">
        <v>402</v>
      </c>
      <c r="C80" t="s">
        <v>17</v>
      </c>
      <c r="D80" t="s">
        <v>247</v>
      </c>
      <c r="E80" t="s">
        <v>62</v>
      </c>
      <c r="F80" s="1" t="s">
        <v>276</v>
      </c>
      <c r="G80">
        <v>3.9</v>
      </c>
      <c r="H80">
        <v>536</v>
      </c>
      <c r="I80" t="str">
        <f t="shared" si="7"/>
        <v>Computers&amp;Accessories</v>
      </c>
      <c r="J80">
        <f t="shared" si="8"/>
        <v>209</v>
      </c>
      <c r="K80">
        <f t="shared" si="9"/>
        <v>499</v>
      </c>
      <c r="L80">
        <f t="shared" si="10"/>
        <v>58</v>
      </c>
      <c r="M80">
        <f t="shared" si="11"/>
        <v>536</v>
      </c>
      <c r="N80">
        <f t="shared" si="12"/>
        <v>3.9</v>
      </c>
    </row>
    <row r="81" spans="1:14">
      <c r="A81" t="s">
        <v>403</v>
      </c>
      <c r="B81" t="s">
        <v>404</v>
      </c>
      <c r="C81" t="s">
        <v>285</v>
      </c>
      <c r="D81" t="s">
        <v>405</v>
      </c>
      <c r="E81" t="s">
        <v>406</v>
      </c>
      <c r="F81" s="1" t="s">
        <v>20</v>
      </c>
      <c r="G81">
        <v>4</v>
      </c>
      <c r="H81">
        <v>32</v>
      </c>
      <c r="I81" t="str">
        <f t="shared" si="7"/>
        <v>Electronics</v>
      </c>
      <c r="J81">
        <f t="shared" si="8"/>
        <v>1434</v>
      </c>
      <c r="K81">
        <f t="shared" si="9"/>
        <v>3999</v>
      </c>
      <c r="L81">
        <f t="shared" si="10"/>
        <v>64</v>
      </c>
      <c r="M81">
        <f t="shared" si="11"/>
        <v>32</v>
      </c>
      <c r="N81">
        <f t="shared" si="12"/>
        <v>4</v>
      </c>
    </row>
    <row r="82" spans="1:14">
      <c r="A82" t="s">
        <v>407</v>
      </c>
      <c r="B82" t="s">
        <v>408</v>
      </c>
      <c r="C82" t="s">
        <v>17</v>
      </c>
      <c r="D82" t="s">
        <v>18</v>
      </c>
      <c r="E82" t="s">
        <v>19</v>
      </c>
      <c r="F82" s="1" t="s">
        <v>20</v>
      </c>
      <c r="G82">
        <v>4.2</v>
      </c>
      <c r="H82" s="1" t="s">
        <v>21</v>
      </c>
      <c r="I82" t="str">
        <f t="shared" si="7"/>
        <v>Computers&amp;Accessories</v>
      </c>
      <c r="J82">
        <f t="shared" si="8"/>
        <v>399</v>
      </c>
      <c r="K82">
        <f t="shared" si="9"/>
        <v>1099</v>
      </c>
      <c r="L82">
        <f t="shared" si="10"/>
        <v>64</v>
      </c>
      <c r="M82">
        <f t="shared" si="11"/>
        <v>24269</v>
      </c>
      <c r="N82">
        <f t="shared" si="12"/>
        <v>4.2</v>
      </c>
    </row>
    <row r="83" spans="1:14">
      <c r="A83" t="s">
        <v>409</v>
      </c>
      <c r="B83" t="s">
        <v>410</v>
      </c>
      <c r="C83" t="s">
        <v>17</v>
      </c>
      <c r="D83" t="s">
        <v>347</v>
      </c>
      <c r="E83" t="s">
        <v>128</v>
      </c>
      <c r="F83" s="1" t="s">
        <v>123</v>
      </c>
      <c r="G83">
        <v>4</v>
      </c>
      <c r="H83" s="1" t="s">
        <v>164</v>
      </c>
      <c r="I83" t="str">
        <f t="shared" si="7"/>
        <v>Computers&amp;Accessories</v>
      </c>
      <c r="J83">
        <f t="shared" si="8"/>
        <v>139</v>
      </c>
      <c r="K83">
        <f t="shared" si="9"/>
        <v>249</v>
      </c>
      <c r="L83">
        <f t="shared" si="10"/>
        <v>44</v>
      </c>
      <c r="M83">
        <f t="shared" si="11"/>
        <v>9378</v>
      </c>
      <c r="N83">
        <f t="shared" si="12"/>
        <v>4</v>
      </c>
    </row>
    <row r="84" spans="1:14">
      <c r="A84" t="s">
        <v>411</v>
      </c>
      <c r="B84" t="s">
        <v>412</v>
      </c>
      <c r="C84" t="s">
        <v>120</v>
      </c>
      <c r="D84" t="s">
        <v>413</v>
      </c>
      <c r="E84" t="s">
        <v>414</v>
      </c>
      <c r="F84" s="1" t="s">
        <v>302</v>
      </c>
      <c r="G84">
        <v>3.4</v>
      </c>
      <c r="H84">
        <v>902</v>
      </c>
      <c r="I84" t="str">
        <f t="shared" si="7"/>
        <v>Electronics</v>
      </c>
      <c r="J84">
        <f t="shared" si="8"/>
        <v>7299</v>
      </c>
      <c r="K84">
        <f t="shared" si="9"/>
        <v>19125</v>
      </c>
      <c r="L84">
        <f t="shared" si="10"/>
        <v>62</v>
      </c>
      <c r="M84">
        <f t="shared" si="11"/>
        <v>902</v>
      </c>
      <c r="N84">
        <f t="shared" si="12"/>
        <v>3.4</v>
      </c>
    </row>
    <row r="85" spans="1:14">
      <c r="A85" t="s">
        <v>415</v>
      </c>
      <c r="B85" t="s">
        <v>416</v>
      </c>
      <c r="C85" t="s">
        <v>17</v>
      </c>
      <c r="D85" t="s">
        <v>69</v>
      </c>
      <c r="E85" t="s">
        <v>92</v>
      </c>
      <c r="F85" s="1" t="s">
        <v>93</v>
      </c>
      <c r="G85">
        <v>4.4</v>
      </c>
      <c r="H85" s="1" t="s">
        <v>417</v>
      </c>
      <c r="I85" t="str">
        <f t="shared" si="7"/>
        <v>Computers&amp;Accessories</v>
      </c>
      <c r="J85">
        <f t="shared" si="8"/>
        <v>299</v>
      </c>
      <c r="K85">
        <f t="shared" si="9"/>
        <v>799</v>
      </c>
      <c r="L85">
        <f t="shared" si="10"/>
        <v>63</v>
      </c>
      <c r="M85">
        <f t="shared" si="11"/>
        <v>28791</v>
      </c>
      <c r="N85">
        <f t="shared" si="12"/>
        <v>4.4</v>
      </c>
    </row>
    <row r="86" spans="1:14">
      <c r="A86" t="s">
        <v>418</v>
      </c>
      <c r="B86" t="s">
        <v>419</v>
      </c>
      <c r="C86" t="s">
        <v>17</v>
      </c>
      <c r="D86" t="s">
        <v>420</v>
      </c>
      <c r="E86" t="s">
        <v>421</v>
      </c>
      <c r="F86" s="1" t="s">
        <v>422</v>
      </c>
      <c r="G86">
        <v>4.2</v>
      </c>
      <c r="H86" s="1" t="s">
        <v>423</v>
      </c>
      <c r="I86" t="str">
        <f t="shared" si="7"/>
        <v>Computers&amp;Accessories</v>
      </c>
      <c r="J86">
        <f t="shared" si="8"/>
        <v>325</v>
      </c>
      <c r="K86">
        <f t="shared" si="9"/>
        <v>1299</v>
      </c>
      <c r="L86">
        <f t="shared" si="10"/>
        <v>75</v>
      </c>
      <c r="M86">
        <f t="shared" si="11"/>
        <v>10576</v>
      </c>
      <c r="N86">
        <f t="shared" si="12"/>
        <v>4.2</v>
      </c>
    </row>
    <row r="87" spans="1:14">
      <c r="A87" t="s">
        <v>424</v>
      </c>
      <c r="B87" t="s">
        <v>425</v>
      </c>
      <c r="C87" t="s">
        <v>120</v>
      </c>
      <c r="D87" t="s">
        <v>426</v>
      </c>
      <c r="E87" t="s">
        <v>427</v>
      </c>
      <c r="F87" s="1" t="s">
        <v>182</v>
      </c>
      <c r="G87">
        <v>4.2</v>
      </c>
      <c r="H87" s="1" t="s">
        <v>240</v>
      </c>
      <c r="I87" t="str">
        <f t="shared" si="7"/>
        <v>Electronics</v>
      </c>
      <c r="J87">
        <f t="shared" si="8"/>
        <v>29999</v>
      </c>
      <c r="K87">
        <f t="shared" si="9"/>
        <v>39999</v>
      </c>
      <c r="L87">
        <f t="shared" si="10"/>
        <v>25</v>
      </c>
      <c r="M87">
        <f t="shared" si="11"/>
        <v>7298</v>
      </c>
      <c r="N87">
        <f t="shared" si="12"/>
        <v>4.2</v>
      </c>
    </row>
    <row r="88" spans="1:14">
      <c r="A88" t="s">
        <v>428</v>
      </c>
      <c r="B88" t="s">
        <v>429</v>
      </c>
      <c r="C88" t="s">
        <v>120</v>
      </c>
      <c r="D88" t="s">
        <v>430</v>
      </c>
      <c r="E88" t="s">
        <v>431</v>
      </c>
      <c r="F88" s="1" t="s">
        <v>432</v>
      </c>
      <c r="G88">
        <v>4.3</v>
      </c>
      <c r="H88" s="1" t="s">
        <v>171</v>
      </c>
      <c r="I88" t="str">
        <f t="shared" si="7"/>
        <v>Electronics</v>
      </c>
      <c r="J88">
        <f t="shared" si="8"/>
        <v>27999</v>
      </c>
      <c r="K88">
        <f t="shared" si="9"/>
        <v>40990</v>
      </c>
      <c r="L88">
        <f t="shared" si="10"/>
        <v>32</v>
      </c>
      <c r="M88">
        <f t="shared" si="11"/>
        <v>4703</v>
      </c>
      <c r="N88">
        <f t="shared" si="12"/>
        <v>4.3</v>
      </c>
    </row>
    <row r="89" spans="1:14">
      <c r="A89" t="s">
        <v>433</v>
      </c>
      <c r="B89" t="s">
        <v>434</v>
      </c>
      <c r="C89" t="s">
        <v>120</v>
      </c>
      <c r="D89" t="s">
        <v>400</v>
      </c>
      <c r="E89" t="s">
        <v>435</v>
      </c>
      <c r="F89" s="1" t="s">
        <v>157</v>
      </c>
      <c r="G89">
        <v>4.3</v>
      </c>
      <c r="H89" s="1" t="s">
        <v>344</v>
      </c>
      <c r="I89" t="str">
        <f t="shared" si="7"/>
        <v>Electronics</v>
      </c>
      <c r="J89">
        <f t="shared" si="8"/>
        <v>30990</v>
      </c>
      <c r="K89">
        <f t="shared" si="9"/>
        <v>52900</v>
      </c>
      <c r="L89">
        <f t="shared" si="10"/>
        <v>41</v>
      </c>
      <c r="M89">
        <f t="shared" si="11"/>
        <v>7109</v>
      </c>
      <c r="N89">
        <f t="shared" si="12"/>
        <v>4.3</v>
      </c>
    </row>
    <row r="90" spans="1:14">
      <c r="A90" t="s">
        <v>436</v>
      </c>
      <c r="B90" t="s">
        <v>437</v>
      </c>
      <c r="C90" t="s">
        <v>17</v>
      </c>
      <c r="D90" t="s">
        <v>24</v>
      </c>
      <c r="E90" t="s">
        <v>76</v>
      </c>
      <c r="F90" s="1" t="s">
        <v>220</v>
      </c>
      <c r="G90">
        <v>4.5</v>
      </c>
      <c r="H90">
        <v>127</v>
      </c>
      <c r="I90" t="str">
        <f t="shared" si="7"/>
        <v>Computers&amp;Accessories</v>
      </c>
      <c r="J90">
        <f t="shared" si="8"/>
        <v>199</v>
      </c>
      <c r="K90">
        <f t="shared" si="9"/>
        <v>999</v>
      </c>
      <c r="L90">
        <f t="shared" si="10"/>
        <v>80</v>
      </c>
      <c r="M90">
        <f t="shared" si="11"/>
        <v>127</v>
      </c>
      <c r="N90">
        <f t="shared" si="12"/>
        <v>4.5</v>
      </c>
    </row>
    <row r="91" spans="1:14">
      <c r="A91" t="s">
        <v>438</v>
      </c>
      <c r="B91" t="s">
        <v>439</v>
      </c>
      <c r="C91" t="s">
        <v>17</v>
      </c>
      <c r="D91" t="s">
        <v>319</v>
      </c>
      <c r="E91" t="s">
        <v>190</v>
      </c>
      <c r="F91" s="1" t="s">
        <v>440</v>
      </c>
      <c r="G91">
        <v>4.2</v>
      </c>
      <c r="H91" s="1" t="s">
        <v>21</v>
      </c>
      <c r="I91" t="str">
        <f t="shared" si="7"/>
        <v>Computers&amp;Accessories</v>
      </c>
      <c r="J91">
        <f t="shared" si="8"/>
        <v>649</v>
      </c>
      <c r="K91">
        <f t="shared" si="9"/>
        <v>1999</v>
      </c>
      <c r="L91">
        <f t="shared" si="10"/>
        <v>68</v>
      </c>
      <c r="M91">
        <f t="shared" si="11"/>
        <v>24269</v>
      </c>
      <c r="N91">
        <f t="shared" si="12"/>
        <v>4.2</v>
      </c>
    </row>
    <row r="92" spans="1:14">
      <c r="A92" t="s">
        <v>441</v>
      </c>
      <c r="B92" t="s">
        <v>442</v>
      </c>
      <c r="C92" t="s">
        <v>75</v>
      </c>
      <c r="D92" t="s">
        <v>443</v>
      </c>
      <c r="E92" t="s">
        <v>444</v>
      </c>
      <c r="F92" s="1" t="s">
        <v>445</v>
      </c>
      <c r="G92">
        <v>3.6</v>
      </c>
      <c r="H92" s="1" t="s">
        <v>446</v>
      </c>
      <c r="I92" t="str">
        <f t="shared" si="7"/>
        <v>Computers&amp;Accessories</v>
      </c>
      <c r="J92">
        <f t="shared" si="8"/>
        <v>269</v>
      </c>
      <c r="K92">
        <f t="shared" si="9"/>
        <v>800</v>
      </c>
      <c r="L92">
        <f t="shared" si="10"/>
        <v>66</v>
      </c>
      <c r="M92">
        <f t="shared" si="11"/>
        <v>10134</v>
      </c>
      <c r="N92">
        <f t="shared" si="12"/>
        <v>3.6</v>
      </c>
    </row>
    <row r="93" spans="1:14">
      <c r="A93" t="s">
        <v>447</v>
      </c>
      <c r="B93" t="s">
        <v>448</v>
      </c>
      <c r="C93" t="s">
        <v>120</v>
      </c>
      <c r="D93" t="s">
        <v>122</v>
      </c>
      <c r="E93" t="s">
        <v>449</v>
      </c>
      <c r="F93" s="1" t="s">
        <v>450</v>
      </c>
      <c r="G93">
        <v>4.2</v>
      </c>
      <c r="H93" s="1" t="s">
        <v>183</v>
      </c>
      <c r="I93" t="str">
        <f t="shared" si="7"/>
        <v>Electronics</v>
      </c>
      <c r="J93">
        <f t="shared" si="8"/>
        <v>24999</v>
      </c>
      <c r="K93">
        <f t="shared" si="9"/>
        <v>31999</v>
      </c>
      <c r="L93">
        <f t="shared" si="10"/>
        <v>22</v>
      </c>
      <c r="M93">
        <f t="shared" si="11"/>
        <v>34899</v>
      </c>
      <c r="N93">
        <f t="shared" si="12"/>
        <v>4.2</v>
      </c>
    </row>
    <row r="94" spans="1:14">
      <c r="A94" t="s">
        <v>451</v>
      </c>
      <c r="B94" t="s">
        <v>452</v>
      </c>
      <c r="C94" t="s">
        <v>17</v>
      </c>
      <c r="D94" t="s">
        <v>69</v>
      </c>
      <c r="E94" t="s">
        <v>42</v>
      </c>
      <c r="F94" s="1" t="s">
        <v>453</v>
      </c>
      <c r="G94">
        <v>4.2</v>
      </c>
      <c r="H94" s="1" t="s">
        <v>44</v>
      </c>
      <c r="I94" t="str">
        <f t="shared" si="7"/>
        <v>Computers&amp;Accessories</v>
      </c>
      <c r="J94">
        <f t="shared" si="8"/>
        <v>299</v>
      </c>
      <c r="K94">
        <f t="shared" si="9"/>
        <v>699</v>
      </c>
      <c r="L94">
        <f t="shared" si="10"/>
        <v>57</v>
      </c>
      <c r="M94">
        <f t="shared" si="11"/>
        <v>94363</v>
      </c>
      <c r="N94">
        <f t="shared" si="12"/>
        <v>4.2</v>
      </c>
    </row>
    <row r="95" spans="1:14">
      <c r="A95" t="s">
        <v>454</v>
      </c>
      <c r="B95" t="s">
        <v>455</v>
      </c>
      <c r="C95" t="s">
        <v>17</v>
      </c>
      <c r="D95" t="s">
        <v>24</v>
      </c>
      <c r="E95" t="s">
        <v>76</v>
      </c>
      <c r="F95" s="1" t="s">
        <v>220</v>
      </c>
      <c r="G95">
        <v>4.1</v>
      </c>
      <c r="H95">
        <v>425</v>
      </c>
      <c r="I95" t="str">
        <f t="shared" si="7"/>
        <v>Computers&amp;Accessories</v>
      </c>
      <c r="J95">
        <f t="shared" si="8"/>
        <v>199</v>
      </c>
      <c r="K95">
        <f t="shared" si="9"/>
        <v>999</v>
      </c>
      <c r="L95">
        <f t="shared" si="10"/>
        <v>80</v>
      </c>
      <c r="M95">
        <f t="shared" si="11"/>
        <v>425</v>
      </c>
      <c r="N95">
        <f t="shared" si="12"/>
        <v>4.1</v>
      </c>
    </row>
    <row r="96" spans="1:14">
      <c r="A96" t="s">
        <v>456</v>
      </c>
      <c r="B96" t="s">
        <v>457</v>
      </c>
      <c r="C96" t="s">
        <v>120</v>
      </c>
      <c r="D96" t="s">
        <v>458</v>
      </c>
      <c r="E96" t="s">
        <v>431</v>
      </c>
      <c r="F96" s="1" t="s">
        <v>315</v>
      </c>
      <c r="G96">
        <v>4.2</v>
      </c>
      <c r="H96" s="1" t="s">
        <v>459</v>
      </c>
      <c r="I96" t="str">
        <f t="shared" si="7"/>
        <v>Electronics</v>
      </c>
      <c r="J96">
        <f t="shared" si="8"/>
        <v>18990</v>
      </c>
      <c r="K96">
        <f t="shared" si="9"/>
        <v>40990</v>
      </c>
      <c r="L96">
        <f t="shared" si="10"/>
        <v>54</v>
      </c>
      <c r="M96">
        <f t="shared" si="11"/>
        <v>6659</v>
      </c>
      <c r="N96">
        <f t="shared" si="12"/>
        <v>4.2</v>
      </c>
    </row>
    <row r="97" spans="1:14">
      <c r="A97" t="s">
        <v>460</v>
      </c>
      <c r="B97" t="s">
        <v>461</v>
      </c>
      <c r="C97" t="s">
        <v>75</v>
      </c>
      <c r="D97" t="s">
        <v>462</v>
      </c>
      <c r="E97" t="s">
        <v>25</v>
      </c>
      <c r="F97" s="1" t="s">
        <v>463</v>
      </c>
      <c r="G97">
        <v>3.7</v>
      </c>
      <c r="H97" s="1" t="s">
        <v>464</v>
      </c>
      <c r="I97" t="str">
        <f t="shared" si="7"/>
        <v>Computers&amp;Accessories</v>
      </c>
      <c r="J97">
        <f t="shared" si="8"/>
        <v>290</v>
      </c>
      <c r="K97">
        <f t="shared" si="9"/>
        <v>349</v>
      </c>
      <c r="L97">
        <f t="shared" si="10"/>
        <v>17</v>
      </c>
      <c r="M97">
        <f t="shared" si="11"/>
        <v>1977</v>
      </c>
      <c r="N97">
        <f t="shared" si="12"/>
        <v>3.7</v>
      </c>
    </row>
    <row r="98" spans="1:14">
      <c r="A98" t="s">
        <v>465</v>
      </c>
      <c r="B98" t="s">
        <v>466</v>
      </c>
      <c r="C98" t="s">
        <v>285</v>
      </c>
      <c r="D98" t="s">
        <v>128</v>
      </c>
      <c r="E98" t="s">
        <v>92</v>
      </c>
      <c r="F98" s="1" t="s">
        <v>100</v>
      </c>
      <c r="G98">
        <v>3.8</v>
      </c>
      <c r="H98" s="1" t="s">
        <v>467</v>
      </c>
      <c r="I98" t="str">
        <f t="shared" si="7"/>
        <v>Electronics</v>
      </c>
      <c r="J98">
        <f t="shared" si="8"/>
        <v>249</v>
      </c>
      <c r="K98">
        <f t="shared" si="9"/>
        <v>799</v>
      </c>
      <c r="L98">
        <f t="shared" si="10"/>
        <v>69</v>
      </c>
      <c r="M98">
        <f t="shared" si="11"/>
        <v>1079</v>
      </c>
      <c r="N98">
        <f t="shared" si="12"/>
        <v>3.8</v>
      </c>
    </row>
    <row r="99" spans="1:14">
      <c r="A99" t="s">
        <v>468</v>
      </c>
      <c r="B99" t="s">
        <v>469</v>
      </c>
      <c r="C99" t="s">
        <v>17</v>
      </c>
      <c r="D99" t="s">
        <v>470</v>
      </c>
      <c r="E99" t="s">
        <v>76</v>
      </c>
      <c r="F99" s="1" t="s">
        <v>63</v>
      </c>
      <c r="G99">
        <v>3.7</v>
      </c>
      <c r="H99" s="1" t="s">
        <v>471</v>
      </c>
      <c r="I99" t="str">
        <f t="shared" si="7"/>
        <v>Computers&amp;Accessories</v>
      </c>
      <c r="J99">
        <f t="shared" si="8"/>
        <v>345</v>
      </c>
      <c r="K99">
        <f t="shared" si="9"/>
        <v>999</v>
      </c>
      <c r="L99">
        <f t="shared" si="10"/>
        <v>65</v>
      </c>
      <c r="M99">
        <f t="shared" si="11"/>
        <v>1097</v>
      </c>
      <c r="N99">
        <f t="shared" si="12"/>
        <v>3.7</v>
      </c>
    </row>
    <row r="100" spans="1:14">
      <c r="A100" t="s">
        <v>472</v>
      </c>
      <c r="B100" t="s">
        <v>473</v>
      </c>
      <c r="C100" t="s">
        <v>75</v>
      </c>
      <c r="D100" t="s">
        <v>19</v>
      </c>
      <c r="E100" t="s">
        <v>35</v>
      </c>
      <c r="F100" s="1" t="s">
        <v>170</v>
      </c>
      <c r="G100">
        <v>4.5</v>
      </c>
      <c r="H100" s="1" t="s">
        <v>474</v>
      </c>
      <c r="I100" t="str">
        <f t="shared" si="7"/>
        <v>Computers&amp;Accessories</v>
      </c>
      <c r="J100">
        <f t="shared" si="8"/>
        <v>1099</v>
      </c>
      <c r="K100">
        <f t="shared" si="9"/>
        <v>1899</v>
      </c>
      <c r="L100">
        <f t="shared" si="10"/>
        <v>42</v>
      </c>
      <c r="M100">
        <f t="shared" si="11"/>
        <v>22420</v>
      </c>
      <c r="N100">
        <f t="shared" si="12"/>
        <v>4.5</v>
      </c>
    </row>
    <row r="101" spans="1:14">
      <c r="A101" t="s">
        <v>475</v>
      </c>
      <c r="B101" t="s">
        <v>476</v>
      </c>
      <c r="C101" t="s">
        <v>17</v>
      </c>
      <c r="D101" t="s">
        <v>477</v>
      </c>
      <c r="E101" t="s">
        <v>329</v>
      </c>
      <c r="F101" s="1" t="s">
        <v>478</v>
      </c>
      <c r="G101">
        <v>4.1</v>
      </c>
      <c r="H101" s="1" t="s">
        <v>479</v>
      </c>
      <c r="I101" t="str">
        <f t="shared" si="7"/>
        <v>Computers&amp;Accessories</v>
      </c>
      <c r="J101">
        <f t="shared" si="8"/>
        <v>719</v>
      </c>
      <c r="K101">
        <f t="shared" si="9"/>
        <v>1499</v>
      </c>
      <c r="L101">
        <f t="shared" si="10"/>
        <v>52</v>
      </c>
      <c r="M101">
        <f t="shared" si="11"/>
        <v>1045</v>
      </c>
      <c r="N101">
        <f t="shared" si="12"/>
        <v>4.1</v>
      </c>
    </row>
    <row r="102" spans="1:14">
      <c r="A102" t="s">
        <v>480</v>
      </c>
      <c r="B102" t="s">
        <v>481</v>
      </c>
      <c r="C102" t="s">
        <v>285</v>
      </c>
      <c r="D102" t="s">
        <v>25</v>
      </c>
      <c r="E102" t="s">
        <v>329</v>
      </c>
      <c r="F102" s="1" t="s">
        <v>330</v>
      </c>
      <c r="G102">
        <v>4.3</v>
      </c>
      <c r="H102" s="1" t="s">
        <v>482</v>
      </c>
      <c r="I102" t="str">
        <f t="shared" si="7"/>
        <v>Electronics</v>
      </c>
      <c r="J102">
        <f t="shared" si="8"/>
        <v>349</v>
      </c>
      <c r="K102">
        <f t="shared" si="9"/>
        <v>1499</v>
      </c>
      <c r="L102">
        <f t="shared" si="10"/>
        <v>77</v>
      </c>
      <c r="M102">
        <f t="shared" si="11"/>
        <v>4145</v>
      </c>
      <c r="N102">
        <f t="shared" si="12"/>
        <v>4.3</v>
      </c>
    </row>
    <row r="103" spans="1:14">
      <c r="A103" t="s">
        <v>483</v>
      </c>
      <c r="B103" t="s">
        <v>484</v>
      </c>
      <c r="C103" t="s">
        <v>17</v>
      </c>
      <c r="D103" t="s">
        <v>485</v>
      </c>
      <c r="E103" t="s">
        <v>486</v>
      </c>
      <c r="F103" s="1" t="s">
        <v>43</v>
      </c>
      <c r="G103">
        <v>4.3</v>
      </c>
      <c r="H103" s="1" t="s">
        <v>487</v>
      </c>
      <c r="I103" t="str">
        <f t="shared" si="7"/>
        <v>Computers&amp;Accessories</v>
      </c>
      <c r="J103">
        <f t="shared" si="8"/>
        <v>849</v>
      </c>
      <c r="K103">
        <f t="shared" si="9"/>
        <v>1809</v>
      </c>
      <c r="L103">
        <f t="shared" si="10"/>
        <v>53</v>
      </c>
      <c r="M103">
        <f t="shared" si="11"/>
        <v>6547</v>
      </c>
      <c r="N103">
        <f t="shared" si="12"/>
        <v>4.3</v>
      </c>
    </row>
    <row r="104" spans="1:14">
      <c r="A104" t="s">
        <v>488</v>
      </c>
      <c r="B104" t="s">
        <v>489</v>
      </c>
      <c r="C104" t="s">
        <v>285</v>
      </c>
      <c r="D104" t="s">
        <v>69</v>
      </c>
      <c r="E104" t="s">
        <v>106</v>
      </c>
      <c r="F104" s="1" t="s">
        <v>270</v>
      </c>
      <c r="G104">
        <v>4</v>
      </c>
      <c r="H104" s="1" t="s">
        <v>490</v>
      </c>
      <c r="I104" t="str">
        <f t="shared" si="7"/>
        <v>Electronics</v>
      </c>
      <c r="J104">
        <f t="shared" si="8"/>
        <v>299</v>
      </c>
      <c r="K104">
        <f t="shared" si="9"/>
        <v>899</v>
      </c>
      <c r="L104">
        <f t="shared" si="10"/>
        <v>67</v>
      </c>
      <c r="M104">
        <f t="shared" si="11"/>
        <v>1588</v>
      </c>
      <c r="N104">
        <f t="shared" si="12"/>
        <v>4</v>
      </c>
    </row>
    <row r="105" spans="1:14">
      <c r="A105" t="s">
        <v>491</v>
      </c>
      <c r="B105" t="s">
        <v>492</v>
      </c>
      <c r="C105" t="s">
        <v>120</v>
      </c>
      <c r="D105" t="s">
        <v>324</v>
      </c>
      <c r="E105" t="s">
        <v>426</v>
      </c>
      <c r="F105" s="1" t="s">
        <v>325</v>
      </c>
      <c r="G105">
        <v>4.2</v>
      </c>
      <c r="H105" s="1" t="s">
        <v>124</v>
      </c>
      <c r="I105" t="str">
        <f t="shared" si="7"/>
        <v>Electronics</v>
      </c>
      <c r="J105">
        <f t="shared" si="8"/>
        <v>21999</v>
      </c>
      <c r="K105">
        <f t="shared" si="9"/>
        <v>29999</v>
      </c>
      <c r="L105">
        <f t="shared" si="10"/>
        <v>27</v>
      </c>
      <c r="M105">
        <f t="shared" si="11"/>
        <v>32840</v>
      </c>
      <c r="N105">
        <f t="shared" si="12"/>
        <v>4.2</v>
      </c>
    </row>
    <row r="106" spans="1:14">
      <c r="A106" t="s">
        <v>493</v>
      </c>
      <c r="B106" t="s">
        <v>494</v>
      </c>
      <c r="C106" t="s">
        <v>17</v>
      </c>
      <c r="D106" t="s">
        <v>25</v>
      </c>
      <c r="E106" t="s">
        <v>76</v>
      </c>
      <c r="F106" s="1" t="s">
        <v>63</v>
      </c>
      <c r="G106">
        <v>4.2</v>
      </c>
      <c r="H106" s="1" t="s">
        <v>495</v>
      </c>
      <c r="I106" t="str">
        <f t="shared" si="7"/>
        <v>Computers&amp;Accessories</v>
      </c>
      <c r="J106">
        <f t="shared" si="8"/>
        <v>349</v>
      </c>
      <c r="K106">
        <f t="shared" si="9"/>
        <v>999</v>
      </c>
      <c r="L106">
        <f t="shared" si="10"/>
        <v>65</v>
      </c>
      <c r="M106">
        <f t="shared" si="11"/>
        <v>13120</v>
      </c>
      <c r="N106">
        <f t="shared" si="12"/>
        <v>4.2</v>
      </c>
    </row>
    <row r="107" spans="1:14">
      <c r="A107" t="s">
        <v>496</v>
      </c>
      <c r="B107" t="s">
        <v>497</v>
      </c>
      <c r="C107" t="s">
        <v>17</v>
      </c>
      <c r="D107" t="s">
        <v>18</v>
      </c>
      <c r="E107" t="s">
        <v>76</v>
      </c>
      <c r="F107" s="1" t="s">
        <v>111</v>
      </c>
      <c r="G107">
        <v>4.3</v>
      </c>
      <c r="H107" s="1" t="s">
        <v>498</v>
      </c>
      <c r="I107" t="str">
        <f t="shared" si="7"/>
        <v>Computers&amp;Accessories</v>
      </c>
      <c r="J107">
        <f t="shared" si="8"/>
        <v>399</v>
      </c>
      <c r="K107">
        <f t="shared" si="9"/>
        <v>999</v>
      </c>
      <c r="L107">
        <f t="shared" si="10"/>
        <v>60</v>
      </c>
      <c r="M107">
        <f t="shared" si="11"/>
        <v>2806</v>
      </c>
      <c r="N107">
        <f t="shared" si="12"/>
        <v>4.3</v>
      </c>
    </row>
    <row r="108" spans="1:14">
      <c r="A108" t="s">
        <v>499</v>
      </c>
      <c r="B108" t="s">
        <v>500</v>
      </c>
      <c r="C108" t="s">
        <v>17</v>
      </c>
      <c r="D108" t="s">
        <v>501</v>
      </c>
      <c r="E108" t="s">
        <v>421</v>
      </c>
      <c r="F108" s="1" t="s">
        <v>63</v>
      </c>
      <c r="G108">
        <v>4.2</v>
      </c>
      <c r="H108" s="1" t="s">
        <v>21</v>
      </c>
      <c r="I108" t="str">
        <f t="shared" si="7"/>
        <v>Computers&amp;Accessories</v>
      </c>
      <c r="J108">
        <f t="shared" si="8"/>
        <v>449</v>
      </c>
      <c r="K108">
        <f t="shared" si="9"/>
        <v>1299</v>
      </c>
      <c r="L108">
        <f t="shared" si="10"/>
        <v>65</v>
      </c>
      <c r="M108">
        <f t="shared" si="11"/>
        <v>24269</v>
      </c>
      <c r="N108">
        <f t="shared" si="12"/>
        <v>4.2</v>
      </c>
    </row>
    <row r="109" spans="1:14">
      <c r="A109" t="s">
        <v>502</v>
      </c>
      <c r="B109" t="s">
        <v>503</v>
      </c>
      <c r="C109" t="s">
        <v>17</v>
      </c>
      <c r="D109" t="s">
        <v>69</v>
      </c>
      <c r="E109" t="s">
        <v>76</v>
      </c>
      <c r="F109" s="1" t="s">
        <v>163</v>
      </c>
      <c r="G109">
        <v>4.3</v>
      </c>
      <c r="H109">
        <v>766</v>
      </c>
      <c r="I109" t="str">
        <f t="shared" si="7"/>
        <v>Computers&amp;Accessories</v>
      </c>
      <c r="J109">
        <f t="shared" si="8"/>
        <v>299</v>
      </c>
      <c r="K109">
        <f t="shared" si="9"/>
        <v>999</v>
      </c>
      <c r="L109">
        <f t="shared" si="10"/>
        <v>70</v>
      </c>
      <c r="M109">
        <f t="shared" si="11"/>
        <v>766</v>
      </c>
      <c r="N109">
        <f t="shared" si="12"/>
        <v>4.3</v>
      </c>
    </row>
    <row r="110" spans="1:14">
      <c r="A110" t="s">
        <v>504</v>
      </c>
      <c r="B110" t="s">
        <v>505</v>
      </c>
      <c r="C110" t="s">
        <v>120</v>
      </c>
      <c r="D110" t="s">
        <v>506</v>
      </c>
      <c r="E110" t="s">
        <v>507</v>
      </c>
      <c r="F110" s="1" t="s">
        <v>170</v>
      </c>
      <c r="G110">
        <v>4.3</v>
      </c>
      <c r="H110" s="1" t="s">
        <v>508</v>
      </c>
      <c r="I110" t="str">
        <f t="shared" si="7"/>
        <v>Electronics</v>
      </c>
      <c r="J110">
        <f t="shared" si="8"/>
        <v>37999</v>
      </c>
      <c r="K110">
        <f t="shared" si="9"/>
        <v>65000</v>
      </c>
      <c r="L110">
        <f t="shared" si="10"/>
        <v>42</v>
      </c>
      <c r="M110">
        <f t="shared" si="11"/>
        <v>3587</v>
      </c>
      <c r="N110">
        <f t="shared" si="12"/>
        <v>4.3</v>
      </c>
    </row>
    <row r="111" spans="1:14">
      <c r="A111" t="s">
        <v>509</v>
      </c>
      <c r="B111" t="s">
        <v>510</v>
      </c>
      <c r="C111" t="s">
        <v>17</v>
      </c>
      <c r="D111" t="s">
        <v>224</v>
      </c>
      <c r="E111" t="s">
        <v>444</v>
      </c>
      <c r="F111" s="1" t="s">
        <v>511</v>
      </c>
      <c r="G111">
        <v>3.9</v>
      </c>
      <c r="H111" s="1" t="s">
        <v>57</v>
      </c>
      <c r="I111" t="str">
        <f t="shared" si="7"/>
        <v>Computers&amp;Accessories</v>
      </c>
      <c r="J111">
        <f t="shared" si="8"/>
        <v>99</v>
      </c>
      <c r="K111">
        <f t="shared" si="9"/>
        <v>800</v>
      </c>
      <c r="L111">
        <f t="shared" si="10"/>
        <v>88</v>
      </c>
      <c r="M111">
        <f t="shared" si="11"/>
        <v>24871</v>
      </c>
      <c r="N111">
        <f t="shared" si="12"/>
        <v>3.9</v>
      </c>
    </row>
    <row r="112" spans="1:14">
      <c r="A112" t="s">
        <v>512</v>
      </c>
      <c r="B112" t="s">
        <v>513</v>
      </c>
      <c r="C112" t="s">
        <v>306</v>
      </c>
      <c r="D112" t="s">
        <v>514</v>
      </c>
      <c r="E112" t="s">
        <v>515</v>
      </c>
      <c r="F112" s="1" t="s">
        <v>93</v>
      </c>
      <c r="G112">
        <v>4.1</v>
      </c>
      <c r="H112" s="1" t="s">
        <v>516</v>
      </c>
      <c r="I112" t="str">
        <f t="shared" si="7"/>
        <v>Electronics</v>
      </c>
      <c r="J112">
        <f t="shared" si="8"/>
        <v>7390</v>
      </c>
      <c r="K112">
        <f t="shared" si="9"/>
        <v>20000</v>
      </c>
      <c r="L112">
        <f t="shared" si="10"/>
        <v>63</v>
      </c>
      <c r="M112">
        <f t="shared" si="11"/>
        <v>2581</v>
      </c>
      <c r="N112">
        <f t="shared" si="12"/>
        <v>4.1</v>
      </c>
    </row>
    <row r="113" spans="1:14">
      <c r="A113" t="s">
        <v>517</v>
      </c>
      <c r="B113" t="s">
        <v>518</v>
      </c>
      <c r="C113" t="s">
        <v>17</v>
      </c>
      <c r="D113" t="s">
        <v>519</v>
      </c>
      <c r="E113" t="s">
        <v>76</v>
      </c>
      <c r="F113" s="1" t="s">
        <v>200</v>
      </c>
      <c r="G113">
        <v>4.3</v>
      </c>
      <c r="H113" s="1" t="s">
        <v>195</v>
      </c>
      <c r="I113" t="str">
        <f t="shared" si="7"/>
        <v>Computers&amp;Accessories</v>
      </c>
      <c r="J113">
        <f t="shared" si="8"/>
        <v>273.1</v>
      </c>
      <c r="K113">
        <f t="shared" si="9"/>
        <v>999</v>
      </c>
      <c r="L113">
        <f t="shared" si="10"/>
        <v>73</v>
      </c>
      <c r="M113">
        <f t="shared" si="11"/>
        <v>20850</v>
      </c>
      <c r="N113">
        <f t="shared" si="12"/>
        <v>4.3</v>
      </c>
    </row>
    <row r="114" spans="1:14">
      <c r="A114" t="s">
        <v>520</v>
      </c>
      <c r="B114" t="s">
        <v>521</v>
      </c>
      <c r="C114" t="s">
        <v>120</v>
      </c>
      <c r="D114" t="s">
        <v>522</v>
      </c>
      <c r="E114" t="s">
        <v>523</v>
      </c>
      <c r="F114" s="1" t="s">
        <v>82</v>
      </c>
      <c r="G114">
        <v>4.3</v>
      </c>
      <c r="H114" s="1" t="s">
        <v>524</v>
      </c>
      <c r="I114" t="str">
        <f t="shared" si="7"/>
        <v>Electronics</v>
      </c>
      <c r="J114">
        <f t="shared" si="8"/>
        <v>15990</v>
      </c>
      <c r="K114">
        <f t="shared" si="9"/>
        <v>23990</v>
      </c>
      <c r="L114">
        <f t="shared" si="10"/>
        <v>33</v>
      </c>
      <c r="M114">
        <f t="shared" si="11"/>
        <v>1035</v>
      </c>
      <c r="N114">
        <f t="shared" si="12"/>
        <v>4.3</v>
      </c>
    </row>
    <row r="115" spans="1:14">
      <c r="A115" t="s">
        <v>525</v>
      </c>
      <c r="B115" t="s">
        <v>526</v>
      </c>
      <c r="C115" t="s">
        <v>17</v>
      </c>
      <c r="D115" t="s">
        <v>18</v>
      </c>
      <c r="E115" t="s">
        <v>76</v>
      </c>
      <c r="F115" s="1" t="s">
        <v>111</v>
      </c>
      <c r="G115">
        <v>4.1</v>
      </c>
      <c r="H115" s="1" t="s">
        <v>391</v>
      </c>
      <c r="I115" t="str">
        <f t="shared" si="7"/>
        <v>Computers&amp;Accessories</v>
      </c>
      <c r="J115">
        <f t="shared" si="8"/>
        <v>399</v>
      </c>
      <c r="K115">
        <f t="shared" si="9"/>
        <v>999</v>
      </c>
      <c r="L115">
        <f t="shared" si="10"/>
        <v>60</v>
      </c>
      <c r="M115">
        <f t="shared" si="11"/>
        <v>1780</v>
      </c>
      <c r="N115">
        <f t="shared" si="12"/>
        <v>4.1</v>
      </c>
    </row>
    <row r="116" spans="1:14">
      <c r="A116" t="s">
        <v>527</v>
      </c>
      <c r="B116" t="s">
        <v>528</v>
      </c>
      <c r="C116" t="s">
        <v>285</v>
      </c>
      <c r="D116" t="s">
        <v>18</v>
      </c>
      <c r="E116" t="s">
        <v>190</v>
      </c>
      <c r="F116" s="1" t="s">
        <v>220</v>
      </c>
      <c r="G116">
        <v>4.5</v>
      </c>
      <c r="H116">
        <v>505</v>
      </c>
      <c r="I116" t="str">
        <f t="shared" si="7"/>
        <v>Electronics</v>
      </c>
      <c r="J116">
        <f t="shared" si="8"/>
        <v>399</v>
      </c>
      <c r="K116">
        <f t="shared" si="9"/>
        <v>1999</v>
      </c>
      <c r="L116">
        <f t="shared" si="10"/>
        <v>80</v>
      </c>
      <c r="M116">
        <f t="shared" si="11"/>
        <v>505</v>
      </c>
      <c r="N116">
        <f t="shared" si="12"/>
        <v>4.5</v>
      </c>
    </row>
    <row r="117" spans="1:14">
      <c r="A117" t="s">
        <v>529</v>
      </c>
      <c r="B117" t="s">
        <v>530</v>
      </c>
      <c r="C117" t="s">
        <v>17</v>
      </c>
      <c r="D117" t="s">
        <v>531</v>
      </c>
      <c r="E117" t="s">
        <v>18</v>
      </c>
      <c r="F117" s="1" t="s">
        <v>367</v>
      </c>
      <c r="G117">
        <v>4.1</v>
      </c>
      <c r="H117" s="1" t="s">
        <v>532</v>
      </c>
      <c r="I117" t="str">
        <f t="shared" si="7"/>
        <v>Computers&amp;Accessories</v>
      </c>
      <c r="J117">
        <f t="shared" si="8"/>
        <v>210</v>
      </c>
      <c r="K117">
        <f t="shared" si="9"/>
        <v>399</v>
      </c>
      <c r="L117">
        <f t="shared" si="10"/>
        <v>47</v>
      </c>
      <c r="M117">
        <f t="shared" si="11"/>
        <v>1717</v>
      </c>
      <c r="N117">
        <f t="shared" si="12"/>
        <v>4.1</v>
      </c>
    </row>
    <row r="118" spans="1:14">
      <c r="A118" t="s">
        <v>533</v>
      </c>
      <c r="B118" t="s">
        <v>534</v>
      </c>
      <c r="C118" t="s">
        <v>285</v>
      </c>
      <c r="D118" t="s">
        <v>421</v>
      </c>
      <c r="E118" t="s">
        <v>190</v>
      </c>
      <c r="F118" s="1" t="s">
        <v>282</v>
      </c>
      <c r="G118">
        <v>3.6</v>
      </c>
      <c r="H118">
        <v>590</v>
      </c>
      <c r="I118" t="str">
        <f t="shared" si="7"/>
        <v>Electronics</v>
      </c>
      <c r="J118">
        <f t="shared" si="8"/>
        <v>1299</v>
      </c>
      <c r="K118">
        <f t="shared" si="9"/>
        <v>1999</v>
      </c>
      <c r="L118">
        <f t="shared" si="10"/>
        <v>35</v>
      </c>
      <c r="M118">
        <f t="shared" si="11"/>
        <v>590</v>
      </c>
      <c r="N118">
        <f t="shared" si="12"/>
        <v>3.6</v>
      </c>
    </row>
    <row r="119" spans="1:14">
      <c r="A119" t="s">
        <v>535</v>
      </c>
      <c r="B119" t="s">
        <v>536</v>
      </c>
      <c r="C119" t="s">
        <v>17</v>
      </c>
      <c r="D119" t="s">
        <v>537</v>
      </c>
      <c r="E119" t="s">
        <v>76</v>
      </c>
      <c r="F119" s="1" t="s">
        <v>63</v>
      </c>
      <c r="G119">
        <v>3.5</v>
      </c>
      <c r="H119" s="1" t="s">
        <v>538</v>
      </c>
      <c r="I119" t="str">
        <f t="shared" si="7"/>
        <v>Computers&amp;Accessories</v>
      </c>
      <c r="J119">
        <f t="shared" si="8"/>
        <v>347</v>
      </c>
      <c r="K119">
        <f t="shared" si="9"/>
        <v>999</v>
      </c>
      <c r="L119">
        <f t="shared" si="10"/>
        <v>65</v>
      </c>
      <c r="M119">
        <f t="shared" si="11"/>
        <v>1121</v>
      </c>
      <c r="N119">
        <f t="shared" si="12"/>
        <v>3.5</v>
      </c>
    </row>
    <row r="120" spans="1:14">
      <c r="A120" t="s">
        <v>539</v>
      </c>
      <c r="B120" t="s">
        <v>540</v>
      </c>
      <c r="C120" t="s">
        <v>17</v>
      </c>
      <c r="D120" t="s">
        <v>54</v>
      </c>
      <c r="E120" t="s">
        <v>76</v>
      </c>
      <c r="F120" s="1" t="s">
        <v>56</v>
      </c>
      <c r="G120">
        <v>4</v>
      </c>
      <c r="H120" s="1" t="s">
        <v>349</v>
      </c>
      <c r="I120" t="str">
        <f t="shared" si="7"/>
        <v>Computers&amp;Accessories</v>
      </c>
      <c r="J120">
        <f t="shared" si="8"/>
        <v>149</v>
      </c>
      <c r="K120">
        <f t="shared" si="9"/>
        <v>999</v>
      </c>
      <c r="L120">
        <f t="shared" si="10"/>
        <v>85</v>
      </c>
      <c r="M120">
        <f t="shared" si="11"/>
        <v>1313</v>
      </c>
      <c r="N120">
        <f t="shared" si="12"/>
        <v>4</v>
      </c>
    </row>
    <row r="121" spans="1:14">
      <c r="A121" t="s">
        <v>541</v>
      </c>
      <c r="B121" t="s">
        <v>542</v>
      </c>
      <c r="C121" t="s">
        <v>17</v>
      </c>
      <c r="D121" t="s">
        <v>543</v>
      </c>
      <c r="E121" t="s">
        <v>106</v>
      </c>
      <c r="F121" s="1" t="s">
        <v>422</v>
      </c>
      <c r="G121">
        <v>3.8</v>
      </c>
      <c r="H121">
        <v>132</v>
      </c>
      <c r="I121" t="str">
        <f t="shared" si="7"/>
        <v>Computers&amp;Accessories</v>
      </c>
      <c r="J121">
        <f t="shared" si="8"/>
        <v>228</v>
      </c>
      <c r="K121">
        <f t="shared" si="9"/>
        <v>899</v>
      </c>
      <c r="L121">
        <f t="shared" si="10"/>
        <v>75</v>
      </c>
      <c r="M121">
        <f t="shared" si="11"/>
        <v>132</v>
      </c>
      <c r="N121">
        <f t="shared" si="12"/>
        <v>3.8</v>
      </c>
    </row>
    <row r="122" spans="1:14">
      <c r="A122" t="s">
        <v>544</v>
      </c>
      <c r="B122" t="s">
        <v>545</v>
      </c>
      <c r="C122" t="s">
        <v>17</v>
      </c>
      <c r="D122" t="s">
        <v>261</v>
      </c>
      <c r="E122" t="s">
        <v>190</v>
      </c>
      <c r="F122" s="1" t="s">
        <v>546</v>
      </c>
      <c r="G122">
        <v>4.4</v>
      </c>
      <c r="H122" s="1" t="s">
        <v>547</v>
      </c>
      <c r="I122" t="str">
        <f t="shared" si="7"/>
        <v>Computers&amp;Accessories</v>
      </c>
      <c r="J122">
        <f t="shared" si="8"/>
        <v>1599</v>
      </c>
      <c r="K122">
        <f t="shared" si="9"/>
        <v>1999</v>
      </c>
      <c r="L122">
        <f t="shared" si="10"/>
        <v>20</v>
      </c>
      <c r="M122">
        <f t="shared" si="11"/>
        <v>1951</v>
      </c>
      <c r="N122">
        <f t="shared" si="12"/>
        <v>4.4</v>
      </c>
    </row>
    <row r="123" spans="1:14">
      <c r="A123" t="s">
        <v>548</v>
      </c>
      <c r="B123" t="s">
        <v>549</v>
      </c>
      <c r="C123" t="s">
        <v>285</v>
      </c>
      <c r="D123" t="s">
        <v>329</v>
      </c>
      <c r="E123" t="s">
        <v>406</v>
      </c>
      <c r="F123" s="1" t="s">
        <v>93</v>
      </c>
      <c r="G123">
        <v>3.7</v>
      </c>
      <c r="H123">
        <v>37</v>
      </c>
      <c r="I123" t="str">
        <f t="shared" si="7"/>
        <v>Electronics</v>
      </c>
      <c r="J123">
        <f t="shared" si="8"/>
        <v>1499</v>
      </c>
      <c r="K123">
        <f t="shared" si="9"/>
        <v>3999</v>
      </c>
      <c r="L123">
        <f t="shared" si="10"/>
        <v>63</v>
      </c>
      <c r="M123">
        <f t="shared" si="11"/>
        <v>37</v>
      </c>
      <c r="N123">
        <f t="shared" si="12"/>
        <v>3.7</v>
      </c>
    </row>
    <row r="124" spans="1:14">
      <c r="A124" t="s">
        <v>550</v>
      </c>
      <c r="B124" t="s">
        <v>551</v>
      </c>
      <c r="C124" t="s">
        <v>120</v>
      </c>
      <c r="D124" t="s">
        <v>552</v>
      </c>
      <c r="E124" t="s">
        <v>323</v>
      </c>
      <c r="F124" s="1" t="s">
        <v>367</v>
      </c>
      <c r="G124">
        <v>4.3</v>
      </c>
      <c r="H124">
        <v>592</v>
      </c>
      <c r="I124" t="str">
        <f t="shared" si="7"/>
        <v>Electronics</v>
      </c>
      <c r="J124">
        <f t="shared" si="8"/>
        <v>8499</v>
      </c>
      <c r="K124">
        <f t="shared" si="9"/>
        <v>15999</v>
      </c>
      <c r="L124">
        <f t="shared" si="10"/>
        <v>47</v>
      </c>
      <c r="M124">
        <f t="shared" si="11"/>
        <v>592</v>
      </c>
      <c r="N124">
        <f t="shared" si="12"/>
        <v>4.3</v>
      </c>
    </row>
    <row r="125" spans="1:14">
      <c r="A125" t="s">
        <v>553</v>
      </c>
      <c r="B125" t="s">
        <v>554</v>
      </c>
      <c r="C125" t="s">
        <v>120</v>
      </c>
      <c r="D125" t="s">
        <v>555</v>
      </c>
      <c r="E125" t="s">
        <v>556</v>
      </c>
      <c r="F125" s="1" t="s">
        <v>43</v>
      </c>
      <c r="G125">
        <v>4.1</v>
      </c>
      <c r="H125" s="1" t="s">
        <v>557</v>
      </c>
      <c r="I125" t="str">
        <f t="shared" si="7"/>
        <v>Electronics</v>
      </c>
      <c r="J125">
        <f t="shared" si="8"/>
        <v>20990</v>
      </c>
      <c r="K125">
        <f t="shared" si="9"/>
        <v>44990</v>
      </c>
      <c r="L125">
        <f t="shared" si="10"/>
        <v>53</v>
      </c>
      <c r="M125">
        <f t="shared" si="11"/>
        <v>1259</v>
      </c>
      <c r="N125">
        <f t="shared" si="12"/>
        <v>4.1</v>
      </c>
    </row>
    <row r="126" spans="1:14">
      <c r="A126" t="s">
        <v>558</v>
      </c>
      <c r="B126" t="s">
        <v>559</v>
      </c>
      <c r="C126" t="s">
        <v>120</v>
      </c>
      <c r="D126" t="s">
        <v>237</v>
      </c>
      <c r="E126" t="s">
        <v>560</v>
      </c>
      <c r="F126" s="1" t="s">
        <v>325</v>
      </c>
      <c r="G126">
        <v>4.2</v>
      </c>
      <c r="H126" s="1" t="s">
        <v>356</v>
      </c>
      <c r="I126" t="str">
        <f t="shared" si="7"/>
        <v>Electronics</v>
      </c>
      <c r="J126">
        <f t="shared" si="8"/>
        <v>32999</v>
      </c>
      <c r="K126">
        <f t="shared" si="9"/>
        <v>44999</v>
      </c>
      <c r="L126">
        <f t="shared" si="10"/>
        <v>27</v>
      </c>
      <c r="M126">
        <f t="shared" si="11"/>
        <v>45238</v>
      </c>
      <c r="N126">
        <f t="shared" si="12"/>
        <v>4.2</v>
      </c>
    </row>
    <row r="127" spans="1:14">
      <c r="A127" t="s">
        <v>561</v>
      </c>
      <c r="B127" t="s">
        <v>562</v>
      </c>
      <c r="C127" t="s">
        <v>97</v>
      </c>
      <c r="D127" t="s">
        <v>92</v>
      </c>
      <c r="E127" t="s">
        <v>563</v>
      </c>
      <c r="F127" s="1" t="s">
        <v>43</v>
      </c>
      <c r="G127">
        <v>4.1</v>
      </c>
      <c r="H127" s="1" t="s">
        <v>564</v>
      </c>
      <c r="I127" t="str">
        <f t="shared" si="7"/>
        <v>Electronics</v>
      </c>
      <c r="J127">
        <f t="shared" si="8"/>
        <v>799</v>
      </c>
      <c r="K127">
        <f t="shared" si="9"/>
        <v>1700</v>
      </c>
      <c r="L127">
        <f t="shared" si="10"/>
        <v>53</v>
      </c>
      <c r="M127">
        <f t="shared" si="11"/>
        <v>28638</v>
      </c>
      <c r="N127">
        <f t="shared" si="12"/>
        <v>4.1</v>
      </c>
    </row>
    <row r="128" spans="1:14">
      <c r="A128" t="s">
        <v>565</v>
      </c>
      <c r="B128" t="s">
        <v>566</v>
      </c>
      <c r="C128" t="s">
        <v>97</v>
      </c>
      <c r="D128" t="s">
        <v>68</v>
      </c>
      <c r="E128" t="s">
        <v>567</v>
      </c>
      <c r="F128" s="1" t="s">
        <v>302</v>
      </c>
      <c r="G128">
        <v>4.3</v>
      </c>
      <c r="H128" s="1" t="s">
        <v>568</v>
      </c>
      <c r="I128" t="str">
        <f t="shared" si="7"/>
        <v>Electronics</v>
      </c>
      <c r="J128">
        <f t="shared" si="8"/>
        <v>229</v>
      </c>
      <c r="K128">
        <f t="shared" si="9"/>
        <v>595</v>
      </c>
      <c r="L128">
        <f t="shared" si="10"/>
        <v>62</v>
      </c>
      <c r="M128">
        <f t="shared" si="11"/>
        <v>12835</v>
      </c>
      <c r="N128">
        <f t="shared" si="12"/>
        <v>4.3</v>
      </c>
    </row>
    <row r="129" spans="1:14">
      <c r="A129" t="s">
        <v>569</v>
      </c>
      <c r="B129" t="s">
        <v>570</v>
      </c>
      <c r="C129" t="s">
        <v>120</v>
      </c>
      <c r="D129" t="s">
        <v>571</v>
      </c>
      <c r="E129" t="s">
        <v>572</v>
      </c>
      <c r="F129" s="1" t="s">
        <v>20</v>
      </c>
      <c r="G129">
        <v>4.2</v>
      </c>
      <c r="H129" s="1" t="s">
        <v>573</v>
      </c>
      <c r="I129" t="str">
        <f t="shared" si="7"/>
        <v>Electronics</v>
      </c>
      <c r="J129">
        <f t="shared" si="8"/>
        <v>9999</v>
      </c>
      <c r="K129">
        <f t="shared" si="9"/>
        <v>27990</v>
      </c>
      <c r="L129">
        <f t="shared" si="10"/>
        <v>64</v>
      </c>
      <c r="M129">
        <f t="shared" si="11"/>
        <v>1269</v>
      </c>
      <c r="N129">
        <f t="shared" si="12"/>
        <v>4.2</v>
      </c>
    </row>
    <row r="130" spans="1:14">
      <c r="A130" t="s">
        <v>574</v>
      </c>
      <c r="B130" t="s">
        <v>575</v>
      </c>
      <c r="C130" t="s">
        <v>285</v>
      </c>
      <c r="D130" t="s">
        <v>25</v>
      </c>
      <c r="E130" t="s">
        <v>214</v>
      </c>
      <c r="F130" s="1" t="s">
        <v>170</v>
      </c>
      <c r="G130">
        <v>4.2</v>
      </c>
      <c r="H130">
        <v>284</v>
      </c>
      <c r="I130" t="str">
        <f t="shared" ref="I130:I193" si="13">LEFT(C130,FIND("|",C130)-1)</f>
        <v>Electronics</v>
      </c>
      <c r="J130">
        <f t="shared" ref="J130:J193" si="14">VALUE(SUBSTITUTE(SUBSTITUTE(D130,"₹",""),",",""))</f>
        <v>349</v>
      </c>
      <c r="K130">
        <f t="shared" ref="K130:K193" si="15">VALUE(SUBSTITUTE(SUBSTITUTE(E130,"₹",""),",",""))</f>
        <v>599</v>
      </c>
      <c r="L130">
        <f t="shared" ref="L130:L193" si="16">VALUE(SUBSTITUTE(F130,"%",""))</f>
        <v>42</v>
      </c>
      <c r="M130">
        <f t="shared" ref="M130:M193" si="17">VALUE(SUBSTITUTE(H130,",",""))</f>
        <v>284</v>
      </c>
      <c r="N130">
        <f t="shared" si="12"/>
        <v>4.2</v>
      </c>
    </row>
    <row r="131" spans="1:14">
      <c r="A131" t="s">
        <v>576</v>
      </c>
      <c r="B131" t="s">
        <v>577</v>
      </c>
      <c r="C131" t="s">
        <v>578</v>
      </c>
      <c r="D131" t="s">
        <v>579</v>
      </c>
      <c r="E131" t="s">
        <v>580</v>
      </c>
      <c r="F131" s="1" t="s">
        <v>581</v>
      </c>
      <c r="G131">
        <v>4.4</v>
      </c>
      <c r="H131" s="1" t="s">
        <v>582</v>
      </c>
      <c r="I131" t="str">
        <f t="shared" si="13"/>
        <v>Electronics</v>
      </c>
      <c r="J131">
        <f t="shared" si="14"/>
        <v>489</v>
      </c>
      <c r="K131">
        <f t="shared" si="15"/>
        <v>1200</v>
      </c>
      <c r="L131">
        <f t="shared" si="16"/>
        <v>59</v>
      </c>
      <c r="M131">
        <f t="shared" si="17"/>
        <v>69538</v>
      </c>
      <c r="N131">
        <f t="shared" ref="N131:N194" si="18">IFERROR(VALUE(TRIM(CLEAN(G131))),"")</f>
        <v>4.4</v>
      </c>
    </row>
    <row r="132" spans="1:14">
      <c r="A132" t="s">
        <v>583</v>
      </c>
      <c r="B132" t="s">
        <v>584</v>
      </c>
      <c r="C132" t="s">
        <v>120</v>
      </c>
      <c r="D132" t="s">
        <v>585</v>
      </c>
      <c r="E132" t="s">
        <v>586</v>
      </c>
      <c r="F132" s="1" t="s">
        <v>343</v>
      </c>
      <c r="G132">
        <v>4.3</v>
      </c>
      <c r="H132" s="1" t="s">
        <v>171</v>
      </c>
      <c r="I132" t="str">
        <f t="shared" si="13"/>
        <v>Electronics</v>
      </c>
      <c r="J132">
        <f t="shared" si="14"/>
        <v>23999</v>
      </c>
      <c r="K132">
        <f t="shared" si="15"/>
        <v>34990</v>
      </c>
      <c r="L132">
        <f t="shared" si="16"/>
        <v>31</v>
      </c>
      <c r="M132">
        <f t="shared" si="17"/>
        <v>4703</v>
      </c>
      <c r="N132">
        <f t="shared" si="18"/>
        <v>4.3</v>
      </c>
    </row>
    <row r="133" spans="1:14">
      <c r="A133" t="s">
        <v>587</v>
      </c>
      <c r="B133" t="s">
        <v>588</v>
      </c>
      <c r="C133" t="s">
        <v>17</v>
      </c>
      <c r="D133" t="s">
        <v>18</v>
      </c>
      <c r="E133" t="s">
        <v>76</v>
      </c>
      <c r="F133" s="1" t="s">
        <v>111</v>
      </c>
      <c r="G133">
        <v>4.3</v>
      </c>
      <c r="H133" s="1" t="s">
        <v>498</v>
      </c>
      <c r="I133" t="str">
        <f t="shared" si="13"/>
        <v>Computers&amp;Accessories</v>
      </c>
      <c r="J133">
        <f t="shared" si="14"/>
        <v>399</v>
      </c>
      <c r="K133">
        <f t="shared" si="15"/>
        <v>999</v>
      </c>
      <c r="L133">
        <f t="shared" si="16"/>
        <v>60</v>
      </c>
      <c r="M133">
        <f t="shared" si="17"/>
        <v>2806</v>
      </c>
      <c r="N133">
        <f t="shared" si="18"/>
        <v>4.3</v>
      </c>
    </row>
    <row r="134" spans="1:14">
      <c r="A134" t="s">
        <v>589</v>
      </c>
      <c r="B134" t="s">
        <v>590</v>
      </c>
      <c r="C134" t="s">
        <v>591</v>
      </c>
      <c r="D134" t="s">
        <v>25</v>
      </c>
      <c r="E134" t="s">
        <v>421</v>
      </c>
      <c r="F134" s="1" t="s">
        <v>200</v>
      </c>
      <c r="G134">
        <v>4</v>
      </c>
      <c r="H134" s="1" t="s">
        <v>592</v>
      </c>
      <c r="I134" t="str">
        <f t="shared" si="13"/>
        <v>Electronics</v>
      </c>
      <c r="J134">
        <f t="shared" si="14"/>
        <v>349</v>
      </c>
      <c r="K134">
        <f t="shared" si="15"/>
        <v>1299</v>
      </c>
      <c r="L134">
        <f t="shared" si="16"/>
        <v>73</v>
      </c>
      <c r="M134">
        <f t="shared" si="17"/>
        <v>3295</v>
      </c>
      <c r="N134">
        <f t="shared" si="18"/>
        <v>4</v>
      </c>
    </row>
    <row r="135" spans="1:14">
      <c r="A135" t="s">
        <v>593</v>
      </c>
      <c r="B135" t="s">
        <v>594</v>
      </c>
      <c r="C135" t="s">
        <v>17</v>
      </c>
      <c r="D135" t="s">
        <v>205</v>
      </c>
      <c r="E135" t="s">
        <v>69</v>
      </c>
      <c r="F135" s="1" t="s">
        <v>595</v>
      </c>
      <c r="G135">
        <v>3.9</v>
      </c>
      <c r="H135">
        <v>81</v>
      </c>
      <c r="I135" t="str">
        <f t="shared" si="13"/>
        <v>Computers&amp;Accessories</v>
      </c>
      <c r="J135">
        <f t="shared" si="14"/>
        <v>179</v>
      </c>
      <c r="K135">
        <f t="shared" si="15"/>
        <v>299</v>
      </c>
      <c r="L135">
        <f t="shared" si="16"/>
        <v>40</v>
      </c>
      <c r="M135">
        <f t="shared" si="17"/>
        <v>81</v>
      </c>
      <c r="N135">
        <f t="shared" si="18"/>
        <v>3.9</v>
      </c>
    </row>
    <row r="136" spans="1:14">
      <c r="A136" t="s">
        <v>596</v>
      </c>
      <c r="B136" t="s">
        <v>597</v>
      </c>
      <c r="C136" t="s">
        <v>17</v>
      </c>
      <c r="D136" t="s">
        <v>598</v>
      </c>
      <c r="E136" t="s">
        <v>599</v>
      </c>
      <c r="F136" s="1" t="s">
        <v>315</v>
      </c>
      <c r="G136">
        <v>4.2</v>
      </c>
      <c r="H136" s="1" t="s">
        <v>600</v>
      </c>
      <c r="I136" t="str">
        <f t="shared" si="13"/>
        <v>Computers&amp;Accessories</v>
      </c>
      <c r="J136">
        <f t="shared" si="14"/>
        <v>689</v>
      </c>
      <c r="K136">
        <f t="shared" si="15"/>
        <v>1500</v>
      </c>
      <c r="L136">
        <f t="shared" si="16"/>
        <v>54</v>
      </c>
      <c r="M136">
        <f t="shared" si="17"/>
        <v>42301</v>
      </c>
      <c r="N136">
        <f t="shared" si="18"/>
        <v>4.2</v>
      </c>
    </row>
    <row r="137" spans="1:14">
      <c r="A137" t="s">
        <v>601</v>
      </c>
      <c r="B137" t="s">
        <v>602</v>
      </c>
      <c r="C137" t="s">
        <v>120</v>
      </c>
      <c r="D137" t="s">
        <v>400</v>
      </c>
      <c r="E137" t="s">
        <v>603</v>
      </c>
      <c r="F137" s="1" t="s">
        <v>129</v>
      </c>
      <c r="G137">
        <v>4.3</v>
      </c>
      <c r="H137" s="1" t="s">
        <v>604</v>
      </c>
      <c r="I137" t="str">
        <f t="shared" si="13"/>
        <v>Electronics</v>
      </c>
      <c r="J137">
        <f t="shared" si="14"/>
        <v>30990</v>
      </c>
      <c r="K137">
        <f t="shared" si="15"/>
        <v>49990</v>
      </c>
      <c r="L137">
        <f t="shared" si="16"/>
        <v>38</v>
      </c>
      <c r="M137">
        <f t="shared" si="17"/>
        <v>1376</v>
      </c>
      <c r="N137">
        <f t="shared" si="18"/>
        <v>4.3</v>
      </c>
    </row>
    <row r="138" spans="1:14">
      <c r="A138" t="s">
        <v>605</v>
      </c>
      <c r="B138" t="s">
        <v>606</v>
      </c>
      <c r="C138" t="s">
        <v>17</v>
      </c>
      <c r="D138" t="s">
        <v>128</v>
      </c>
      <c r="E138" t="s">
        <v>607</v>
      </c>
      <c r="F138" s="1" t="s">
        <v>200</v>
      </c>
      <c r="G138">
        <v>3.9</v>
      </c>
      <c r="H138" s="1" t="s">
        <v>221</v>
      </c>
      <c r="I138" t="str">
        <f t="shared" si="13"/>
        <v>Computers&amp;Accessories</v>
      </c>
      <c r="J138">
        <f t="shared" si="14"/>
        <v>249</v>
      </c>
      <c r="K138">
        <f t="shared" si="15"/>
        <v>931</v>
      </c>
      <c r="L138">
        <f t="shared" si="16"/>
        <v>73</v>
      </c>
      <c r="M138">
        <f t="shared" si="17"/>
        <v>1075</v>
      </c>
      <c r="N138">
        <f t="shared" si="18"/>
        <v>3.9</v>
      </c>
    </row>
    <row r="139" spans="1:14">
      <c r="A139" t="s">
        <v>608</v>
      </c>
      <c r="B139" t="s">
        <v>609</v>
      </c>
      <c r="C139" t="s">
        <v>97</v>
      </c>
      <c r="D139" t="s">
        <v>76</v>
      </c>
      <c r="E139" t="s">
        <v>610</v>
      </c>
      <c r="F139" s="1" t="s">
        <v>276</v>
      </c>
      <c r="G139">
        <v>4.6</v>
      </c>
      <c r="H139" s="1" t="s">
        <v>611</v>
      </c>
      <c r="I139" t="str">
        <f t="shared" si="13"/>
        <v>Electronics</v>
      </c>
      <c r="J139">
        <f t="shared" si="14"/>
        <v>999</v>
      </c>
      <c r="K139">
        <f t="shared" si="15"/>
        <v>2399</v>
      </c>
      <c r="L139">
        <f t="shared" si="16"/>
        <v>58</v>
      </c>
      <c r="M139">
        <f t="shared" si="17"/>
        <v>3664</v>
      </c>
      <c r="N139">
        <f t="shared" si="18"/>
        <v>4.6</v>
      </c>
    </row>
    <row r="140" spans="1:14">
      <c r="A140" t="s">
        <v>612</v>
      </c>
      <c r="B140" t="s">
        <v>613</v>
      </c>
      <c r="C140" t="s">
        <v>285</v>
      </c>
      <c r="D140" t="s">
        <v>18</v>
      </c>
      <c r="E140" t="s">
        <v>18</v>
      </c>
      <c r="F140" s="1" t="s">
        <v>215</v>
      </c>
      <c r="G140">
        <v>3.9</v>
      </c>
      <c r="H140" s="1" t="s">
        <v>547</v>
      </c>
      <c r="I140" t="str">
        <f t="shared" si="13"/>
        <v>Electronics</v>
      </c>
      <c r="J140">
        <f t="shared" si="14"/>
        <v>399</v>
      </c>
      <c r="K140">
        <f t="shared" si="15"/>
        <v>399</v>
      </c>
      <c r="L140">
        <f t="shared" si="16"/>
        <v>0</v>
      </c>
      <c r="M140">
        <f t="shared" si="17"/>
        <v>1951</v>
      </c>
      <c r="N140">
        <f t="shared" si="18"/>
        <v>3.9</v>
      </c>
    </row>
    <row r="141" spans="1:14">
      <c r="A141" t="s">
        <v>614</v>
      </c>
      <c r="B141" t="s">
        <v>615</v>
      </c>
      <c r="C141" t="s">
        <v>17</v>
      </c>
      <c r="D141" t="s">
        <v>25</v>
      </c>
      <c r="E141" t="s">
        <v>42</v>
      </c>
      <c r="F141" s="1" t="s">
        <v>77</v>
      </c>
      <c r="G141">
        <v>4.3</v>
      </c>
      <c r="H141" s="1" t="s">
        <v>195</v>
      </c>
      <c r="I141" t="str">
        <f t="shared" si="13"/>
        <v>Computers&amp;Accessories</v>
      </c>
      <c r="J141">
        <f t="shared" si="14"/>
        <v>349</v>
      </c>
      <c r="K141">
        <f t="shared" si="15"/>
        <v>699</v>
      </c>
      <c r="L141">
        <f t="shared" si="16"/>
        <v>50</v>
      </c>
      <c r="M141">
        <f t="shared" si="17"/>
        <v>20850</v>
      </c>
      <c r="N141">
        <f t="shared" si="18"/>
        <v>4.3</v>
      </c>
    </row>
    <row r="142" spans="1:14">
      <c r="A142" t="s">
        <v>616</v>
      </c>
      <c r="B142" t="s">
        <v>617</v>
      </c>
      <c r="C142" t="s">
        <v>17</v>
      </c>
      <c r="D142" t="s">
        <v>18</v>
      </c>
      <c r="E142" t="s">
        <v>19</v>
      </c>
      <c r="F142" s="1" t="s">
        <v>20</v>
      </c>
      <c r="G142">
        <v>4.1</v>
      </c>
      <c r="H142" s="1" t="s">
        <v>618</v>
      </c>
      <c r="I142" t="str">
        <f t="shared" si="13"/>
        <v>Computers&amp;Accessories</v>
      </c>
      <c r="J142">
        <f t="shared" si="14"/>
        <v>399</v>
      </c>
      <c r="K142">
        <f t="shared" si="15"/>
        <v>1099</v>
      </c>
      <c r="L142">
        <f t="shared" si="16"/>
        <v>64</v>
      </c>
      <c r="M142">
        <f t="shared" si="17"/>
        <v>2685</v>
      </c>
      <c r="N142">
        <f t="shared" si="18"/>
        <v>4.1</v>
      </c>
    </row>
    <row r="143" spans="1:14">
      <c r="A143" t="s">
        <v>619</v>
      </c>
      <c r="B143" t="s">
        <v>620</v>
      </c>
      <c r="C143" t="s">
        <v>75</v>
      </c>
      <c r="D143" t="s">
        <v>621</v>
      </c>
      <c r="E143" t="s">
        <v>371</v>
      </c>
      <c r="F143" s="1" t="s">
        <v>26</v>
      </c>
      <c r="G143">
        <v>4.4</v>
      </c>
      <c r="H143" s="1" t="s">
        <v>295</v>
      </c>
      <c r="I143" t="str">
        <f t="shared" si="13"/>
        <v>Computers&amp;Accessories</v>
      </c>
      <c r="J143">
        <f t="shared" si="14"/>
        <v>1699</v>
      </c>
      <c r="K143">
        <f t="shared" si="15"/>
        <v>2999</v>
      </c>
      <c r="L143">
        <f t="shared" si="16"/>
        <v>43</v>
      </c>
      <c r="M143">
        <f t="shared" si="17"/>
        <v>24780</v>
      </c>
      <c r="N143">
        <f t="shared" si="18"/>
        <v>4.4</v>
      </c>
    </row>
    <row r="144" spans="1:14">
      <c r="A144" t="s">
        <v>622</v>
      </c>
      <c r="B144" t="s">
        <v>623</v>
      </c>
      <c r="C144" t="s">
        <v>285</v>
      </c>
      <c r="D144" t="s">
        <v>624</v>
      </c>
      <c r="E144" t="s">
        <v>19</v>
      </c>
      <c r="F144" s="1" t="s">
        <v>595</v>
      </c>
      <c r="G144">
        <v>3.2</v>
      </c>
      <c r="H144">
        <v>285</v>
      </c>
      <c r="I144" t="str">
        <f t="shared" si="13"/>
        <v>Electronics</v>
      </c>
      <c r="J144">
        <f t="shared" si="14"/>
        <v>655</v>
      </c>
      <c r="K144">
        <f t="shared" si="15"/>
        <v>1099</v>
      </c>
      <c r="L144">
        <f t="shared" si="16"/>
        <v>40</v>
      </c>
      <c r="M144">
        <f t="shared" si="17"/>
        <v>285</v>
      </c>
      <c r="N144">
        <f t="shared" si="18"/>
        <v>3.2</v>
      </c>
    </row>
    <row r="145" spans="1:14">
      <c r="A145" t="s">
        <v>625</v>
      </c>
      <c r="B145" t="s">
        <v>626</v>
      </c>
      <c r="C145" t="s">
        <v>75</v>
      </c>
      <c r="D145" t="s">
        <v>627</v>
      </c>
      <c r="E145" t="s">
        <v>628</v>
      </c>
      <c r="F145" s="1" t="s">
        <v>123</v>
      </c>
      <c r="G145">
        <v>4.2</v>
      </c>
      <c r="H145" t="s">
        <v>629</v>
      </c>
      <c r="I145" t="str">
        <f t="shared" si="13"/>
        <v>Computers&amp;Accessories</v>
      </c>
      <c r="J145">
        <f t="shared" si="14"/>
        <v>749</v>
      </c>
      <c r="K145">
        <f t="shared" si="15"/>
        <v>1339</v>
      </c>
      <c r="L145">
        <f t="shared" si="16"/>
        <v>44</v>
      </c>
      <c r="M145">
        <f t="shared" si="17"/>
        <v>179692</v>
      </c>
      <c r="N145">
        <f t="shared" si="18"/>
        <v>4.2</v>
      </c>
    </row>
    <row r="146" spans="1:14">
      <c r="A146" t="s">
        <v>630</v>
      </c>
      <c r="B146" t="s">
        <v>631</v>
      </c>
      <c r="C146" t="s">
        <v>120</v>
      </c>
      <c r="D146" t="s">
        <v>571</v>
      </c>
      <c r="E146" t="s">
        <v>308</v>
      </c>
      <c r="F146" s="1" t="s">
        <v>70</v>
      </c>
      <c r="G146">
        <v>4.2</v>
      </c>
      <c r="H146" s="1" t="s">
        <v>632</v>
      </c>
      <c r="I146" t="str">
        <f t="shared" si="13"/>
        <v>Electronics</v>
      </c>
      <c r="J146">
        <f t="shared" si="14"/>
        <v>9999</v>
      </c>
      <c r="K146">
        <f t="shared" si="15"/>
        <v>12999</v>
      </c>
      <c r="L146">
        <f t="shared" si="16"/>
        <v>23</v>
      </c>
      <c r="M146">
        <f t="shared" si="17"/>
        <v>6088</v>
      </c>
      <c r="N146">
        <f t="shared" si="18"/>
        <v>4.2</v>
      </c>
    </row>
    <row r="147" spans="1:14">
      <c r="A147" t="s">
        <v>633</v>
      </c>
      <c r="B147" t="s">
        <v>634</v>
      </c>
      <c r="C147" t="s">
        <v>285</v>
      </c>
      <c r="D147" t="s">
        <v>635</v>
      </c>
      <c r="E147" t="s">
        <v>62</v>
      </c>
      <c r="F147" s="1" t="s">
        <v>49</v>
      </c>
      <c r="G147">
        <v>3.7</v>
      </c>
      <c r="H147" s="1" t="s">
        <v>636</v>
      </c>
      <c r="I147" t="str">
        <f t="shared" si="13"/>
        <v>Electronics</v>
      </c>
      <c r="J147">
        <f t="shared" si="14"/>
        <v>195</v>
      </c>
      <c r="K147">
        <f t="shared" si="15"/>
        <v>499</v>
      </c>
      <c r="L147">
        <f t="shared" si="16"/>
        <v>61</v>
      </c>
      <c r="M147">
        <f t="shared" si="17"/>
        <v>1383</v>
      </c>
      <c r="N147">
        <f t="shared" si="18"/>
        <v>3.7</v>
      </c>
    </row>
    <row r="148" spans="1:14">
      <c r="A148" t="s">
        <v>637</v>
      </c>
      <c r="B148" t="s">
        <v>638</v>
      </c>
      <c r="C148" t="s">
        <v>17</v>
      </c>
      <c r="D148" t="s">
        <v>76</v>
      </c>
      <c r="E148" t="s">
        <v>301</v>
      </c>
      <c r="F148" s="1" t="s">
        <v>478</v>
      </c>
      <c r="G148">
        <v>4.5</v>
      </c>
      <c r="H148" s="1" t="s">
        <v>639</v>
      </c>
      <c r="I148" t="str">
        <f t="shared" si="13"/>
        <v>Computers&amp;Accessories</v>
      </c>
      <c r="J148">
        <f t="shared" si="14"/>
        <v>999</v>
      </c>
      <c r="K148">
        <f t="shared" si="15"/>
        <v>2100</v>
      </c>
      <c r="L148">
        <f t="shared" si="16"/>
        <v>52</v>
      </c>
      <c r="M148">
        <f t="shared" si="17"/>
        <v>5492</v>
      </c>
      <c r="N148">
        <f t="shared" si="18"/>
        <v>4.5</v>
      </c>
    </row>
    <row r="149" spans="1:14">
      <c r="A149" t="s">
        <v>640</v>
      </c>
      <c r="B149" t="s">
        <v>641</v>
      </c>
      <c r="C149" t="s">
        <v>17</v>
      </c>
      <c r="D149" t="s">
        <v>62</v>
      </c>
      <c r="E149" t="s">
        <v>106</v>
      </c>
      <c r="F149" s="1" t="s">
        <v>123</v>
      </c>
      <c r="G149">
        <v>4.2</v>
      </c>
      <c r="H149">
        <v>919</v>
      </c>
      <c r="I149" t="str">
        <f t="shared" si="13"/>
        <v>Computers&amp;Accessories</v>
      </c>
      <c r="J149">
        <f t="shared" si="14"/>
        <v>499</v>
      </c>
      <c r="K149">
        <f t="shared" si="15"/>
        <v>899</v>
      </c>
      <c r="L149">
        <f t="shared" si="16"/>
        <v>44</v>
      </c>
      <c r="M149">
        <f t="shared" si="17"/>
        <v>919</v>
      </c>
      <c r="N149">
        <f t="shared" si="18"/>
        <v>4.2</v>
      </c>
    </row>
    <row r="150" spans="1:14">
      <c r="A150" t="s">
        <v>642</v>
      </c>
      <c r="B150" t="s">
        <v>643</v>
      </c>
      <c r="C150" t="s">
        <v>644</v>
      </c>
      <c r="D150" t="s">
        <v>645</v>
      </c>
      <c r="E150" t="s">
        <v>214</v>
      </c>
      <c r="F150" s="1" t="s">
        <v>343</v>
      </c>
      <c r="G150">
        <v>4.2</v>
      </c>
      <c r="H150" s="1" t="s">
        <v>646</v>
      </c>
      <c r="I150" t="str">
        <f t="shared" si="13"/>
        <v>Electronics</v>
      </c>
      <c r="J150">
        <f t="shared" si="14"/>
        <v>416</v>
      </c>
      <c r="K150">
        <f t="shared" si="15"/>
        <v>599</v>
      </c>
      <c r="L150">
        <f t="shared" si="16"/>
        <v>31</v>
      </c>
      <c r="M150">
        <f t="shared" si="17"/>
        <v>30023</v>
      </c>
      <c r="N150">
        <f t="shared" si="18"/>
        <v>4.2</v>
      </c>
    </row>
    <row r="151" spans="1:14">
      <c r="A151" t="s">
        <v>647</v>
      </c>
      <c r="B151" t="s">
        <v>648</v>
      </c>
      <c r="C151" t="s">
        <v>17</v>
      </c>
      <c r="D151" t="s">
        <v>649</v>
      </c>
      <c r="E151" t="s">
        <v>42</v>
      </c>
      <c r="F151" s="1" t="s">
        <v>367</v>
      </c>
      <c r="G151">
        <v>4.2</v>
      </c>
      <c r="H151">
        <v>387</v>
      </c>
      <c r="I151" t="str">
        <f t="shared" si="13"/>
        <v>Computers&amp;Accessories</v>
      </c>
      <c r="J151">
        <f t="shared" si="14"/>
        <v>368</v>
      </c>
      <c r="K151">
        <f t="shared" si="15"/>
        <v>699</v>
      </c>
      <c r="L151">
        <f t="shared" si="16"/>
        <v>47</v>
      </c>
      <c r="M151">
        <f t="shared" si="17"/>
        <v>387</v>
      </c>
      <c r="N151">
        <f t="shared" si="18"/>
        <v>4.2</v>
      </c>
    </row>
    <row r="152" spans="1:14">
      <c r="A152" t="s">
        <v>650</v>
      </c>
      <c r="B152" t="s">
        <v>651</v>
      </c>
      <c r="C152" t="s">
        <v>120</v>
      </c>
      <c r="D152" t="s">
        <v>652</v>
      </c>
      <c r="E152" t="s">
        <v>507</v>
      </c>
      <c r="F152" s="1" t="s">
        <v>315</v>
      </c>
      <c r="G152">
        <v>4.1</v>
      </c>
      <c r="H152">
        <v>211</v>
      </c>
      <c r="I152" t="str">
        <f t="shared" si="13"/>
        <v>Electronics</v>
      </c>
      <c r="J152">
        <f t="shared" si="14"/>
        <v>29990</v>
      </c>
      <c r="K152">
        <f t="shared" si="15"/>
        <v>65000</v>
      </c>
      <c r="L152">
        <f t="shared" si="16"/>
        <v>54</v>
      </c>
      <c r="M152">
        <f t="shared" si="17"/>
        <v>211</v>
      </c>
      <c r="N152">
        <f t="shared" si="18"/>
        <v>4.1</v>
      </c>
    </row>
    <row r="153" spans="1:14">
      <c r="A153" t="s">
        <v>653</v>
      </c>
      <c r="B153" t="s">
        <v>654</v>
      </c>
      <c r="C153" t="s">
        <v>17</v>
      </c>
      <c r="D153" t="s">
        <v>86</v>
      </c>
      <c r="E153" t="s">
        <v>19</v>
      </c>
      <c r="F153" s="1" t="s">
        <v>100</v>
      </c>
      <c r="G153">
        <v>4.3</v>
      </c>
      <c r="H153">
        <v>974</v>
      </c>
      <c r="I153" t="str">
        <f t="shared" si="13"/>
        <v>Computers&amp;Accessories</v>
      </c>
      <c r="J153">
        <f t="shared" si="14"/>
        <v>339</v>
      </c>
      <c r="K153">
        <f t="shared" si="15"/>
        <v>1099</v>
      </c>
      <c r="L153">
        <f t="shared" si="16"/>
        <v>69</v>
      </c>
      <c r="M153">
        <f t="shared" si="17"/>
        <v>974</v>
      </c>
      <c r="N153">
        <f t="shared" si="18"/>
        <v>4.3</v>
      </c>
    </row>
    <row r="154" spans="1:14">
      <c r="A154" t="s">
        <v>655</v>
      </c>
      <c r="B154" t="s">
        <v>656</v>
      </c>
      <c r="C154" t="s">
        <v>120</v>
      </c>
      <c r="D154" t="s">
        <v>657</v>
      </c>
      <c r="E154" t="s">
        <v>658</v>
      </c>
      <c r="F154" s="1" t="s">
        <v>659</v>
      </c>
      <c r="G154">
        <v>4.3</v>
      </c>
      <c r="H154" s="1" t="s">
        <v>158</v>
      </c>
      <c r="I154" t="str">
        <f t="shared" si="13"/>
        <v>Electronics</v>
      </c>
      <c r="J154">
        <f t="shared" si="14"/>
        <v>15490</v>
      </c>
      <c r="K154">
        <f t="shared" si="15"/>
        <v>20900</v>
      </c>
      <c r="L154">
        <f t="shared" si="16"/>
        <v>26</v>
      </c>
      <c r="M154">
        <f t="shared" si="17"/>
        <v>16299</v>
      </c>
      <c r="N154">
        <f t="shared" si="18"/>
        <v>4.3</v>
      </c>
    </row>
    <row r="155" spans="1:14">
      <c r="A155" t="s">
        <v>660</v>
      </c>
      <c r="B155" t="s">
        <v>661</v>
      </c>
      <c r="C155" t="s">
        <v>17</v>
      </c>
      <c r="D155" t="s">
        <v>62</v>
      </c>
      <c r="E155" t="s">
        <v>421</v>
      </c>
      <c r="F155" s="1" t="s">
        <v>302</v>
      </c>
      <c r="G155">
        <v>4.3</v>
      </c>
      <c r="H155" s="1" t="s">
        <v>71</v>
      </c>
      <c r="I155" t="str">
        <f t="shared" si="13"/>
        <v>Computers&amp;Accessories</v>
      </c>
      <c r="J155">
        <f t="shared" si="14"/>
        <v>499</v>
      </c>
      <c r="K155">
        <f t="shared" si="15"/>
        <v>1299</v>
      </c>
      <c r="L155">
        <f t="shared" si="16"/>
        <v>62</v>
      </c>
      <c r="M155">
        <f t="shared" si="17"/>
        <v>30411</v>
      </c>
      <c r="N155">
        <f t="shared" si="18"/>
        <v>4.3</v>
      </c>
    </row>
    <row r="156" spans="1:14">
      <c r="A156" t="s">
        <v>662</v>
      </c>
      <c r="B156" t="s">
        <v>663</v>
      </c>
      <c r="C156" t="s">
        <v>75</v>
      </c>
      <c r="D156" t="s">
        <v>128</v>
      </c>
      <c r="E156" t="s">
        <v>18</v>
      </c>
      <c r="F156" s="1" t="s">
        <v>129</v>
      </c>
      <c r="G156">
        <v>3.4</v>
      </c>
      <c r="H156" s="1" t="s">
        <v>664</v>
      </c>
      <c r="I156" t="str">
        <f t="shared" si="13"/>
        <v>Computers&amp;Accessories</v>
      </c>
      <c r="J156">
        <f t="shared" si="14"/>
        <v>249</v>
      </c>
      <c r="K156">
        <f t="shared" si="15"/>
        <v>399</v>
      </c>
      <c r="L156">
        <f t="shared" si="16"/>
        <v>38</v>
      </c>
      <c r="M156">
        <f t="shared" si="17"/>
        <v>4642</v>
      </c>
      <c r="N156">
        <f t="shared" si="18"/>
        <v>3.4</v>
      </c>
    </row>
    <row r="157" spans="1:14">
      <c r="A157" t="s">
        <v>665</v>
      </c>
      <c r="B157" t="s">
        <v>666</v>
      </c>
      <c r="C157" t="s">
        <v>285</v>
      </c>
      <c r="D157" t="s">
        <v>18</v>
      </c>
      <c r="E157" t="s">
        <v>92</v>
      </c>
      <c r="F157" s="1" t="s">
        <v>77</v>
      </c>
      <c r="G157">
        <v>4.3</v>
      </c>
      <c r="H157">
        <v>12</v>
      </c>
      <c r="I157" t="str">
        <f t="shared" si="13"/>
        <v>Electronics</v>
      </c>
      <c r="J157">
        <f t="shared" si="14"/>
        <v>399</v>
      </c>
      <c r="K157">
        <f t="shared" si="15"/>
        <v>799</v>
      </c>
      <c r="L157">
        <f t="shared" si="16"/>
        <v>50</v>
      </c>
      <c r="M157">
        <f t="shared" si="17"/>
        <v>12</v>
      </c>
      <c r="N157">
        <f t="shared" si="18"/>
        <v>4.3</v>
      </c>
    </row>
    <row r="158" spans="1:14">
      <c r="A158" t="s">
        <v>667</v>
      </c>
      <c r="B158" t="s">
        <v>668</v>
      </c>
      <c r="C158" t="s">
        <v>17</v>
      </c>
      <c r="D158" t="s">
        <v>329</v>
      </c>
      <c r="E158" t="s">
        <v>190</v>
      </c>
      <c r="F158" s="1" t="s">
        <v>182</v>
      </c>
      <c r="G158">
        <v>4.4</v>
      </c>
      <c r="H158" s="1" t="s">
        <v>547</v>
      </c>
      <c r="I158" t="str">
        <f t="shared" si="13"/>
        <v>Computers&amp;Accessories</v>
      </c>
      <c r="J158">
        <f t="shared" si="14"/>
        <v>1499</v>
      </c>
      <c r="K158">
        <f t="shared" si="15"/>
        <v>1999</v>
      </c>
      <c r="L158">
        <f t="shared" si="16"/>
        <v>25</v>
      </c>
      <c r="M158">
        <f t="shared" si="17"/>
        <v>1951</v>
      </c>
      <c r="N158">
        <f t="shared" si="18"/>
        <v>4.4</v>
      </c>
    </row>
    <row r="159" spans="1:14">
      <c r="A159" t="s">
        <v>669</v>
      </c>
      <c r="B159" t="s">
        <v>670</v>
      </c>
      <c r="C159" t="s">
        <v>671</v>
      </c>
      <c r="D159" t="s">
        <v>672</v>
      </c>
      <c r="E159" t="s">
        <v>522</v>
      </c>
      <c r="F159" s="1" t="s">
        <v>157</v>
      </c>
      <c r="G159">
        <v>3.9</v>
      </c>
      <c r="H159" s="1" t="s">
        <v>673</v>
      </c>
      <c r="I159" t="str">
        <f t="shared" si="13"/>
        <v>Electronics</v>
      </c>
      <c r="J159">
        <f t="shared" si="14"/>
        <v>9490</v>
      </c>
      <c r="K159">
        <f t="shared" si="15"/>
        <v>15990</v>
      </c>
      <c r="L159">
        <f t="shared" si="16"/>
        <v>41</v>
      </c>
      <c r="M159">
        <f t="shared" si="17"/>
        <v>10480</v>
      </c>
      <c r="N159">
        <f t="shared" si="18"/>
        <v>3.9</v>
      </c>
    </row>
    <row r="160" spans="1:14">
      <c r="A160" t="s">
        <v>674</v>
      </c>
      <c r="B160" t="s">
        <v>675</v>
      </c>
      <c r="C160" t="s">
        <v>97</v>
      </c>
      <c r="D160" t="s">
        <v>676</v>
      </c>
      <c r="E160" t="s">
        <v>329</v>
      </c>
      <c r="F160" s="1" t="s">
        <v>276</v>
      </c>
      <c r="G160">
        <v>4.1</v>
      </c>
      <c r="H160">
        <v>24</v>
      </c>
      <c r="I160" t="str">
        <f t="shared" si="13"/>
        <v>Electronics</v>
      </c>
      <c r="J160">
        <f t="shared" si="14"/>
        <v>637</v>
      </c>
      <c r="K160">
        <f t="shared" si="15"/>
        <v>1499</v>
      </c>
      <c r="L160">
        <f t="shared" si="16"/>
        <v>58</v>
      </c>
      <c r="M160">
        <f t="shared" si="17"/>
        <v>24</v>
      </c>
      <c r="N160">
        <f t="shared" si="18"/>
        <v>4.1</v>
      </c>
    </row>
    <row r="161" spans="1:14">
      <c r="A161" t="s">
        <v>677</v>
      </c>
      <c r="B161" t="s">
        <v>678</v>
      </c>
      <c r="C161" t="s">
        <v>285</v>
      </c>
      <c r="D161" t="s">
        <v>18</v>
      </c>
      <c r="E161" t="s">
        <v>106</v>
      </c>
      <c r="F161" s="1" t="s">
        <v>333</v>
      </c>
      <c r="G161">
        <v>3.9</v>
      </c>
      <c r="H161">
        <v>254</v>
      </c>
      <c r="I161" t="str">
        <f t="shared" si="13"/>
        <v>Electronics</v>
      </c>
      <c r="J161">
        <f t="shared" si="14"/>
        <v>399</v>
      </c>
      <c r="K161">
        <f t="shared" si="15"/>
        <v>899</v>
      </c>
      <c r="L161">
        <f t="shared" si="16"/>
        <v>56</v>
      </c>
      <c r="M161">
        <f t="shared" si="17"/>
        <v>254</v>
      </c>
      <c r="N161">
        <f t="shared" si="18"/>
        <v>3.9</v>
      </c>
    </row>
    <row r="162" spans="1:14">
      <c r="A162" t="s">
        <v>679</v>
      </c>
      <c r="B162" t="s">
        <v>680</v>
      </c>
      <c r="C162" t="s">
        <v>644</v>
      </c>
      <c r="D162" t="s">
        <v>681</v>
      </c>
      <c r="E162" t="s">
        <v>682</v>
      </c>
      <c r="F162" s="1" t="s">
        <v>432</v>
      </c>
      <c r="G162">
        <v>4</v>
      </c>
      <c r="H162" s="1" t="s">
        <v>683</v>
      </c>
      <c r="I162" t="str">
        <f t="shared" si="13"/>
        <v>Electronics</v>
      </c>
      <c r="J162">
        <f t="shared" si="14"/>
        <v>1089</v>
      </c>
      <c r="K162">
        <f t="shared" si="15"/>
        <v>1600</v>
      </c>
      <c r="L162">
        <f t="shared" si="16"/>
        <v>32</v>
      </c>
      <c r="M162">
        <f t="shared" si="17"/>
        <v>3565</v>
      </c>
      <c r="N162">
        <f t="shared" si="18"/>
        <v>4</v>
      </c>
    </row>
    <row r="163" spans="1:14">
      <c r="A163" t="s">
        <v>684</v>
      </c>
      <c r="B163" t="s">
        <v>685</v>
      </c>
      <c r="C163" t="s">
        <v>17</v>
      </c>
      <c r="D163" t="s">
        <v>86</v>
      </c>
      <c r="E163" t="s">
        <v>76</v>
      </c>
      <c r="F163" s="1" t="s">
        <v>445</v>
      </c>
      <c r="G163">
        <v>4.3</v>
      </c>
      <c r="H163" s="1" t="s">
        <v>686</v>
      </c>
      <c r="I163" t="str">
        <f t="shared" si="13"/>
        <v>Computers&amp;Accessories</v>
      </c>
      <c r="J163">
        <f t="shared" si="14"/>
        <v>339</v>
      </c>
      <c r="K163">
        <f t="shared" si="15"/>
        <v>999</v>
      </c>
      <c r="L163">
        <f t="shared" si="16"/>
        <v>66</v>
      </c>
      <c r="M163">
        <f t="shared" si="17"/>
        <v>6255</v>
      </c>
      <c r="N163">
        <f t="shared" si="18"/>
        <v>4.3</v>
      </c>
    </row>
    <row r="164" spans="1:14">
      <c r="A164" t="s">
        <v>687</v>
      </c>
      <c r="B164" t="s">
        <v>688</v>
      </c>
      <c r="C164" t="s">
        <v>17</v>
      </c>
      <c r="D164" t="s">
        <v>54</v>
      </c>
      <c r="E164" t="s">
        <v>62</v>
      </c>
      <c r="F164" s="1" t="s">
        <v>163</v>
      </c>
      <c r="G164">
        <v>4</v>
      </c>
      <c r="H164" s="1" t="s">
        <v>388</v>
      </c>
      <c r="I164" t="str">
        <f t="shared" si="13"/>
        <v>Computers&amp;Accessories</v>
      </c>
      <c r="J164">
        <f t="shared" si="14"/>
        <v>149</v>
      </c>
      <c r="K164">
        <f t="shared" si="15"/>
        <v>499</v>
      </c>
      <c r="L164">
        <f t="shared" si="16"/>
        <v>70</v>
      </c>
      <c r="M164">
        <f t="shared" si="17"/>
        <v>7732</v>
      </c>
      <c r="N164">
        <f t="shared" si="18"/>
        <v>4</v>
      </c>
    </row>
    <row r="165" spans="1:14">
      <c r="A165" t="s">
        <v>689</v>
      </c>
      <c r="B165" t="s">
        <v>690</v>
      </c>
      <c r="C165" t="s">
        <v>17</v>
      </c>
      <c r="D165" t="s">
        <v>54</v>
      </c>
      <c r="E165" t="s">
        <v>18</v>
      </c>
      <c r="F165" s="1" t="s">
        <v>93</v>
      </c>
      <c r="G165">
        <v>3.9</v>
      </c>
      <c r="H165">
        <v>57</v>
      </c>
      <c r="I165" t="str">
        <f t="shared" si="13"/>
        <v>Computers&amp;Accessories</v>
      </c>
      <c r="J165">
        <f t="shared" si="14"/>
        <v>149</v>
      </c>
      <c r="K165">
        <f t="shared" si="15"/>
        <v>399</v>
      </c>
      <c r="L165">
        <f t="shared" si="16"/>
        <v>63</v>
      </c>
      <c r="M165">
        <f t="shared" si="17"/>
        <v>57</v>
      </c>
      <c r="N165">
        <f t="shared" si="18"/>
        <v>3.9</v>
      </c>
    </row>
    <row r="166" spans="1:14">
      <c r="A166" t="s">
        <v>691</v>
      </c>
      <c r="B166" t="s">
        <v>692</v>
      </c>
      <c r="C166" t="s">
        <v>17</v>
      </c>
      <c r="D166" t="s">
        <v>214</v>
      </c>
      <c r="E166" t="s">
        <v>485</v>
      </c>
      <c r="F166" s="1" t="s">
        <v>693</v>
      </c>
      <c r="G166">
        <v>4.5</v>
      </c>
      <c r="H166">
        <v>577</v>
      </c>
      <c r="I166" t="str">
        <f t="shared" si="13"/>
        <v>Computers&amp;Accessories</v>
      </c>
      <c r="J166">
        <f t="shared" si="14"/>
        <v>599</v>
      </c>
      <c r="K166">
        <f t="shared" si="15"/>
        <v>849</v>
      </c>
      <c r="L166">
        <f t="shared" si="16"/>
        <v>29</v>
      </c>
      <c r="M166">
        <f t="shared" si="17"/>
        <v>577</v>
      </c>
      <c r="N166">
        <f t="shared" si="18"/>
        <v>4.5</v>
      </c>
    </row>
    <row r="167" spans="1:14">
      <c r="A167" t="s">
        <v>694</v>
      </c>
      <c r="B167" t="s">
        <v>695</v>
      </c>
      <c r="C167" t="s">
        <v>285</v>
      </c>
      <c r="D167" t="s">
        <v>69</v>
      </c>
      <c r="E167" t="s">
        <v>292</v>
      </c>
      <c r="F167" s="1" t="s">
        <v>422</v>
      </c>
      <c r="G167">
        <v>3.9</v>
      </c>
      <c r="H167" s="1" t="s">
        <v>696</v>
      </c>
      <c r="I167" t="str">
        <f t="shared" si="13"/>
        <v>Electronics</v>
      </c>
      <c r="J167">
        <f t="shared" si="14"/>
        <v>299</v>
      </c>
      <c r="K167">
        <f t="shared" si="15"/>
        <v>1199</v>
      </c>
      <c r="L167">
        <f t="shared" si="16"/>
        <v>75</v>
      </c>
      <c r="M167">
        <f t="shared" si="17"/>
        <v>1193</v>
      </c>
      <c r="N167">
        <f t="shared" si="18"/>
        <v>3.9</v>
      </c>
    </row>
    <row r="168" spans="1:14">
      <c r="A168" t="s">
        <v>697</v>
      </c>
      <c r="B168" t="s">
        <v>698</v>
      </c>
      <c r="C168" t="s">
        <v>17</v>
      </c>
      <c r="D168" t="s">
        <v>18</v>
      </c>
      <c r="E168" t="s">
        <v>421</v>
      </c>
      <c r="F168" s="1" t="s">
        <v>100</v>
      </c>
      <c r="G168">
        <v>4.2</v>
      </c>
      <c r="H168" s="1" t="s">
        <v>495</v>
      </c>
      <c r="I168" t="str">
        <f t="shared" si="13"/>
        <v>Computers&amp;Accessories</v>
      </c>
      <c r="J168">
        <f t="shared" si="14"/>
        <v>399</v>
      </c>
      <c r="K168">
        <f t="shared" si="15"/>
        <v>1299</v>
      </c>
      <c r="L168">
        <f t="shared" si="16"/>
        <v>69</v>
      </c>
      <c r="M168">
        <f t="shared" si="17"/>
        <v>13120</v>
      </c>
      <c r="N168">
        <f t="shared" si="18"/>
        <v>4.2</v>
      </c>
    </row>
    <row r="169" spans="1:14">
      <c r="A169" t="s">
        <v>699</v>
      </c>
      <c r="B169" t="s">
        <v>700</v>
      </c>
      <c r="C169" t="s">
        <v>285</v>
      </c>
      <c r="D169" t="s">
        <v>86</v>
      </c>
      <c r="E169" t="s">
        <v>190</v>
      </c>
      <c r="F169" s="1" t="s">
        <v>701</v>
      </c>
      <c r="G169">
        <v>4</v>
      </c>
      <c r="H169">
        <v>343</v>
      </c>
      <c r="I169" t="str">
        <f t="shared" si="13"/>
        <v>Electronics</v>
      </c>
      <c r="J169">
        <f t="shared" si="14"/>
        <v>339</v>
      </c>
      <c r="K169">
        <f t="shared" si="15"/>
        <v>1999</v>
      </c>
      <c r="L169">
        <f t="shared" si="16"/>
        <v>83</v>
      </c>
      <c r="M169">
        <f t="shared" si="17"/>
        <v>343</v>
      </c>
      <c r="N169">
        <f t="shared" si="18"/>
        <v>4</v>
      </c>
    </row>
    <row r="170" spans="1:14">
      <c r="A170" t="s">
        <v>702</v>
      </c>
      <c r="B170" t="s">
        <v>703</v>
      </c>
      <c r="C170" t="s">
        <v>120</v>
      </c>
      <c r="D170" t="s">
        <v>704</v>
      </c>
      <c r="E170" t="s">
        <v>705</v>
      </c>
      <c r="F170" s="1" t="s">
        <v>145</v>
      </c>
      <c r="G170">
        <v>4.3</v>
      </c>
      <c r="H170" s="1" t="s">
        <v>706</v>
      </c>
      <c r="I170" t="str">
        <f t="shared" si="13"/>
        <v>Electronics</v>
      </c>
      <c r="J170">
        <f t="shared" si="14"/>
        <v>12499</v>
      </c>
      <c r="K170">
        <f t="shared" si="15"/>
        <v>22990</v>
      </c>
      <c r="L170">
        <f t="shared" si="16"/>
        <v>46</v>
      </c>
      <c r="M170">
        <f t="shared" si="17"/>
        <v>1611</v>
      </c>
      <c r="N170">
        <f t="shared" si="18"/>
        <v>4.3</v>
      </c>
    </row>
    <row r="171" spans="1:14">
      <c r="A171" t="s">
        <v>707</v>
      </c>
      <c r="B171" t="s">
        <v>708</v>
      </c>
      <c r="C171" t="s">
        <v>17</v>
      </c>
      <c r="D171" t="s">
        <v>128</v>
      </c>
      <c r="E171" t="s">
        <v>18</v>
      </c>
      <c r="F171" s="1" t="s">
        <v>129</v>
      </c>
      <c r="G171">
        <v>4</v>
      </c>
      <c r="H171" s="1" t="s">
        <v>709</v>
      </c>
      <c r="I171" t="str">
        <f t="shared" si="13"/>
        <v>Computers&amp;Accessories</v>
      </c>
      <c r="J171">
        <f t="shared" si="14"/>
        <v>249</v>
      </c>
      <c r="K171">
        <f t="shared" si="15"/>
        <v>399</v>
      </c>
      <c r="L171">
        <f t="shared" si="16"/>
        <v>38</v>
      </c>
      <c r="M171">
        <f t="shared" si="17"/>
        <v>6558</v>
      </c>
      <c r="N171">
        <f t="shared" si="18"/>
        <v>4</v>
      </c>
    </row>
    <row r="172" spans="1:14">
      <c r="A172" t="s">
        <v>710</v>
      </c>
      <c r="B172" t="s">
        <v>711</v>
      </c>
      <c r="C172" t="s">
        <v>75</v>
      </c>
      <c r="D172" t="s">
        <v>320</v>
      </c>
      <c r="E172" t="s">
        <v>712</v>
      </c>
      <c r="F172" s="1" t="s">
        <v>123</v>
      </c>
      <c r="G172">
        <v>4.4</v>
      </c>
      <c r="H172" s="1" t="s">
        <v>713</v>
      </c>
      <c r="I172" t="str">
        <f t="shared" si="13"/>
        <v>Computers&amp;Accessories</v>
      </c>
      <c r="J172">
        <f t="shared" si="14"/>
        <v>1399</v>
      </c>
      <c r="K172">
        <f t="shared" si="15"/>
        <v>2499</v>
      </c>
      <c r="L172">
        <f t="shared" si="16"/>
        <v>44</v>
      </c>
      <c r="M172">
        <f t="shared" si="17"/>
        <v>23169</v>
      </c>
      <c r="N172">
        <f t="shared" si="18"/>
        <v>4.4</v>
      </c>
    </row>
    <row r="173" spans="1:14">
      <c r="A173" t="s">
        <v>714</v>
      </c>
      <c r="B173" t="s">
        <v>715</v>
      </c>
      <c r="C173" t="s">
        <v>120</v>
      </c>
      <c r="D173" t="s">
        <v>237</v>
      </c>
      <c r="E173" t="s">
        <v>716</v>
      </c>
      <c r="F173" s="1" t="s">
        <v>343</v>
      </c>
      <c r="G173">
        <v>4.3</v>
      </c>
      <c r="H173" s="1" t="s">
        <v>171</v>
      </c>
      <c r="I173" t="str">
        <f t="shared" si="13"/>
        <v>Electronics</v>
      </c>
      <c r="J173">
        <f t="shared" si="14"/>
        <v>32999</v>
      </c>
      <c r="K173">
        <f t="shared" si="15"/>
        <v>47990</v>
      </c>
      <c r="L173">
        <f t="shared" si="16"/>
        <v>31</v>
      </c>
      <c r="M173">
        <f t="shared" si="17"/>
        <v>4703</v>
      </c>
      <c r="N173">
        <f t="shared" si="18"/>
        <v>4.3</v>
      </c>
    </row>
    <row r="174" spans="1:14">
      <c r="A174" t="s">
        <v>717</v>
      </c>
      <c r="B174" t="s">
        <v>718</v>
      </c>
      <c r="C174" t="s">
        <v>17</v>
      </c>
      <c r="D174" t="s">
        <v>54</v>
      </c>
      <c r="E174" t="s">
        <v>18</v>
      </c>
      <c r="F174" s="1" t="s">
        <v>93</v>
      </c>
      <c r="G174">
        <v>4</v>
      </c>
      <c r="H174" s="1" t="s">
        <v>396</v>
      </c>
      <c r="I174" t="str">
        <f t="shared" si="13"/>
        <v>Computers&amp;Accessories</v>
      </c>
      <c r="J174">
        <f t="shared" si="14"/>
        <v>149</v>
      </c>
      <c r="K174">
        <f t="shared" si="15"/>
        <v>399</v>
      </c>
      <c r="L174">
        <f t="shared" si="16"/>
        <v>63</v>
      </c>
      <c r="M174">
        <f t="shared" si="17"/>
        <v>1423</v>
      </c>
      <c r="N174">
        <f t="shared" si="18"/>
        <v>4</v>
      </c>
    </row>
    <row r="175" spans="1:14">
      <c r="A175" t="s">
        <v>719</v>
      </c>
      <c r="B175" t="s">
        <v>720</v>
      </c>
      <c r="C175" t="s">
        <v>17</v>
      </c>
      <c r="D175" t="s">
        <v>420</v>
      </c>
      <c r="E175" t="s">
        <v>76</v>
      </c>
      <c r="F175" s="1" t="s">
        <v>270</v>
      </c>
      <c r="G175">
        <v>4.3</v>
      </c>
      <c r="H175" s="1" t="s">
        <v>721</v>
      </c>
      <c r="I175" t="str">
        <f t="shared" si="13"/>
        <v>Computers&amp;Accessories</v>
      </c>
      <c r="J175">
        <f t="shared" si="14"/>
        <v>325</v>
      </c>
      <c r="K175">
        <f t="shared" si="15"/>
        <v>999</v>
      </c>
      <c r="L175">
        <f t="shared" si="16"/>
        <v>67</v>
      </c>
      <c r="M175">
        <f t="shared" si="17"/>
        <v>2651</v>
      </c>
      <c r="N175">
        <f t="shared" si="18"/>
        <v>4.3</v>
      </c>
    </row>
    <row r="176" spans="1:14">
      <c r="A176" t="s">
        <v>722</v>
      </c>
      <c r="B176" t="s">
        <v>723</v>
      </c>
      <c r="C176" t="s">
        <v>17</v>
      </c>
      <c r="D176" t="s">
        <v>18</v>
      </c>
      <c r="E176" t="s">
        <v>190</v>
      </c>
      <c r="F176" s="1" t="s">
        <v>220</v>
      </c>
      <c r="G176">
        <v>5</v>
      </c>
      <c r="H176">
        <v>5</v>
      </c>
      <c r="I176" t="str">
        <f t="shared" si="13"/>
        <v>Computers&amp;Accessories</v>
      </c>
      <c r="J176">
        <f t="shared" si="14"/>
        <v>399</v>
      </c>
      <c r="K176">
        <f t="shared" si="15"/>
        <v>1999</v>
      </c>
      <c r="L176">
        <f t="shared" si="16"/>
        <v>80</v>
      </c>
      <c r="M176">
        <f t="shared" si="17"/>
        <v>5</v>
      </c>
      <c r="N176">
        <f t="shared" si="18"/>
        <v>5</v>
      </c>
    </row>
    <row r="177" spans="1:14">
      <c r="A177" t="s">
        <v>724</v>
      </c>
      <c r="B177" t="s">
        <v>725</v>
      </c>
      <c r="C177" t="s">
        <v>75</v>
      </c>
      <c r="D177" t="s">
        <v>24</v>
      </c>
      <c r="E177" t="s">
        <v>62</v>
      </c>
      <c r="F177" s="1" t="s">
        <v>111</v>
      </c>
      <c r="G177">
        <v>3.7</v>
      </c>
      <c r="H177">
        <v>612</v>
      </c>
      <c r="I177" t="str">
        <f t="shared" si="13"/>
        <v>Computers&amp;Accessories</v>
      </c>
      <c r="J177">
        <f t="shared" si="14"/>
        <v>199</v>
      </c>
      <c r="K177">
        <f t="shared" si="15"/>
        <v>499</v>
      </c>
      <c r="L177">
        <f t="shared" si="16"/>
        <v>60</v>
      </c>
      <c r="M177">
        <f t="shared" si="17"/>
        <v>612</v>
      </c>
      <c r="N177">
        <f t="shared" si="18"/>
        <v>3.7</v>
      </c>
    </row>
    <row r="178" spans="1:14">
      <c r="A178" t="s">
        <v>726</v>
      </c>
      <c r="B178" t="s">
        <v>727</v>
      </c>
      <c r="C178" t="s">
        <v>17</v>
      </c>
      <c r="D178" t="s">
        <v>728</v>
      </c>
      <c r="E178" t="s">
        <v>69</v>
      </c>
      <c r="F178" s="1" t="s">
        <v>729</v>
      </c>
      <c r="G178">
        <v>4</v>
      </c>
      <c r="H178" s="1" t="s">
        <v>164</v>
      </c>
      <c r="I178" t="str">
        <f t="shared" si="13"/>
        <v>Computers&amp;Accessories</v>
      </c>
      <c r="J178">
        <f t="shared" si="14"/>
        <v>88</v>
      </c>
      <c r="K178">
        <f t="shared" si="15"/>
        <v>299</v>
      </c>
      <c r="L178">
        <f t="shared" si="16"/>
        <v>71</v>
      </c>
      <c r="M178">
        <f t="shared" si="17"/>
        <v>9378</v>
      </c>
      <c r="N178">
        <f t="shared" si="18"/>
        <v>4</v>
      </c>
    </row>
    <row r="179" spans="1:14">
      <c r="A179" t="s">
        <v>730</v>
      </c>
      <c r="B179" t="s">
        <v>731</v>
      </c>
      <c r="C179" t="s">
        <v>17</v>
      </c>
      <c r="D179" t="s">
        <v>18</v>
      </c>
      <c r="E179" t="s">
        <v>19</v>
      </c>
      <c r="F179" s="1" t="s">
        <v>20</v>
      </c>
      <c r="G179">
        <v>4.1</v>
      </c>
      <c r="H179" s="1" t="s">
        <v>618</v>
      </c>
      <c r="I179" t="str">
        <f t="shared" si="13"/>
        <v>Computers&amp;Accessories</v>
      </c>
      <c r="J179">
        <f t="shared" si="14"/>
        <v>399</v>
      </c>
      <c r="K179">
        <f t="shared" si="15"/>
        <v>1099</v>
      </c>
      <c r="L179">
        <f t="shared" si="16"/>
        <v>64</v>
      </c>
      <c r="M179">
        <f t="shared" si="17"/>
        <v>2685</v>
      </c>
      <c r="N179">
        <f t="shared" si="18"/>
        <v>4.1</v>
      </c>
    </row>
    <row r="180" spans="1:14">
      <c r="A180" t="s">
        <v>732</v>
      </c>
      <c r="B180" t="s">
        <v>733</v>
      </c>
      <c r="C180" t="s">
        <v>17</v>
      </c>
      <c r="D180" t="s">
        <v>734</v>
      </c>
      <c r="E180" t="s">
        <v>24</v>
      </c>
      <c r="F180" s="1" t="s">
        <v>729</v>
      </c>
      <c r="G180">
        <v>4</v>
      </c>
      <c r="H180" s="1" t="s">
        <v>164</v>
      </c>
      <c r="I180" t="str">
        <f t="shared" si="13"/>
        <v>Computers&amp;Accessories</v>
      </c>
      <c r="J180">
        <f t="shared" si="14"/>
        <v>57.89</v>
      </c>
      <c r="K180">
        <f t="shared" si="15"/>
        <v>199</v>
      </c>
      <c r="L180">
        <f t="shared" si="16"/>
        <v>71</v>
      </c>
      <c r="M180">
        <f t="shared" si="17"/>
        <v>9378</v>
      </c>
      <c r="N180">
        <f t="shared" si="18"/>
        <v>4</v>
      </c>
    </row>
    <row r="181" spans="1:14">
      <c r="A181" t="s">
        <v>735</v>
      </c>
      <c r="B181" t="s">
        <v>736</v>
      </c>
      <c r="C181" t="s">
        <v>285</v>
      </c>
      <c r="D181" t="s">
        <v>92</v>
      </c>
      <c r="E181" t="s">
        <v>190</v>
      </c>
      <c r="F181" s="1" t="s">
        <v>111</v>
      </c>
      <c r="G181">
        <v>3.3</v>
      </c>
      <c r="H181">
        <v>576</v>
      </c>
      <c r="I181" t="str">
        <f t="shared" si="13"/>
        <v>Electronics</v>
      </c>
      <c r="J181">
        <f t="shared" si="14"/>
        <v>799</v>
      </c>
      <c r="K181">
        <f t="shared" si="15"/>
        <v>1999</v>
      </c>
      <c r="L181">
        <f t="shared" si="16"/>
        <v>60</v>
      </c>
      <c r="M181">
        <f t="shared" si="17"/>
        <v>576</v>
      </c>
      <c r="N181">
        <f t="shared" si="18"/>
        <v>3.3</v>
      </c>
    </row>
    <row r="182" spans="1:14">
      <c r="A182" t="s">
        <v>737</v>
      </c>
      <c r="B182" t="s">
        <v>738</v>
      </c>
      <c r="C182" t="s">
        <v>285</v>
      </c>
      <c r="D182" t="s">
        <v>739</v>
      </c>
      <c r="E182" t="s">
        <v>62</v>
      </c>
      <c r="F182" s="1" t="s">
        <v>581</v>
      </c>
      <c r="G182">
        <v>3.8</v>
      </c>
      <c r="H182">
        <v>313</v>
      </c>
      <c r="I182" t="str">
        <f t="shared" si="13"/>
        <v>Electronics</v>
      </c>
      <c r="J182">
        <f t="shared" si="14"/>
        <v>205</v>
      </c>
      <c r="K182">
        <f t="shared" si="15"/>
        <v>499</v>
      </c>
      <c r="L182">
        <f t="shared" si="16"/>
        <v>59</v>
      </c>
      <c r="M182">
        <f t="shared" si="17"/>
        <v>313</v>
      </c>
      <c r="N182">
        <f t="shared" si="18"/>
        <v>3.8</v>
      </c>
    </row>
    <row r="183" spans="1:14">
      <c r="A183" t="s">
        <v>740</v>
      </c>
      <c r="B183" t="s">
        <v>741</v>
      </c>
      <c r="C183" t="s">
        <v>17</v>
      </c>
      <c r="D183" t="s">
        <v>69</v>
      </c>
      <c r="E183" t="s">
        <v>42</v>
      </c>
      <c r="F183" s="1" t="s">
        <v>453</v>
      </c>
      <c r="G183">
        <v>4.1</v>
      </c>
      <c r="H183" s="1" t="s">
        <v>742</v>
      </c>
      <c r="I183" t="str">
        <f t="shared" si="13"/>
        <v>Computers&amp;Accessories</v>
      </c>
      <c r="J183">
        <f t="shared" si="14"/>
        <v>299</v>
      </c>
      <c r="K183">
        <f t="shared" si="15"/>
        <v>699</v>
      </c>
      <c r="L183">
        <f t="shared" si="16"/>
        <v>57</v>
      </c>
      <c r="M183">
        <f t="shared" si="17"/>
        <v>2957</v>
      </c>
      <c r="N183">
        <f t="shared" si="18"/>
        <v>4.1</v>
      </c>
    </row>
    <row r="184" spans="1:14">
      <c r="A184" t="s">
        <v>743</v>
      </c>
      <c r="B184" t="s">
        <v>744</v>
      </c>
      <c r="C184" t="s">
        <v>17</v>
      </c>
      <c r="D184" t="s">
        <v>485</v>
      </c>
      <c r="E184" t="s">
        <v>76</v>
      </c>
      <c r="F184" s="1" t="s">
        <v>745</v>
      </c>
      <c r="G184">
        <v>4.1</v>
      </c>
      <c r="H184" s="1" t="s">
        <v>746</v>
      </c>
      <c r="I184" t="str">
        <f t="shared" si="13"/>
        <v>Computers&amp;Accessories</v>
      </c>
      <c r="J184">
        <f t="shared" si="14"/>
        <v>849</v>
      </c>
      <c r="K184">
        <f t="shared" si="15"/>
        <v>999</v>
      </c>
      <c r="L184">
        <f t="shared" si="16"/>
        <v>15</v>
      </c>
      <c r="M184">
        <f t="shared" si="17"/>
        <v>6736</v>
      </c>
      <c r="N184">
        <f t="shared" si="18"/>
        <v>4.1</v>
      </c>
    </row>
    <row r="185" spans="1:14">
      <c r="A185" t="s">
        <v>747</v>
      </c>
      <c r="B185" t="s">
        <v>748</v>
      </c>
      <c r="C185" t="s">
        <v>17</v>
      </c>
      <c r="D185" t="s">
        <v>749</v>
      </c>
      <c r="E185" t="s">
        <v>190</v>
      </c>
      <c r="F185" s="1" t="s">
        <v>43</v>
      </c>
      <c r="G185">
        <v>4.4</v>
      </c>
      <c r="H185" s="1" t="s">
        <v>230</v>
      </c>
      <c r="I185" t="str">
        <f t="shared" si="13"/>
        <v>Computers&amp;Accessories</v>
      </c>
      <c r="J185">
        <f t="shared" si="14"/>
        <v>949</v>
      </c>
      <c r="K185">
        <f t="shared" si="15"/>
        <v>1999</v>
      </c>
      <c r="L185">
        <f t="shared" si="16"/>
        <v>53</v>
      </c>
      <c r="M185">
        <f t="shared" si="17"/>
        <v>13552</v>
      </c>
      <c r="N185">
        <f t="shared" si="18"/>
        <v>4.4</v>
      </c>
    </row>
    <row r="186" spans="1:14">
      <c r="A186" t="s">
        <v>750</v>
      </c>
      <c r="B186" t="s">
        <v>751</v>
      </c>
      <c r="C186" t="s">
        <v>17</v>
      </c>
      <c r="D186" t="s">
        <v>62</v>
      </c>
      <c r="E186" t="s">
        <v>580</v>
      </c>
      <c r="F186" s="1" t="s">
        <v>276</v>
      </c>
      <c r="G186">
        <v>4.3</v>
      </c>
      <c r="H186" s="1" t="s">
        <v>752</v>
      </c>
      <c r="I186" t="str">
        <f t="shared" si="13"/>
        <v>Computers&amp;Accessories</v>
      </c>
      <c r="J186">
        <f t="shared" si="14"/>
        <v>499</v>
      </c>
      <c r="K186">
        <f t="shared" si="15"/>
        <v>1200</v>
      </c>
      <c r="L186">
        <f t="shared" si="16"/>
        <v>58</v>
      </c>
      <c r="M186">
        <f t="shared" si="17"/>
        <v>5451</v>
      </c>
      <c r="N186">
        <f t="shared" si="18"/>
        <v>4.3</v>
      </c>
    </row>
    <row r="187" spans="1:14">
      <c r="A187" t="s">
        <v>753</v>
      </c>
      <c r="B187" t="s">
        <v>754</v>
      </c>
      <c r="C187" t="s">
        <v>17</v>
      </c>
      <c r="D187" t="s">
        <v>69</v>
      </c>
      <c r="E187" t="s">
        <v>755</v>
      </c>
      <c r="F187" s="1" t="s">
        <v>129</v>
      </c>
      <c r="G187">
        <v>4.3</v>
      </c>
      <c r="H187" s="1" t="s">
        <v>756</v>
      </c>
      <c r="I187" t="str">
        <f t="shared" si="13"/>
        <v>Computers&amp;Accessories</v>
      </c>
      <c r="J187">
        <f t="shared" si="14"/>
        <v>299</v>
      </c>
      <c r="K187">
        <f t="shared" si="15"/>
        <v>485</v>
      </c>
      <c r="L187">
        <f t="shared" si="16"/>
        <v>38</v>
      </c>
      <c r="M187">
        <f t="shared" si="17"/>
        <v>10911</v>
      </c>
      <c r="N187">
        <f t="shared" si="18"/>
        <v>4.3</v>
      </c>
    </row>
    <row r="188" spans="1:14">
      <c r="A188" t="s">
        <v>757</v>
      </c>
      <c r="B188" t="s">
        <v>758</v>
      </c>
      <c r="C188" t="s">
        <v>17</v>
      </c>
      <c r="D188" t="s">
        <v>749</v>
      </c>
      <c r="E188" t="s">
        <v>190</v>
      </c>
      <c r="F188" s="1" t="s">
        <v>43</v>
      </c>
      <c r="G188">
        <v>4.4</v>
      </c>
      <c r="H188" s="1" t="s">
        <v>230</v>
      </c>
      <c r="I188" t="str">
        <f t="shared" si="13"/>
        <v>Computers&amp;Accessories</v>
      </c>
      <c r="J188">
        <f t="shared" si="14"/>
        <v>949</v>
      </c>
      <c r="K188">
        <f t="shared" si="15"/>
        <v>1999</v>
      </c>
      <c r="L188">
        <f t="shared" si="16"/>
        <v>53</v>
      </c>
      <c r="M188">
        <f t="shared" si="17"/>
        <v>13552</v>
      </c>
      <c r="N188">
        <f t="shared" si="18"/>
        <v>4.4</v>
      </c>
    </row>
    <row r="189" spans="1:14">
      <c r="A189" t="s">
        <v>759</v>
      </c>
      <c r="B189" t="s">
        <v>760</v>
      </c>
      <c r="C189" t="s">
        <v>17</v>
      </c>
      <c r="D189" t="s">
        <v>761</v>
      </c>
      <c r="E189" t="s">
        <v>19</v>
      </c>
      <c r="F189" s="1" t="s">
        <v>445</v>
      </c>
      <c r="G189">
        <v>4.3</v>
      </c>
      <c r="H189" s="1" t="s">
        <v>498</v>
      </c>
      <c r="I189" t="str">
        <f t="shared" si="13"/>
        <v>Computers&amp;Accessories</v>
      </c>
      <c r="J189">
        <f t="shared" si="14"/>
        <v>379</v>
      </c>
      <c r="K189">
        <f t="shared" si="15"/>
        <v>1099</v>
      </c>
      <c r="L189">
        <f t="shared" si="16"/>
        <v>66</v>
      </c>
      <c r="M189">
        <f t="shared" si="17"/>
        <v>2806</v>
      </c>
      <c r="N189">
        <f t="shared" si="18"/>
        <v>4.3</v>
      </c>
    </row>
    <row r="190" spans="1:14">
      <c r="A190" t="s">
        <v>762</v>
      </c>
      <c r="B190" t="s">
        <v>763</v>
      </c>
      <c r="C190" t="s">
        <v>120</v>
      </c>
      <c r="D190" t="s">
        <v>764</v>
      </c>
      <c r="E190" t="s">
        <v>458</v>
      </c>
      <c r="F190" s="1" t="s">
        <v>43</v>
      </c>
      <c r="G190">
        <v>3.9</v>
      </c>
      <c r="H190">
        <v>350</v>
      </c>
      <c r="I190" t="str">
        <f t="shared" si="13"/>
        <v>Electronics</v>
      </c>
      <c r="J190">
        <f t="shared" si="14"/>
        <v>8990</v>
      </c>
      <c r="K190">
        <f t="shared" si="15"/>
        <v>18990</v>
      </c>
      <c r="L190">
        <f t="shared" si="16"/>
        <v>53</v>
      </c>
      <c r="M190">
        <f t="shared" si="17"/>
        <v>350</v>
      </c>
      <c r="N190">
        <f t="shared" si="18"/>
        <v>3.9</v>
      </c>
    </row>
    <row r="191" spans="1:14">
      <c r="A191" t="s">
        <v>765</v>
      </c>
      <c r="B191" t="s">
        <v>766</v>
      </c>
      <c r="C191" t="s">
        <v>644</v>
      </c>
      <c r="D191" t="s">
        <v>767</v>
      </c>
      <c r="E191" t="s">
        <v>190</v>
      </c>
      <c r="F191" s="1" t="s">
        <v>768</v>
      </c>
      <c r="G191">
        <v>4.2</v>
      </c>
      <c r="H191" s="1" t="s">
        <v>646</v>
      </c>
      <c r="I191" t="str">
        <f t="shared" si="13"/>
        <v>Electronics</v>
      </c>
      <c r="J191">
        <f t="shared" si="14"/>
        <v>486</v>
      </c>
      <c r="K191">
        <f t="shared" si="15"/>
        <v>1999</v>
      </c>
      <c r="L191">
        <f t="shared" si="16"/>
        <v>76</v>
      </c>
      <c r="M191">
        <f t="shared" si="17"/>
        <v>30023</v>
      </c>
      <c r="N191">
        <f t="shared" si="18"/>
        <v>4.2</v>
      </c>
    </row>
    <row r="192" spans="1:14">
      <c r="A192" t="s">
        <v>769</v>
      </c>
      <c r="B192" t="s">
        <v>770</v>
      </c>
      <c r="C192" t="s">
        <v>306</v>
      </c>
      <c r="D192" t="s">
        <v>771</v>
      </c>
      <c r="E192" t="s">
        <v>772</v>
      </c>
      <c r="F192" s="1" t="s">
        <v>773</v>
      </c>
      <c r="G192">
        <v>4.2</v>
      </c>
      <c r="H192" s="1" t="s">
        <v>309</v>
      </c>
      <c r="I192" t="str">
        <f t="shared" si="13"/>
        <v>Electronics</v>
      </c>
      <c r="J192">
        <f t="shared" si="14"/>
        <v>5699</v>
      </c>
      <c r="K192">
        <f t="shared" si="15"/>
        <v>11000</v>
      </c>
      <c r="L192">
        <f t="shared" si="16"/>
        <v>48</v>
      </c>
      <c r="M192">
        <f t="shared" si="17"/>
        <v>4003</v>
      </c>
      <c r="N192">
        <f t="shared" si="18"/>
        <v>4.2</v>
      </c>
    </row>
    <row r="193" spans="1:14">
      <c r="A193" t="s">
        <v>774</v>
      </c>
      <c r="B193" t="s">
        <v>775</v>
      </c>
      <c r="C193" t="s">
        <v>17</v>
      </c>
      <c r="D193" t="s">
        <v>776</v>
      </c>
      <c r="E193" t="s">
        <v>190</v>
      </c>
      <c r="F193" s="1" t="s">
        <v>63</v>
      </c>
      <c r="G193">
        <v>4.1</v>
      </c>
      <c r="H193" t="s">
        <v>777</v>
      </c>
      <c r="I193" t="str">
        <f t="shared" si="13"/>
        <v>Computers&amp;Accessories</v>
      </c>
      <c r="J193">
        <f t="shared" si="14"/>
        <v>709</v>
      </c>
      <c r="K193">
        <f t="shared" si="15"/>
        <v>1999</v>
      </c>
      <c r="L193">
        <f t="shared" si="16"/>
        <v>65</v>
      </c>
      <c r="M193">
        <f t="shared" si="17"/>
        <v>178817</v>
      </c>
      <c r="N193">
        <f t="shared" si="18"/>
        <v>4.1</v>
      </c>
    </row>
    <row r="194" spans="1:14">
      <c r="A194" t="s">
        <v>778</v>
      </c>
      <c r="B194" t="s">
        <v>779</v>
      </c>
      <c r="C194" t="s">
        <v>120</v>
      </c>
      <c r="D194" t="s">
        <v>716</v>
      </c>
      <c r="E194" t="s">
        <v>780</v>
      </c>
      <c r="F194" s="1" t="s">
        <v>432</v>
      </c>
      <c r="G194">
        <v>4.3</v>
      </c>
      <c r="H194" s="1" t="s">
        <v>344</v>
      </c>
      <c r="I194" t="str">
        <f t="shared" ref="I194:I257" si="19">LEFT(C194,FIND("|",C194)-1)</f>
        <v>Electronics</v>
      </c>
      <c r="J194">
        <f t="shared" ref="J194:J257" si="20">VALUE(SUBSTITUTE(SUBSTITUTE(D194,"₹",""),",",""))</f>
        <v>47990</v>
      </c>
      <c r="K194">
        <f t="shared" ref="K194:K257" si="21">VALUE(SUBSTITUTE(SUBSTITUTE(E194,"₹",""),",",""))</f>
        <v>70900</v>
      </c>
      <c r="L194">
        <f t="shared" ref="L194:L257" si="22">VALUE(SUBSTITUTE(F194,"%",""))</f>
        <v>32</v>
      </c>
      <c r="M194">
        <f t="shared" ref="M194:M257" si="23">VALUE(SUBSTITUTE(H194,",",""))</f>
        <v>7109</v>
      </c>
      <c r="N194">
        <f t="shared" si="18"/>
        <v>4.3</v>
      </c>
    </row>
    <row r="195" spans="1:14">
      <c r="A195" t="s">
        <v>781</v>
      </c>
      <c r="B195" t="s">
        <v>782</v>
      </c>
      <c r="C195" t="s">
        <v>285</v>
      </c>
      <c r="D195" t="s">
        <v>69</v>
      </c>
      <c r="E195" t="s">
        <v>292</v>
      </c>
      <c r="F195" s="1" t="s">
        <v>422</v>
      </c>
      <c r="G195">
        <v>3.7</v>
      </c>
      <c r="H195">
        <v>490</v>
      </c>
      <c r="I195" t="str">
        <f t="shared" si="19"/>
        <v>Electronics</v>
      </c>
      <c r="J195">
        <f t="shared" si="20"/>
        <v>299</v>
      </c>
      <c r="K195">
        <f t="shared" si="21"/>
        <v>1199</v>
      </c>
      <c r="L195">
        <f t="shared" si="22"/>
        <v>75</v>
      </c>
      <c r="M195">
        <f t="shared" si="23"/>
        <v>490</v>
      </c>
      <c r="N195">
        <f t="shared" ref="N195:N258" si="24">IFERROR(VALUE(TRIM(CLEAN(G195))),"")</f>
        <v>3.7</v>
      </c>
    </row>
    <row r="196" spans="1:14">
      <c r="A196" t="s">
        <v>783</v>
      </c>
      <c r="B196" t="s">
        <v>784</v>
      </c>
      <c r="C196" t="s">
        <v>17</v>
      </c>
      <c r="D196" t="s">
        <v>785</v>
      </c>
      <c r="E196" t="s">
        <v>214</v>
      </c>
      <c r="F196" s="1" t="s">
        <v>367</v>
      </c>
      <c r="G196">
        <v>4.1</v>
      </c>
      <c r="H196">
        <v>491</v>
      </c>
      <c r="I196" t="str">
        <f t="shared" si="19"/>
        <v>Computers&amp;Accessories</v>
      </c>
      <c r="J196">
        <f t="shared" si="20"/>
        <v>320</v>
      </c>
      <c r="K196">
        <f t="shared" si="21"/>
        <v>599</v>
      </c>
      <c r="L196">
        <f t="shared" si="22"/>
        <v>47</v>
      </c>
      <c r="M196">
        <f t="shared" si="23"/>
        <v>491</v>
      </c>
      <c r="N196">
        <f t="shared" si="24"/>
        <v>4.1</v>
      </c>
    </row>
    <row r="197" spans="1:14">
      <c r="A197" t="s">
        <v>786</v>
      </c>
      <c r="B197" t="s">
        <v>787</v>
      </c>
      <c r="C197" t="s">
        <v>17</v>
      </c>
      <c r="D197" t="s">
        <v>347</v>
      </c>
      <c r="E197" t="s">
        <v>788</v>
      </c>
      <c r="F197" s="1" t="s">
        <v>422</v>
      </c>
      <c r="G197">
        <v>3.9</v>
      </c>
      <c r="H197">
        <v>61</v>
      </c>
      <c r="I197" t="str">
        <f t="shared" si="19"/>
        <v>Computers&amp;Accessories</v>
      </c>
      <c r="J197">
        <f t="shared" si="20"/>
        <v>139</v>
      </c>
      <c r="K197">
        <f t="shared" si="21"/>
        <v>549</v>
      </c>
      <c r="L197">
        <f t="shared" si="22"/>
        <v>75</v>
      </c>
      <c r="M197">
        <f t="shared" si="23"/>
        <v>61</v>
      </c>
      <c r="N197">
        <f t="shared" si="24"/>
        <v>3.9</v>
      </c>
    </row>
    <row r="198" spans="1:14">
      <c r="A198" t="s">
        <v>789</v>
      </c>
      <c r="B198" t="s">
        <v>790</v>
      </c>
      <c r="C198" t="s">
        <v>17</v>
      </c>
      <c r="D198" t="s">
        <v>791</v>
      </c>
      <c r="E198" t="s">
        <v>128</v>
      </c>
      <c r="F198" s="1" t="s">
        <v>773</v>
      </c>
      <c r="G198">
        <v>4</v>
      </c>
      <c r="H198" s="1" t="s">
        <v>164</v>
      </c>
      <c r="I198" t="str">
        <f t="shared" si="19"/>
        <v>Computers&amp;Accessories</v>
      </c>
      <c r="J198">
        <f t="shared" si="20"/>
        <v>129</v>
      </c>
      <c r="K198">
        <f t="shared" si="21"/>
        <v>249</v>
      </c>
      <c r="L198">
        <f t="shared" si="22"/>
        <v>48</v>
      </c>
      <c r="M198">
        <f t="shared" si="23"/>
        <v>9378</v>
      </c>
      <c r="N198">
        <f t="shared" si="24"/>
        <v>4</v>
      </c>
    </row>
    <row r="199" spans="1:14">
      <c r="A199" t="s">
        <v>792</v>
      </c>
      <c r="B199" t="s">
        <v>793</v>
      </c>
      <c r="C199" t="s">
        <v>120</v>
      </c>
      <c r="D199" t="s">
        <v>122</v>
      </c>
      <c r="E199" t="s">
        <v>794</v>
      </c>
      <c r="F199" s="1" t="s">
        <v>343</v>
      </c>
      <c r="G199">
        <v>4.2</v>
      </c>
      <c r="H199" s="1" t="s">
        <v>124</v>
      </c>
      <c r="I199" t="str">
        <f t="shared" si="19"/>
        <v>Electronics</v>
      </c>
      <c r="J199">
        <f t="shared" si="20"/>
        <v>24999</v>
      </c>
      <c r="K199">
        <f t="shared" si="21"/>
        <v>35999</v>
      </c>
      <c r="L199">
        <f t="shared" si="22"/>
        <v>31</v>
      </c>
      <c r="M199">
        <f t="shared" si="23"/>
        <v>32840</v>
      </c>
      <c r="N199">
        <f t="shared" si="24"/>
        <v>4.2</v>
      </c>
    </row>
    <row r="200" spans="1:14">
      <c r="A200" t="s">
        <v>795</v>
      </c>
      <c r="B200" t="s">
        <v>796</v>
      </c>
      <c r="C200" t="s">
        <v>17</v>
      </c>
      <c r="D200" t="s">
        <v>76</v>
      </c>
      <c r="E200" t="s">
        <v>621</v>
      </c>
      <c r="F200" s="1" t="s">
        <v>157</v>
      </c>
      <c r="G200">
        <v>4.4</v>
      </c>
      <c r="H200" s="1" t="s">
        <v>797</v>
      </c>
      <c r="I200" t="str">
        <f t="shared" si="19"/>
        <v>Computers&amp;Accessories</v>
      </c>
      <c r="J200">
        <f t="shared" si="20"/>
        <v>999</v>
      </c>
      <c r="K200">
        <f t="shared" si="21"/>
        <v>1699</v>
      </c>
      <c r="L200">
        <f t="shared" si="22"/>
        <v>41</v>
      </c>
      <c r="M200">
        <f t="shared" si="23"/>
        <v>7318</v>
      </c>
      <c r="N200">
        <f t="shared" si="24"/>
        <v>4.4</v>
      </c>
    </row>
    <row r="201" spans="1:14">
      <c r="A201" t="s">
        <v>798</v>
      </c>
      <c r="B201" t="s">
        <v>799</v>
      </c>
      <c r="C201" t="s">
        <v>17</v>
      </c>
      <c r="D201" t="s">
        <v>800</v>
      </c>
      <c r="E201" t="s">
        <v>62</v>
      </c>
      <c r="F201" s="1" t="s">
        <v>87</v>
      </c>
      <c r="G201">
        <v>4.1</v>
      </c>
      <c r="H201">
        <v>789</v>
      </c>
      <c r="I201" t="str">
        <f t="shared" si="19"/>
        <v>Computers&amp;Accessories</v>
      </c>
      <c r="J201">
        <f t="shared" si="20"/>
        <v>225</v>
      </c>
      <c r="K201">
        <f t="shared" si="21"/>
        <v>499</v>
      </c>
      <c r="L201">
        <f t="shared" si="22"/>
        <v>55</v>
      </c>
      <c r="M201">
        <f t="shared" si="23"/>
        <v>789</v>
      </c>
      <c r="N201">
        <f t="shared" si="24"/>
        <v>4.1</v>
      </c>
    </row>
    <row r="202" spans="1:14">
      <c r="A202" t="s">
        <v>801</v>
      </c>
      <c r="B202" t="s">
        <v>802</v>
      </c>
      <c r="C202" t="s">
        <v>285</v>
      </c>
      <c r="D202" t="s">
        <v>803</v>
      </c>
      <c r="E202" t="s">
        <v>371</v>
      </c>
      <c r="F202" s="1" t="s">
        <v>804</v>
      </c>
      <c r="G202">
        <v>4.3</v>
      </c>
      <c r="H202">
        <v>407</v>
      </c>
      <c r="I202" t="str">
        <f t="shared" si="19"/>
        <v>Electronics</v>
      </c>
      <c r="J202">
        <f t="shared" si="20"/>
        <v>547</v>
      </c>
      <c r="K202">
        <f t="shared" si="21"/>
        <v>2999</v>
      </c>
      <c r="L202">
        <f t="shared" si="22"/>
        <v>82</v>
      </c>
      <c r="M202">
        <f t="shared" si="23"/>
        <v>407</v>
      </c>
      <c r="N202">
        <f t="shared" si="24"/>
        <v>4.3</v>
      </c>
    </row>
    <row r="203" spans="1:14">
      <c r="A203" t="s">
        <v>805</v>
      </c>
      <c r="B203" t="s">
        <v>806</v>
      </c>
      <c r="C203" t="s">
        <v>17</v>
      </c>
      <c r="D203" t="s">
        <v>807</v>
      </c>
      <c r="E203" t="s">
        <v>42</v>
      </c>
      <c r="F203" s="1" t="s">
        <v>93</v>
      </c>
      <c r="G203">
        <v>3.8</v>
      </c>
      <c r="H203" s="1" t="s">
        <v>808</v>
      </c>
      <c r="I203" t="str">
        <f t="shared" si="19"/>
        <v>Computers&amp;Accessories</v>
      </c>
      <c r="J203">
        <f t="shared" si="20"/>
        <v>259</v>
      </c>
      <c r="K203">
        <f t="shared" si="21"/>
        <v>699</v>
      </c>
      <c r="L203">
        <f t="shared" si="22"/>
        <v>63</v>
      </c>
      <c r="M203">
        <f t="shared" si="23"/>
        <v>2399</v>
      </c>
      <c r="N203">
        <f t="shared" si="24"/>
        <v>3.8</v>
      </c>
    </row>
    <row r="204" spans="1:14">
      <c r="A204" t="s">
        <v>809</v>
      </c>
      <c r="B204" t="s">
        <v>810</v>
      </c>
      <c r="C204" t="s">
        <v>285</v>
      </c>
      <c r="D204" t="s">
        <v>811</v>
      </c>
      <c r="E204" t="s">
        <v>42</v>
      </c>
      <c r="F204" s="1" t="s">
        <v>445</v>
      </c>
      <c r="G204">
        <v>4.4</v>
      </c>
      <c r="H204" s="1" t="s">
        <v>812</v>
      </c>
      <c r="I204" t="str">
        <f t="shared" si="19"/>
        <v>Electronics</v>
      </c>
      <c r="J204">
        <f t="shared" si="20"/>
        <v>239</v>
      </c>
      <c r="K204">
        <f t="shared" si="21"/>
        <v>699</v>
      </c>
      <c r="L204">
        <f t="shared" si="22"/>
        <v>66</v>
      </c>
      <c r="M204">
        <f t="shared" si="23"/>
        <v>2640</v>
      </c>
      <c r="N204">
        <f t="shared" si="24"/>
        <v>4.4</v>
      </c>
    </row>
    <row r="205" spans="1:14">
      <c r="A205" t="s">
        <v>813</v>
      </c>
      <c r="B205" t="s">
        <v>814</v>
      </c>
      <c r="C205" t="s">
        <v>285</v>
      </c>
      <c r="D205" t="s">
        <v>25</v>
      </c>
      <c r="E205" t="s">
        <v>76</v>
      </c>
      <c r="F205" s="1" t="s">
        <v>63</v>
      </c>
      <c r="G205">
        <v>4</v>
      </c>
      <c r="H205">
        <v>839</v>
      </c>
      <c r="I205" t="str">
        <f t="shared" si="19"/>
        <v>Electronics</v>
      </c>
      <c r="J205">
        <f t="shared" si="20"/>
        <v>349</v>
      </c>
      <c r="K205">
        <f t="shared" si="21"/>
        <v>999</v>
      </c>
      <c r="L205">
        <f t="shared" si="22"/>
        <v>65</v>
      </c>
      <c r="M205">
        <f t="shared" si="23"/>
        <v>839</v>
      </c>
      <c r="N205">
        <f t="shared" si="24"/>
        <v>4</v>
      </c>
    </row>
    <row r="206" spans="1:14">
      <c r="A206" t="s">
        <v>815</v>
      </c>
      <c r="B206" t="s">
        <v>816</v>
      </c>
      <c r="C206" t="s">
        <v>97</v>
      </c>
      <c r="D206" t="s">
        <v>817</v>
      </c>
      <c r="E206" t="s">
        <v>214</v>
      </c>
      <c r="F206" s="1" t="s">
        <v>450</v>
      </c>
      <c r="G206">
        <v>4.4</v>
      </c>
      <c r="H206" s="1" t="s">
        <v>818</v>
      </c>
      <c r="I206" t="str">
        <f t="shared" si="19"/>
        <v>Electronics</v>
      </c>
      <c r="J206">
        <f t="shared" si="20"/>
        <v>467</v>
      </c>
      <c r="K206">
        <f t="shared" si="21"/>
        <v>599</v>
      </c>
      <c r="L206">
        <f t="shared" si="22"/>
        <v>22</v>
      </c>
      <c r="M206">
        <f t="shared" si="23"/>
        <v>44054</v>
      </c>
      <c r="N206">
        <f t="shared" si="24"/>
        <v>4.4</v>
      </c>
    </row>
    <row r="207" spans="1:14">
      <c r="A207" t="s">
        <v>819</v>
      </c>
      <c r="B207" t="s">
        <v>820</v>
      </c>
      <c r="C207" t="s">
        <v>17</v>
      </c>
      <c r="D207" t="s">
        <v>501</v>
      </c>
      <c r="E207" t="s">
        <v>214</v>
      </c>
      <c r="F207" s="1" t="s">
        <v>182</v>
      </c>
      <c r="G207">
        <v>4</v>
      </c>
      <c r="H207" s="1" t="s">
        <v>821</v>
      </c>
      <c r="I207" t="str">
        <f t="shared" si="19"/>
        <v>Computers&amp;Accessories</v>
      </c>
      <c r="J207">
        <f t="shared" si="20"/>
        <v>449</v>
      </c>
      <c r="K207">
        <f t="shared" si="21"/>
        <v>599</v>
      </c>
      <c r="L207">
        <f t="shared" si="22"/>
        <v>25</v>
      </c>
      <c r="M207">
        <f t="shared" si="23"/>
        <v>3231</v>
      </c>
      <c r="N207">
        <f t="shared" si="24"/>
        <v>4</v>
      </c>
    </row>
    <row r="208" spans="1:14">
      <c r="A208" t="s">
        <v>822</v>
      </c>
      <c r="B208" t="s">
        <v>823</v>
      </c>
      <c r="C208" t="s">
        <v>120</v>
      </c>
      <c r="D208" t="s">
        <v>824</v>
      </c>
      <c r="E208" t="s">
        <v>825</v>
      </c>
      <c r="F208" s="1" t="s">
        <v>93</v>
      </c>
      <c r="G208">
        <v>4.2</v>
      </c>
      <c r="H208">
        <v>64</v>
      </c>
      <c r="I208" t="str">
        <f t="shared" si="19"/>
        <v>Electronics</v>
      </c>
      <c r="J208">
        <f t="shared" si="20"/>
        <v>11990</v>
      </c>
      <c r="K208">
        <f t="shared" si="21"/>
        <v>31990</v>
      </c>
      <c r="L208">
        <f t="shared" si="22"/>
        <v>63</v>
      </c>
      <c r="M208">
        <f t="shared" si="23"/>
        <v>64</v>
      </c>
      <c r="N208">
        <f t="shared" si="24"/>
        <v>4.2</v>
      </c>
    </row>
    <row r="209" spans="1:14">
      <c r="A209" t="s">
        <v>826</v>
      </c>
      <c r="B209" t="s">
        <v>827</v>
      </c>
      <c r="C209" t="s">
        <v>17</v>
      </c>
      <c r="D209" t="s">
        <v>105</v>
      </c>
      <c r="E209" t="s">
        <v>214</v>
      </c>
      <c r="F209" s="1" t="s">
        <v>170</v>
      </c>
      <c r="G209">
        <v>3.9</v>
      </c>
      <c r="H209" s="1" t="s">
        <v>828</v>
      </c>
      <c r="I209" t="str">
        <f t="shared" si="19"/>
        <v>Computers&amp;Accessories</v>
      </c>
      <c r="J209">
        <f t="shared" si="20"/>
        <v>350</v>
      </c>
      <c r="K209">
        <f t="shared" si="21"/>
        <v>599</v>
      </c>
      <c r="L209">
        <f t="shared" si="22"/>
        <v>42</v>
      </c>
      <c r="M209">
        <f t="shared" si="23"/>
        <v>8314</v>
      </c>
      <c r="N209">
        <f t="shared" si="24"/>
        <v>3.9</v>
      </c>
    </row>
    <row r="210" spans="1:14">
      <c r="A210" t="s">
        <v>829</v>
      </c>
      <c r="B210" t="s">
        <v>830</v>
      </c>
      <c r="C210" t="s">
        <v>17</v>
      </c>
      <c r="D210" t="s">
        <v>831</v>
      </c>
      <c r="E210" t="s">
        <v>76</v>
      </c>
      <c r="F210" s="1" t="s">
        <v>422</v>
      </c>
      <c r="G210">
        <v>3.7</v>
      </c>
      <c r="H210" s="1" t="s">
        <v>832</v>
      </c>
      <c r="I210" t="str">
        <f t="shared" si="19"/>
        <v>Computers&amp;Accessories</v>
      </c>
      <c r="J210">
        <f t="shared" si="20"/>
        <v>252</v>
      </c>
      <c r="K210">
        <f t="shared" si="21"/>
        <v>999</v>
      </c>
      <c r="L210">
        <f t="shared" si="22"/>
        <v>75</v>
      </c>
      <c r="M210">
        <f t="shared" si="23"/>
        <v>2249</v>
      </c>
      <c r="N210">
        <f t="shared" si="24"/>
        <v>3.7</v>
      </c>
    </row>
    <row r="211" spans="1:14">
      <c r="A211" t="s">
        <v>833</v>
      </c>
      <c r="B211" t="s">
        <v>834</v>
      </c>
      <c r="C211" t="s">
        <v>285</v>
      </c>
      <c r="D211" t="s">
        <v>835</v>
      </c>
      <c r="E211" t="s">
        <v>214</v>
      </c>
      <c r="F211" s="1" t="s">
        <v>445</v>
      </c>
      <c r="G211">
        <v>3.6</v>
      </c>
      <c r="H211">
        <v>339</v>
      </c>
      <c r="I211" t="str">
        <f t="shared" si="19"/>
        <v>Electronics</v>
      </c>
      <c r="J211">
        <f t="shared" si="20"/>
        <v>204</v>
      </c>
      <c r="K211">
        <f t="shared" si="21"/>
        <v>599</v>
      </c>
      <c r="L211">
        <f t="shared" si="22"/>
        <v>66</v>
      </c>
      <c r="M211">
        <f t="shared" si="23"/>
        <v>339</v>
      </c>
      <c r="N211">
        <f t="shared" si="24"/>
        <v>3.6</v>
      </c>
    </row>
    <row r="212" spans="1:14">
      <c r="A212" t="s">
        <v>836</v>
      </c>
      <c r="B212" t="s">
        <v>837</v>
      </c>
      <c r="C212" t="s">
        <v>671</v>
      </c>
      <c r="D212" t="s">
        <v>838</v>
      </c>
      <c r="E212" t="s">
        <v>839</v>
      </c>
      <c r="F212" s="1" t="s">
        <v>282</v>
      </c>
      <c r="G212">
        <v>4</v>
      </c>
      <c r="H212">
        <v>27</v>
      </c>
      <c r="I212" t="str">
        <f t="shared" si="19"/>
        <v>Electronics</v>
      </c>
      <c r="J212">
        <f t="shared" si="20"/>
        <v>6490</v>
      </c>
      <c r="K212">
        <f t="shared" si="21"/>
        <v>9990</v>
      </c>
      <c r="L212">
        <f t="shared" si="22"/>
        <v>35</v>
      </c>
      <c r="M212">
        <f t="shared" si="23"/>
        <v>27</v>
      </c>
      <c r="N212">
        <f t="shared" si="24"/>
        <v>4</v>
      </c>
    </row>
    <row r="213" spans="1:14">
      <c r="A213" t="s">
        <v>840</v>
      </c>
      <c r="B213" t="s">
        <v>841</v>
      </c>
      <c r="C213" t="s">
        <v>285</v>
      </c>
      <c r="D213" t="s">
        <v>842</v>
      </c>
      <c r="E213" t="s">
        <v>214</v>
      </c>
      <c r="F213" s="1" t="s">
        <v>49</v>
      </c>
      <c r="G213">
        <v>3.5</v>
      </c>
      <c r="H213">
        <v>197</v>
      </c>
      <c r="I213" t="str">
        <f t="shared" si="19"/>
        <v>Electronics</v>
      </c>
      <c r="J213">
        <f t="shared" si="20"/>
        <v>235</v>
      </c>
      <c r="K213">
        <f t="shared" si="21"/>
        <v>599</v>
      </c>
      <c r="L213">
        <f t="shared" si="22"/>
        <v>61</v>
      </c>
      <c r="M213">
        <f t="shared" si="23"/>
        <v>197</v>
      </c>
      <c r="N213">
        <f t="shared" si="24"/>
        <v>3.5</v>
      </c>
    </row>
    <row r="214" spans="1:14">
      <c r="A214" t="s">
        <v>843</v>
      </c>
      <c r="B214" t="s">
        <v>844</v>
      </c>
      <c r="C214" t="s">
        <v>17</v>
      </c>
      <c r="D214" t="s">
        <v>69</v>
      </c>
      <c r="E214" t="s">
        <v>444</v>
      </c>
      <c r="F214" s="1" t="s">
        <v>93</v>
      </c>
      <c r="G214">
        <v>4.5</v>
      </c>
      <c r="H214" s="1" t="s">
        <v>845</v>
      </c>
      <c r="I214" t="str">
        <f t="shared" si="19"/>
        <v>Computers&amp;Accessories</v>
      </c>
      <c r="J214">
        <f t="shared" si="20"/>
        <v>299</v>
      </c>
      <c r="K214">
        <f t="shared" si="21"/>
        <v>800</v>
      </c>
      <c r="L214">
        <f t="shared" si="22"/>
        <v>63</v>
      </c>
      <c r="M214">
        <f t="shared" si="23"/>
        <v>74977</v>
      </c>
      <c r="N214">
        <f t="shared" si="24"/>
        <v>4.5</v>
      </c>
    </row>
    <row r="215" spans="1:14">
      <c r="A215" t="s">
        <v>846</v>
      </c>
      <c r="B215" t="s">
        <v>847</v>
      </c>
      <c r="C215" t="s">
        <v>17</v>
      </c>
      <c r="D215" t="s">
        <v>92</v>
      </c>
      <c r="E215" t="s">
        <v>190</v>
      </c>
      <c r="F215" s="1" t="s">
        <v>111</v>
      </c>
      <c r="G215">
        <v>4.2</v>
      </c>
      <c r="H215" s="1" t="s">
        <v>848</v>
      </c>
      <c r="I215" t="str">
        <f t="shared" si="19"/>
        <v>Computers&amp;Accessories</v>
      </c>
      <c r="J215">
        <f t="shared" si="20"/>
        <v>799</v>
      </c>
      <c r="K215">
        <f t="shared" si="21"/>
        <v>1999</v>
      </c>
      <c r="L215">
        <f t="shared" si="22"/>
        <v>60</v>
      </c>
      <c r="M215">
        <f t="shared" si="23"/>
        <v>8583</v>
      </c>
      <c r="N215">
        <f t="shared" si="24"/>
        <v>4.2</v>
      </c>
    </row>
    <row r="216" spans="1:14">
      <c r="A216" t="s">
        <v>849</v>
      </c>
      <c r="B216" t="s">
        <v>850</v>
      </c>
      <c r="C216" t="s">
        <v>285</v>
      </c>
      <c r="D216" t="s">
        <v>69</v>
      </c>
      <c r="E216" t="s">
        <v>76</v>
      </c>
      <c r="F216" s="1" t="s">
        <v>163</v>
      </c>
      <c r="G216">
        <v>3.8</v>
      </c>
      <c r="H216">
        <v>928</v>
      </c>
      <c r="I216" t="str">
        <f t="shared" si="19"/>
        <v>Electronics</v>
      </c>
      <c r="J216">
        <f t="shared" si="20"/>
        <v>299</v>
      </c>
      <c r="K216">
        <f t="shared" si="21"/>
        <v>999</v>
      </c>
      <c r="L216">
        <f t="shared" si="22"/>
        <v>70</v>
      </c>
      <c r="M216">
        <f t="shared" si="23"/>
        <v>928</v>
      </c>
      <c r="N216">
        <f t="shared" si="24"/>
        <v>3.8</v>
      </c>
    </row>
    <row r="217" spans="1:14">
      <c r="A217" t="s">
        <v>851</v>
      </c>
      <c r="B217" t="s">
        <v>852</v>
      </c>
      <c r="C217" t="s">
        <v>306</v>
      </c>
      <c r="D217" t="s">
        <v>307</v>
      </c>
      <c r="E217" t="s">
        <v>853</v>
      </c>
      <c r="F217" s="1" t="s">
        <v>581</v>
      </c>
      <c r="G217">
        <v>3.8</v>
      </c>
      <c r="H217">
        <v>110</v>
      </c>
      <c r="I217" t="str">
        <f t="shared" si="19"/>
        <v>Electronics</v>
      </c>
      <c r="J217">
        <f t="shared" si="20"/>
        <v>6999</v>
      </c>
      <c r="K217">
        <f t="shared" si="21"/>
        <v>16990</v>
      </c>
      <c r="L217">
        <f t="shared" si="22"/>
        <v>59</v>
      </c>
      <c r="M217">
        <f t="shared" si="23"/>
        <v>110</v>
      </c>
      <c r="N217">
        <f t="shared" si="24"/>
        <v>3.8</v>
      </c>
    </row>
    <row r="218" spans="1:14">
      <c r="A218" t="s">
        <v>854</v>
      </c>
      <c r="B218" t="s">
        <v>855</v>
      </c>
      <c r="C218" t="s">
        <v>120</v>
      </c>
      <c r="D218" t="s">
        <v>383</v>
      </c>
      <c r="E218" t="s">
        <v>856</v>
      </c>
      <c r="F218" s="1" t="s">
        <v>239</v>
      </c>
      <c r="G218">
        <v>4.1</v>
      </c>
      <c r="H218" s="1" t="s">
        <v>857</v>
      </c>
      <c r="I218" t="str">
        <f t="shared" si="19"/>
        <v>Electronics</v>
      </c>
      <c r="J218">
        <f t="shared" si="20"/>
        <v>42999</v>
      </c>
      <c r="K218">
        <f t="shared" si="21"/>
        <v>59999</v>
      </c>
      <c r="L218">
        <f t="shared" si="22"/>
        <v>28</v>
      </c>
      <c r="M218">
        <f t="shared" si="23"/>
        <v>6753</v>
      </c>
      <c r="N218">
        <f t="shared" si="24"/>
        <v>4.1</v>
      </c>
    </row>
    <row r="219" spans="1:14">
      <c r="A219" t="s">
        <v>858</v>
      </c>
      <c r="B219" t="s">
        <v>859</v>
      </c>
      <c r="C219" t="s">
        <v>97</v>
      </c>
      <c r="D219" t="s">
        <v>860</v>
      </c>
      <c r="E219" t="s">
        <v>76</v>
      </c>
      <c r="F219" s="1" t="s">
        <v>701</v>
      </c>
      <c r="G219">
        <v>4.3</v>
      </c>
      <c r="H219" s="1" t="s">
        <v>861</v>
      </c>
      <c r="I219" t="str">
        <f t="shared" si="19"/>
        <v>Electronics</v>
      </c>
      <c r="J219">
        <f t="shared" si="20"/>
        <v>173</v>
      </c>
      <c r="K219">
        <f t="shared" si="21"/>
        <v>999</v>
      </c>
      <c r="L219">
        <f t="shared" si="22"/>
        <v>83</v>
      </c>
      <c r="M219">
        <f t="shared" si="23"/>
        <v>1237</v>
      </c>
      <c r="N219">
        <f t="shared" si="24"/>
        <v>4.3</v>
      </c>
    </row>
    <row r="220" spans="1:14">
      <c r="A220" t="s">
        <v>862</v>
      </c>
      <c r="B220" t="s">
        <v>863</v>
      </c>
      <c r="C220" t="s">
        <v>864</v>
      </c>
      <c r="D220" t="s">
        <v>247</v>
      </c>
      <c r="E220" t="s">
        <v>865</v>
      </c>
      <c r="F220" s="1" t="s">
        <v>63</v>
      </c>
      <c r="G220">
        <v>4.4</v>
      </c>
      <c r="H220" s="1" t="s">
        <v>866</v>
      </c>
      <c r="I220" t="str">
        <f t="shared" si="19"/>
        <v>Electronics</v>
      </c>
      <c r="J220">
        <f t="shared" si="20"/>
        <v>209</v>
      </c>
      <c r="K220">
        <f t="shared" si="21"/>
        <v>600</v>
      </c>
      <c r="L220">
        <f t="shared" si="22"/>
        <v>65</v>
      </c>
      <c r="M220">
        <f t="shared" si="23"/>
        <v>18872</v>
      </c>
      <c r="N220">
        <f t="shared" si="24"/>
        <v>4.4</v>
      </c>
    </row>
    <row r="221" spans="1:14">
      <c r="A221" t="s">
        <v>867</v>
      </c>
      <c r="B221" t="s">
        <v>868</v>
      </c>
      <c r="C221" t="s">
        <v>17</v>
      </c>
      <c r="D221" t="s">
        <v>869</v>
      </c>
      <c r="E221" t="s">
        <v>870</v>
      </c>
      <c r="F221" s="1" t="s">
        <v>26</v>
      </c>
      <c r="G221">
        <v>3.9</v>
      </c>
      <c r="H221">
        <v>356</v>
      </c>
      <c r="I221" t="str">
        <f t="shared" si="19"/>
        <v>Computers&amp;Accessories</v>
      </c>
      <c r="J221">
        <f t="shared" si="20"/>
        <v>848.99</v>
      </c>
      <c r="K221">
        <f t="shared" si="21"/>
        <v>1490</v>
      </c>
      <c r="L221">
        <f t="shared" si="22"/>
        <v>43</v>
      </c>
      <c r="M221">
        <f t="shared" si="23"/>
        <v>356</v>
      </c>
      <c r="N221">
        <f t="shared" si="24"/>
        <v>3.9</v>
      </c>
    </row>
    <row r="222" spans="1:14">
      <c r="A222" t="s">
        <v>871</v>
      </c>
      <c r="B222" t="s">
        <v>872</v>
      </c>
      <c r="C222" t="s">
        <v>17</v>
      </c>
      <c r="D222" t="s">
        <v>319</v>
      </c>
      <c r="E222" t="s">
        <v>190</v>
      </c>
      <c r="F222" s="1" t="s">
        <v>440</v>
      </c>
      <c r="G222">
        <v>4.2</v>
      </c>
      <c r="H222" s="1" t="s">
        <v>21</v>
      </c>
      <c r="I222" t="str">
        <f t="shared" si="19"/>
        <v>Computers&amp;Accessories</v>
      </c>
      <c r="J222">
        <f t="shared" si="20"/>
        <v>649</v>
      </c>
      <c r="K222">
        <f t="shared" si="21"/>
        <v>1999</v>
      </c>
      <c r="L222">
        <f t="shared" si="22"/>
        <v>68</v>
      </c>
      <c r="M222">
        <f t="shared" si="23"/>
        <v>24269</v>
      </c>
      <c r="N222">
        <f t="shared" si="24"/>
        <v>4.2</v>
      </c>
    </row>
    <row r="223" spans="1:14">
      <c r="A223" t="s">
        <v>873</v>
      </c>
      <c r="B223" t="s">
        <v>874</v>
      </c>
      <c r="C223" t="s">
        <v>285</v>
      </c>
      <c r="D223" t="s">
        <v>69</v>
      </c>
      <c r="E223" t="s">
        <v>106</v>
      </c>
      <c r="F223" s="1" t="s">
        <v>270</v>
      </c>
      <c r="G223">
        <v>3.8</v>
      </c>
      <c r="H223">
        <v>425</v>
      </c>
      <c r="I223" t="str">
        <f t="shared" si="19"/>
        <v>Electronics</v>
      </c>
      <c r="J223">
        <f t="shared" si="20"/>
        <v>299</v>
      </c>
      <c r="K223">
        <f t="shared" si="21"/>
        <v>899</v>
      </c>
      <c r="L223">
        <f t="shared" si="22"/>
        <v>67</v>
      </c>
      <c r="M223">
        <f t="shared" si="23"/>
        <v>425</v>
      </c>
      <c r="N223">
        <f t="shared" si="24"/>
        <v>3.8</v>
      </c>
    </row>
    <row r="224" spans="1:14">
      <c r="A224" t="s">
        <v>875</v>
      </c>
      <c r="B224" t="s">
        <v>876</v>
      </c>
      <c r="C224" t="s">
        <v>370</v>
      </c>
      <c r="D224" t="s">
        <v>18</v>
      </c>
      <c r="E224" t="s">
        <v>92</v>
      </c>
      <c r="F224" s="1" t="s">
        <v>77</v>
      </c>
      <c r="G224">
        <v>4.1</v>
      </c>
      <c r="H224" s="1" t="s">
        <v>877</v>
      </c>
      <c r="I224" t="str">
        <f t="shared" si="19"/>
        <v>Electronics</v>
      </c>
      <c r="J224">
        <f t="shared" si="20"/>
        <v>399</v>
      </c>
      <c r="K224">
        <f t="shared" si="21"/>
        <v>799</v>
      </c>
      <c r="L224">
        <f t="shared" si="22"/>
        <v>50</v>
      </c>
      <c r="M224">
        <f t="shared" si="23"/>
        <v>1161</v>
      </c>
      <c r="N224">
        <f t="shared" si="24"/>
        <v>4.1</v>
      </c>
    </row>
    <row r="225" spans="1:14">
      <c r="A225" t="s">
        <v>878</v>
      </c>
      <c r="B225" t="s">
        <v>879</v>
      </c>
      <c r="C225" t="s">
        <v>17</v>
      </c>
      <c r="D225" t="s">
        <v>128</v>
      </c>
      <c r="E225" t="s">
        <v>62</v>
      </c>
      <c r="F225" s="1" t="s">
        <v>77</v>
      </c>
      <c r="G225">
        <v>4.1</v>
      </c>
      <c r="H225" s="1" t="s">
        <v>880</v>
      </c>
      <c r="I225" t="str">
        <f t="shared" si="19"/>
        <v>Computers&amp;Accessories</v>
      </c>
      <c r="J225">
        <f t="shared" si="20"/>
        <v>249</v>
      </c>
      <c r="K225">
        <f t="shared" si="21"/>
        <v>499</v>
      </c>
      <c r="L225">
        <f t="shared" si="22"/>
        <v>50</v>
      </c>
      <c r="M225">
        <f t="shared" si="23"/>
        <v>1508</v>
      </c>
      <c r="N225">
        <f t="shared" si="24"/>
        <v>4.1</v>
      </c>
    </row>
    <row r="226" spans="1:14">
      <c r="A226" t="s">
        <v>881</v>
      </c>
      <c r="B226" t="s">
        <v>882</v>
      </c>
      <c r="C226" t="s">
        <v>883</v>
      </c>
      <c r="D226" t="s">
        <v>884</v>
      </c>
      <c r="E226" t="s">
        <v>885</v>
      </c>
      <c r="F226" s="1" t="s">
        <v>145</v>
      </c>
      <c r="G226">
        <v>4.3</v>
      </c>
      <c r="H226" s="1" t="s">
        <v>886</v>
      </c>
      <c r="I226" t="str">
        <f t="shared" si="19"/>
        <v>Electronics</v>
      </c>
      <c r="J226">
        <f t="shared" si="20"/>
        <v>1249</v>
      </c>
      <c r="K226">
        <f t="shared" si="21"/>
        <v>2299</v>
      </c>
      <c r="L226">
        <f t="shared" si="22"/>
        <v>46</v>
      </c>
      <c r="M226">
        <f t="shared" si="23"/>
        <v>7636</v>
      </c>
      <c r="N226">
        <f t="shared" si="24"/>
        <v>4.3</v>
      </c>
    </row>
    <row r="227" spans="1:14">
      <c r="A227" t="s">
        <v>887</v>
      </c>
      <c r="B227" t="s">
        <v>888</v>
      </c>
      <c r="C227" t="s">
        <v>285</v>
      </c>
      <c r="D227" t="s">
        <v>889</v>
      </c>
      <c r="E227" t="s">
        <v>62</v>
      </c>
      <c r="F227" s="1" t="s">
        <v>453</v>
      </c>
      <c r="G227">
        <v>3.7</v>
      </c>
      <c r="H227">
        <v>246</v>
      </c>
      <c r="I227" t="str">
        <f t="shared" si="19"/>
        <v>Electronics</v>
      </c>
      <c r="J227">
        <f t="shared" si="20"/>
        <v>213</v>
      </c>
      <c r="K227">
        <f t="shared" si="21"/>
        <v>499</v>
      </c>
      <c r="L227">
        <f t="shared" si="22"/>
        <v>57</v>
      </c>
      <c r="M227">
        <f t="shared" si="23"/>
        <v>246</v>
      </c>
      <c r="N227">
        <f t="shared" si="24"/>
        <v>3.7</v>
      </c>
    </row>
    <row r="228" spans="1:14">
      <c r="A228" t="s">
        <v>890</v>
      </c>
      <c r="B228" t="s">
        <v>891</v>
      </c>
      <c r="C228" t="s">
        <v>285</v>
      </c>
      <c r="D228" t="s">
        <v>247</v>
      </c>
      <c r="E228" t="s">
        <v>62</v>
      </c>
      <c r="F228" s="1" t="s">
        <v>276</v>
      </c>
      <c r="G228">
        <v>4</v>
      </c>
      <c r="H228">
        <v>479</v>
      </c>
      <c r="I228" t="str">
        <f t="shared" si="19"/>
        <v>Electronics</v>
      </c>
      <c r="J228">
        <f t="shared" si="20"/>
        <v>209</v>
      </c>
      <c r="K228">
        <f t="shared" si="21"/>
        <v>499</v>
      </c>
      <c r="L228">
        <f t="shared" si="22"/>
        <v>58</v>
      </c>
      <c r="M228">
        <f t="shared" si="23"/>
        <v>479</v>
      </c>
      <c r="N228">
        <f t="shared" si="24"/>
        <v>4</v>
      </c>
    </row>
    <row r="229" spans="1:14">
      <c r="A229" t="s">
        <v>892</v>
      </c>
      <c r="B229" t="s">
        <v>893</v>
      </c>
      <c r="C229" t="s">
        <v>97</v>
      </c>
      <c r="D229" t="s">
        <v>894</v>
      </c>
      <c r="E229" t="s">
        <v>895</v>
      </c>
      <c r="F229" s="1" t="s">
        <v>511</v>
      </c>
      <c r="G229">
        <v>4.2</v>
      </c>
      <c r="H229">
        <v>910</v>
      </c>
      <c r="I229" t="str">
        <f t="shared" si="19"/>
        <v>Electronics</v>
      </c>
      <c r="J229">
        <f t="shared" si="20"/>
        <v>598</v>
      </c>
      <c r="K229">
        <f t="shared" si="21"/>
        <v>4999</v>
      </c>
      <c r="L229">
        <f t="shared" si="22"/>
        <v>88</v>
      </c>
      <c r="M229">
        <f t="shared" si="23"/>
        <v>910</v>
      </c>
      <c r="N229">
        <f t="shared" si="24"/>
        <v>4.2</v>
      </c>
    </row>
    <row r="230" spans="1:14">
      <c r="A230" t="s">
        <v>896</v>
      </c>
      <c r="B230" t="s">
        <v>897</v>
      </c>
      <c r="C230" t="s">
        <v>17</v>
      </c>
      <c r="D230" t="s">
        <v>92</v>
      </c>
      <c r="E230" t="s">
        <v>898</v>
      </c>
      <c r="F230" s="1" t="s">
        <v>315</v>
      </c>
      <c r="G230">
        <v>4.1</v>
      </c>
      <c r="H230" s="1" t="s">
        <v>899</v>
      </c>
      <c r="I230" t="str">
        <f t="shared" si="19"/>
        <v>Computers&amp;Accessories</v>
      </c>
      <c r="J230">
        <f t="shared" si="20"/>
        <v>799</v>
      </c>
      <c r="K230">
        <f t="shared" si="21"/>
        <v>1749</v>
      </c>
      <c r="L230">
        <f t="shared" si="22"/>
        <v>54</v>
      </c>
      <c r="M230">
        <f t="shared" si="23"/>
        <v>5626</v>
      </c>
      <c r="N230">
        <f t="shared" si="24"/>
        <v>4.1</v>
      </c>
    </row>
    <row r="231" spans="1:14">
      <c r="A231" t="s">
        <v>900</v>
      </c>
      <c r="B231" t="s">
        <v>901</v>
      </c>
      <c r="C231" t="s">
        <v>17</v>
      </c>
      <c r="D231" t="s">
        <v>110</v>
      </c>
      <c r="E231" t="s">
        <v>567</v>
      </c>
      <c r="F231" s="1" t="s">
        <v>200</v>
      </c>
      <c r="G231">
        <v>4.3</v>
      </c>
      <c r="H231" s="1" t="s">
        <v>902</v>
      </c>
      <c r="I231" t="str">
        <f t="shared" si="19"/>
        <v>Computers&amp;Accessories</v>
      </c>
      <c r="J231">
        <f t="shared" si="20"/>
        <v>159</v>
      </c>
      <c r="K231">
        <f t="shared" si="21"/>
        <v>595</v>
      </c>
      <c r="L231">
        <f t="shared" si="22"/>
        <v>73</v>
      </c>
      <c r="M231">
        <f t="shared" si="23"/>
        <v>14184</v>
      </c>
      <c r="N231">
        <f t="shared" si="24"/>
        <v>4.3</v>
      </c>
    </row>
    <row r="232" spans="1:14">
      <c r="A232" t="s">
        <v>903</v>
      </c>
      <c r="B232" t="s">
        <v>904</v>
      </c>
      <c r="C232" t="s">
        <v>905</v>
      </c>
      <c r="D232" t="s">
        <v>62</v>
      </c>
      <c r="E232" t="s">
        <v>906</v>
      </c>
      <c r="F232" s="1" t="s">
        <v>87</v>
      </c>
      <c r="G232">
        <v>4.4</v>
      </c>
      <c r="H232" s="1" t="s">
        <v>907</v>
      </c>
      <c r="I232" t="str">
        <f t="shared" si="19"/>
        <v>Computers&amp;Accessories</v>
      </c>
      <c r="J232">
        <f t="shared" si="20"/>
        <v>499</v>
      </c>
      <c r="K232">
        <f t="shared" si="21"/>
        <v>1100</v>
      </c>
      <c r="L232">
        <f t="shared" si="22"/>
        <v>55</v>
      </c>
      <c r="M232">
        <f t="shared" si="23"/>
        <v>25177</v>
      </c>
      <c r="N232">
        <f t="shared" si="24"/>
        <v>4.4</v>
      </c>
    </row>
    <row r="233" spans="1:14">
      <c r="A233" t="s">
        <v>908</v>
      </c>
      <c r="B233" t="s">
        <v>909</v>
      </c>
      <c r="C233" t="s">
        <v>120</v>
      </c>
      <c r="D233" t="s">
        <v>449</v>
      </c>
      <c r="E233" t="s">
        <v>910</v>
      </c>
      <c r="F233" s="1" t="s">
        <v>911</v>
      </c>
      <c r="G233">
        <v>4.3</v>
      </c>
      <c r="H233" s="1" t="s">
        <v>912</v>
      </c>
      <c r="I233" t="str">
        <f t="shared" si="19"/>
        <v>Electronics</v>
      </c>
      <c r="J233">
        <f t="shared" si="20"/>
        <v>31999</v>
      </c>
      <c r="K233">
        <f t="shared" si="21"/>
        <v>49999</v>
      </c>
      <c r="L233">
        <f t="shared" si="22"/>
        <v>36</v>
      </c>
      <c r="M233">
        <f t="shared" si="23"/>
        <v>21252</v>
      </c>
      <c r="N233">
        <f t="shared" si="24"/>
        <v>4.3</v>
      </c>
    </row>
    <row r="234" spans="1:14">
      <c r="A234" t="s">
        <v>913</v>
      </c>
      <c r="B234" t="s">
        <v>914</v>
      </c>
      <c r="C234" t="s">
        <v>120</v>
      </c>
      <c r="D234" t="s">
        <v>341</v>
      </c>
      <c r="E234" t="s">
        <v>915</v>
      </c>
      <c r="F234" s="1" t="s">
        <v>170</v>
      </c>
      <c r="G234">
        <v>4.3</v>
      </c>
      <c r="H234">
        <v>567</v>
      </c>
      <c r="I234" t="str">
        <f t="shared" si="19"/>
        <v>Electronics</v>
      </c>
      <c r="J234">
        <f t="shared" si="20"/>
        <v>32990</v>
      </c>
      <c r="K234">
        <f t="shared" si="21"/>
        <v>56790</v>
      </c>
      <c r="L234">
        <f t="shared" si="22"/>
        <v>42</v>
      </c>
      <c r="M234">
        <f t="shared" si="23"/>
        <v>567</v>
      </c>
      <c r="N234">
        <f t="shared" si="24"/>
        <v>4.3</v>
      </c>
    </row>
    <row r="235" spans="1:14">
      <c r="A235" t="s">
        <v>916</v>
      </c>
      <c r="B235" t="s">
        <v>917</v>
      </c>
      <c r="C235" t="s">
        <v>285</v>
      </c>
      <c r="D235" t="s">
        <v>69</v>
      </c>
      <c r="E235" t="s">
        <v>292</v>
      </c>
      <c r="F235" s="1" t="s">
        <v>422</v>
      </c>
      <c r="G235">
        <v>3.5</v>
      </c>
      <c r="H235">
        <v>466</v>
      </c>
      <c r="I235" t="str">
        <f t="shared" si="19"/>
        <v>Electronics</v>
      </c>
      <c r="J235">
        <f t="shared" si="20"/>
        <v>299</v>
      </c>
      <c r="K235">
        <f t="shared" si="21"/>
        <v>1199</v>
      </c>
      <c r="L235">
        <f t="shared" si="22"/>
        <v>75</v>
      </c>
      <c r="M235">
        <f t="shared" si="23"/>
        <v>466</v>
      </c>
      <c r="N235">
        <f t="shared" si="24"/>
        <v>3.5</v>
      </c>
    </row>
    <row r="236" spans="1:14">
      <c r="A236" t="s">
        <v>918</v>
      </c>
      <c r="B236" t="s">
        <v>919</v>
      </c>
      <c r="C236" t="s">
        <v>17</v>
      </c>
      <c r="D236" t="s">
        <v>920</v>
      </c>
      <c r="E236" t="s">
        <v>788</v>
      </c>
      <c r="F236" s="1" t="s">
        <v>330</v>
      </c>
      <c r="G236">
        <v>3.9</v>
      </c>
      <c r="H236">
        <v>61</v>
      </c>
      <c r="I236" t="str">
        <f t="shared" si="19"/>
        <v>Computers&amp;Accessories</v>
      </c>
      <c r="J236">
        <f t="shared" si="20"/>
        <v>128.31</v>
      </c>
      <c r="K236">
        <f t="shared" si="21"/>
        <v>549</v>
      </c>
      <c r="L236">
        <f t="shared" si="22"/>
        <v>77</v>
      </c>
      <c r="M236">
        <f t="shared" si="23"/>
        <v>61</v>
      </c>
      <c r="N236">
        <f t="shared" si="24"/>
        <v>3.9</v>
      </c>
    </row>
    <row r="237" spans="1:14">
      <c r="A237" t="s">
        <v>921</v>
      </c>
      <c r="B237" t="s">
        <v>922</v>
      </c>
      <c r="C237" t="s">
        <v>17</v>
      </c>
      <c r="D237" t="s">
        <v>214</v>
      </c>
      <c r="E237" t="s">
        <v>485</v>
      </c>
      <c r="F237" s="1" t="s">
        <v>693</v>
      </c>
      <c r="G237">
        <v>4.5</v>
      </c>
      <c r="H237">
        <v>474</v>
      </c>
      <c r="I237" t="str">
        <f t="shared" si="19"/>
        <v>Computers&amp;Accessories</v>
      </c>
      <c r="J237">
        <f t="shared" si="20"/>
        <v>599</v>
      </c>
      <c r="K237">
        <f t="shared" si="21"/>
        <v>849</v>
      </c>
      <c r="L237">
        <f t="shared" si="22"/>
        <v>29</v>
      </c>
      <c r="M237">
        <f t="shared" si="23"/>
        <v>474</v>
      </c>
      <c r="N237">
        <f t="shared" si="24"/>
        <v>4.5</v>
      </c>
    </row>
    <row r="238" spans="1:14">
      <c r="A238" t="s">
        <v>923</v>
      </c>
      <c r="B238" t="s">
        <v>924</v>
      </c>
      <c r="C238" t="s">
        <v>285</v>
      </c>
      <c r="D238" t="s">
        <v>18</v>
      </c>
      <c r="E238" t="s">
        <v>106</v>
      </c>
      <c r="F238" s="1" t="s">
        <v>333</v>
      </c>
      <c r="G238">
        <v>3.4</v>
      </c>
      <c r="H238">
        <v>431</v>
      </c>
      <c r="I238" t="str">
        <f t="shared" si="19"/>
        <v>Electronics</v>
      </c>
      <c r="J238">
        <f t="shared" si="20"/>
        <v>399</v>
      </c>
      <c r="K238">
        <f t="shared" si="21"/>
        <v>899</v>
      </c>
      <c r="L238">
        <f t="shared" si="22"/>
        <v>56</v>
      </c>
      <c r="M238">
        <f t="shared" si="23"/>
        <v>431</v>
      </c>
      <c r="N238">
        <f t="shared" si="24"/>
        <v>3.4</v>
      </c>
    </row>
    <row r="239" spans="1:14">
      <c r="A239" t="s">
        <v>925</v>
      </c>
      <c r="B239" t="s">
        <v>926</v>
      </c>
      <c r="C239" t="s">
        <v>17</v>
      </c>
      <c r="D239" t="s">
        <v>501</v>
      </c>
      <c r="E239" t="s">
        <v>19</v>
      </c>
      <c r="F239" s="1" t="s">
        <v>581</v>
      </c>
      <c r="G239">
        <v>4</v>
      </c>
      <c r="H239">
        <v>242</v>
      </c>
      <c r="I239" t="str">
        <f t="shared" si="19"/>
        <v>Computers&amp;Accessories</v>
      </c>
      <c r="J239">
        <f t="shared" si="20"/>
        <v>449</v>
      </c>
      <c r="K239">
        <f t="shared" si="21"/>
        <v>1099</v>
      </c>
      <c r="L239">
        <f t="shared" si="22"/>
        <v>59</v>
      </c>
      <c r="M239">
        <f t="shared" si="23"/>
        <v>242</v>
      </c>
      <c r="N239">
        <f t="shared" si="24"/>
        <v>4</v>
      </c>
    </row>
    <row r="240" spans="1:14">
      <c r="A240" t="s">
        <v>927</v>
      </c>
      <c r="B240" t="s">
        <v>928</v>
      </c>
      <c r="C240" t="s">
        <v>17</v>
      </c>
      <c r="D240" t="s">
        <v>929</v>
      </c>
      <c r="E240" t="s">
        <v>92</v>
      </c>
      <c r="F240" s="1" t="s">
        <v>440</v>
      </c>
      <c r="G240">
        <v>4</v>
      </c>
      <c r="H240" s="1" t="s">
        <v>930</v>
      </c>
      <c r="I240" t="str">
        <f t="shared" si="19"/>
        <v>Computers&amp;Accessories</v>
      </c>
      <c r="J240">
        <f t="shared" si="20"/>
        <v>254</v>
      </c>
      <c r="K240">
        <f t="shared" si="21"/>
        <v>799</v>
      </c>
      <c r="L240">
        <f t="shared" si="22"/>
        <v>68</v>
      </c>
      <c r="M240">
        <f t="shared" si="23"/>
        <v>2905</v>
      </c>
      <c r="N240">
        <f t="shared" si="24"/>
        <v>4</v>
      </c>
    </row>
    <row r="241" spans="1:14">
      <c r="A241" t="s">
        <v>931</v>
      </c>
      <c r="B241" t="s">
        <v>932</v>
      </c>
      <c r="C241" t="s">
        <v>933</v>
      </c>
      <c r="D241" t="s">
        <v>18</v>
      </c>
      <c r="E241" t="s">
        <v>934</v>
      </c>
      <c r="F241" s="1" t="s">
        <v>77</v>
      </c>
      <c r="G241">
        <v>4.4</v>
      </c>
      <c r="H241" s="1" t="s">
        <v>935</v>
      </c>
      <c r="I241" t="str">
        <f t="shared" si="19"/>
        <v>Electronics</v>
      </c>
      <c r="J241">
        <f t="shared" si="20"/>
        <v>399</v>
      </c>
      <c r="K241">
        <f t="shared" si="21"/>
        <v>795</v>
      </c>
      <c r="L241">
        <f t="shared" si="22"/>
        <v>50</v>
      </c>
      <c r="M241">
        <f t="shared" si="23"/>
        <v>12091</v>
      </c>
      <c r="N241">
        <f t="shared" si="24"/>
        <v>4.4</v>
      </c>
    </row>
    <row r="242" spans="1:14">
      <c r="A242" t="s">
        <v>936</v>
      </c>
      <c r="B242" t="s">
        <v>937</v>
      </c>
      <c r="C242" t="s">
        <v>17</v>
      </c>
      <c r="D242" t="s">
        <v>205</v>
      </c>
      <c r="E242" t="s">
        <v>18</v>
      </c>
      <c r="F242" s="1" t="s">
        <v>87</v>
      </c>
      <c r="G242">
        <v>4</v>
      </c>
      <c r="H242" s="1" t="s">
        <v>396</v>
      </c>
      <c r="I242" t="str">
        <f t="shared" si="19"/>
        <v>Computers&amp;Accessories</v>
      </c>
      <c r="J242">
        <f t="shared" si="20"/>
        <v>179</v>
      </c>
      <c r="K242">
        <f t="shared" si="21"/>
        <v>399</v>
      </c>
      <c r="L242">
        <f t="shared" si="22"/>
        <v>55</v>
      </c>
      <c r="M242">
        <f t="shared" si="23"/>
        <v>1423</v>
      </c>
      <c r="N242">
        <f t="shared" si="24"/>
        <v>4</v>
      </c>
    </row>
    <row r="243" spans="1:14">
      <c r="A243" t="s">
        <v>938</v>
      </c>
      <c r="B243" t="s">
        <v>939</v>
      </c>
      <c r="C243" t="s">
        <v>17</v>
      </c>
      <c r="D243" t="s">
        <v>86</v>
      </c>
      <c r="E243" t="s">
        <v>76</v>
      </c>
      <c r="F243" s="1" t="s">
        <v>445</v>
      </c>
      <c r="G243">
        <v>4.3</v>
      </c>
      <c r="H243" s="1" t="s">
        <v>686</v>
      </c>
      <c r="I243" t="str">
        <f t="shared" si="19"/>
        <v>Computers&amp;Accessories</v>
      </c>
      <c r="J243">
        <f t="shared" si="20"/>
        <v>339</v>
      </c>
      <c r="K243">
        <f t="shared" si="21"/>
        <v>999</v>
      </c>
      <c r="L243">
        <f t="shared" si="22"/>
        <v>66</v>
      </c>
      <c r="M243">
        <f t="shared" si="23"/>
        <v>6255</v>
      </c>
      <c r="N243">
        <f t="shared" si="24"/>
        <v>4.3</v>
      </c>
    </row>
    <row r="244" spans="1:14">
      <c r="A244" t="s">
        <v>940</v>
      </c>
      <c r="B244" t="s">
        <v>941</v>
      </c>
      <c r="C244" t="s">
        <v>370</v>
      </c>
      <c r="D244" t="s">
        <v>18</v>
      </c>
      <c r="E244" t="s">
        <v>76</v>
      </c>
      <c r="F244" s="1" t="s">
        <v>111</v>
      </c>
      <c r="G244">
        <v>4</v>
      </c>
      <c r="H244" s="1" t="s">
        <v>942</v>
      </c>
      <c r="I244" t="str">
        <f t="shared" si="19"/>
        <v>Electronics</v>
      </c>
      <c r="J244">
        <f t="shared" si="20"/>
        <v>399</v>
      </c>
      <c r="K244">
        <f t="shared" si="21"/>
        <v>999</v>
      </c>
      <c r="L244">
        <f t="shared" si="22"/>
        <v>60</v>
      </c>
      <c r="M244">
        <f t="shared" si="23"/>
        <v>1236</v>
      </c>
      <c r="N244">
        <f t="shared" si="24"/>
        <v>4</v>
      </c>
    </row>
    <row r="245" spans="1:14">
      <c r="A245" t="s">
        <v>943</v>
      </c>
      <c r="B245" t="s">
        <v>944</v>
      </c>
      <c r="C245" t="s">
        <v>285</v>
      </c>
      <c r="D245" t="s">
        <v>24</v>
      </c>
      <c r="E245" t="s">
        <v>18</v>
      </c>
      <c r="F245" s="1" t="s">
        <v>77</v>
      </c>
      <c r="G245">
        <v>4.2</v>
      </c>
      <c r="H245" s="1" t="s">
        <v>945</v>
      </c>
      <c r="I245" t="str">
        <f t="shared" si="19"/>
        <v>Electronics</v>
      </c>
      <c r="J245">
        <f t="shared" si="20"/>
        <v>199</v>
      </c>
      <c r="K245">
        <f t="shared" si="21"/>
        <v>399</v>
      </c>
      <c r="L245">
        <f t="shared" si="22"/>
        <v>50</v>
      </c>
      <c r="M245">
        <f t="shared" si="23"/>
        <v>1335</v>
      </c>
      <c r="N245">
        <f t="shared" si="24"/>
        <v>4.2</v>
      </c>
    </row>
    <row r="246" spans="1:14">
      <c r="A246" t="s">
        <v>946</v>
      </c>
      <c r="B246" t="s">
        <v>947</v>
      </c>
      <c r="C246" t="s">
        <v>285</v>
      </c>
      <c r="D246" t="s">
        <v>25</v>
      </c>
      <c r="E246" t="s">
        <v>190</v>
      </c>
      <c r="F246" s="1" t="s">
        <v>701</v>
      </c>
      <c r="G246">
        <v>3.8</v>
      </c>
      <c r="H246">
        <v>197</v>
      </c>
      <c r="I246" t="str">
        <f t="shared" si="19"/>
        <v>Electronics</v>
      </c>
      <c r="J246">
        <f t="shared" si="20"/>
        <v>349</v>
      </c>
      <c r="K246">
        <f t="shared" si="21"/>
        <v>1999</v>
      </c>
      <c r="L246">
        <f t="shared" si="22"/>
        <v>83</v>
      </c>
      <c r="M246">
        <f t="shared" si="23"/>
        <v>197</v>
      </c>
      <c r="N246">
        <f t="shared" si="24"/>
        <v>3.8</v>
      </c>
    </row>
    <row r="247" spans="1:14">
      <c r="A247" t="s">
        <v>948</v>
      </c>
      <c r="B247" t="s">
        <v>949</v>
      </c>
      <c r="C247" t="s">
        <v>17</v>
      </c>
      <c r="D247" t="s">
        <v>69</v>
      </c>
      <c r="E247" t="s">
        <v>950</v>
      </c>
      <c r="F247" s="1" t="s">
        <v>93</v>
      </c>
      <c r="G247">
        <v>4.4</v>
      </c>
      <c r="H247" s="1" t="s">
        <v>417</v>
      </c>
      <c r="I247" t="str">
        <f t="shared" si="19"/>
        <v>Computers&amp;Accessories</v>
      </c>
      <c r="J247">
        <f t="shared" si="20"/>
        <v>299</v>
      </c>
      <c r="K247">
        <f t="shared" si="21"/>
        <v>798</v>
      </c>
      <c r="L247">
        <f t="shared" si="22"/>
        <v>63</v>
      </c>
      <c r="M247">
        <f t="shared" si="23"/>
        <v>28791</v>
      </c>
      <c r="N247">
        <f t="shared" si="24"/>
        <v>4.4</v>
      </c>
    </row>
    <row r="248" spans="1:14">
      <c r="A248" t="s">
        <v>951</v>
      </c>
      <c r="B248" t="s">
        <v>952</v>
      </c>
      <c r="C248" t="s">
        <v>17</v>
      </c>
      <c r="D248" t="s">
        <v>953</v>
      </c>
      <c r="E248" t="s">
        <v>444</v>
      </c>
      <c r="F248" s="1" t="s">
        <v>954</v>
      </c>
      <c r="G248">
        <v>3.9</v>
      </c>
      <c r="H248" s="1" t="s">
        <v>221</v>
      </c>
      <c r="I248" t="str">
        <f t="shared" si="19"/>
        <v>Computers&amp;Accessories</v>
      </c>
      <c r="J248">
        <f t="shared" si="20"/>
        <v>89</v>
      </c>
      <c r="K248">
        <f t="shared" si="21"/>
        <v>800</v>
      </c>
      <c r="L248">
        <f t="shared" si="22"/>
        <v>89</v>
      </c>
      <c r="M248">
        <f t="shared" si="23"/>
        <v>1075</v>
      </c>
      <c r="N248">
        <f t="shared" si="24"/>
        <v>3.9</v>
      </c>
    </row>
    <row r="249" spans="1:14">
      <c r="A249" t="s">
        <v>955</v>
      </c>
      <c r="B249" t="s">
        <v>956</v>
      </c>
      <c r="C249" t="s">
        <v>17</v>
      </c>
      <c r="D249" t="s">
        <v>788</v>
      </c>
      <c r="E249" t="s">
        <v>957</v>
      </c>
      <c r="F249" s="1" t="s">
        <v>294</v>
      </c>
      <c r="G249">
        <v>4.2</v>
      </c>
      <c r="H249" s="1" t="s">
        <v>353</v>
      </c>
      <c r="I249" t="str">
        <f t="shared" si="19"/>
        <v>Computers&amp;Accessories</v>
      </c>
      <c r="J249">
        <f t="shared" si="20"/>
        <v>549</v>
      </c>
      <c r="K249">
        <f t="shared" si="21"/>
        <v>995</v>
      </c>
      <c r="L249">
        <f t="shared" si="22"/>
        <v>45</v>
      </c>
      <c r="M249">
        <f t="shared" si="23"/>
        <v>29746</v>
      </c>
      <c r="N249">
        <f t="shared" si="24"/>
        <v>4.2</v>
      </c>
    </row>
    <row r="250" spans="1:14">
      <c r="A250" t="s">
        <v>958</v>
      </c>
      <c r="B250" t="s">
        <v>959</v>
      </c>
      <c r="C250" t="s">
        <v>17</v>
      </c>
      <c r="D250" t="s">
        <v>791</v>
      </c>
      <c r="E250" t="s">
        <v>55</v>
      </c>
      <c r="F250" s="1" t="s">
        <v>960</v>
      </c>
      <c r="G250">
        <v>3.9</v>
      </c>
      <c r="H250">
        <v>295</v>
      </c>
      <c r="I250" t="str">
        <f t="shared" si="19"/>
        <v>Computers&amp;Accessories</v>
      </c>
      <c r="J250">
        <f t="shared" si="20"/>
        <v>129</v>
      </c>
      <c r="K250">
        <f t="shared" si="21"/>
        <v>1000</v>
      </c>
      <c r="L250">
        <f t="shared" si="22"/>
        <v>87</v>
      </c>
      <c r="M250">
        <f t="shared" si="23"/>
        <v>295</v>
      </c>
      <c r="N250">
        <f t="shared" si="24"/>
        <v>3.9</v>
      </c>
    </row>
    <row r="251" spans="1:14">
      <c r="A251" t="s">
        <v>961</v>
      </c>
      <c r="B251" t="s">
        <v>962</v>
      </c>
      <c r="C251" t="s">
        <v>120</v>
      </c>
      <c r="D251" t="s">
        <v>963</v>
      </c>
      <c r="E251" t="s">
        <v>964</v>
      </c>
      <c r="F251" s="1" t="s">
        <v>123</v>
      </c>
      <c r="G251">
        <v>4.7</v>
      </c>
      <c r="H251" s="1" t="s">
        <v>965</v>
      </c>
      <c r="I251" t="str">
        <f t="shared" si="19"/>
        <v>Electronics</v>
      </c>
      <c r="J251">
        <f t="shared" si="20"/>
        <v>77990</v>
      </c>
      <c r="K251">
        <f t="shared" si="21"/>
        <v>139900</v>
      </c>
      <c r="L251">
        <f t="shared" si="22"/>
        <v>44</v>
      </c>
      <c r="M251">
        <f t="shared" si="23"/>
        <v>5935</v>
      </c>
      <c r="N251">
        <f t="shared" si="24"/>
        <v>4.7</v>
      </c>
    </row>
    <row r="252" spans="1:14">
      <c r="A252" t="s">
        <v>966</v>
      </c>
      <c r="B252" t="s">
        <v>967</v>
      </c>
      <c r="C252" t="s">
        <v>285</v>
      </c>
      <c r="D252" t="s">
        <v>25</v>
      </c>
      <c r="E252" t="s">
        <v>92</v>
      </c>
      <c r="F252" s="1" t="s">
        <v>333</v>
      </c>
      <c r="G252">
        <v>3.6</v>
      </c>
      <c r="H252">
        <v>323</v>
      </c>
      <c r="I252" t="str">
        <f t="shared" si="19"/>
        <v>Electronics</v>
      </c>
      <c r="J252">
        <f t="shared" si="20"/>
        <v>349</v>
      </c>
      <c r="K252">
        <f t="shared" si="21"/>
        <v>799</v>
      </c>
      <c r="L252">
        <f t="shared" si="22"/>
        <v>56</v>
      </c>
      <c r="M252">
        <f t="shared" si="23"/>
        <v>323</v>
      </c>
      <c r="N252">
        <f t="shared" si="24"/>
        <v>3.6</v>
      </c>
    </row>
    <row r="253" spans="1:14">
      <c r="A253" t="s">
        <v>968</v>
      </c>
      <c r="B253" t="s">
        <v>969</v>
      </c>
      <c r="C253" t="s">
        <v>285</v>
      </c>
      <c r="D253" t="s">
        <v>62</v>
      </c>
      <c r="E253" t="s">
        <v>106</v>
      </c>
      <c r="F253" s="1" t="s">
        <v>123</v>
      </c>
      <c r="G253">
        <v>3.7</v>
      </c>
      <c r="H253">
        <v>185</v>
      </c>
      <c r="I253" t="str">
        <f t="shared" si="19"/>
        <v>Electronics</v>
      </c>
      <c r="J253">
        <f t="shared" si="20"/>
        <v>499</v>
      </c>
      <c r="K253">
        <f t="shared" si="21"/>
        <v>899</v>
      </c>
      <c r="L253">
        <f t="shared" si="22"/>
        <v>44</v>
      </c>
      <c r="M253">
        <f t="shared" si="23"/>
        <v>185</v>
      </c>
      <c r="N253">
        <f t="shared" si="24"/>
        <v>3.7</v>
      </c>
    </row>
    <row r="254" spans="1:14">
      <c r="A254" t="s">
        <v>970</v>
      </c>
      <c r="B254" t="s">
        <v>971</v>
      </c>
      <c r="C254" t="s">
        <v>17</v>
      </c>
      <c r="D254" t="s">
        <v>69</v>
      </c>
      <c r="E254" t="s">
        <v>92</v>
      </c>
      <c r="F254" s="1" t="s">
        <v>93</v>
      </c>
      <c r="G254">
        <v>4.2</v>
      </c>
      <c r="H254" s="1" t="s">
        <v>972</v>
      </c>
      <c r="I254" t="str">
        <f t="shared" si="19"/>
        <v>Computers&amp;Accessories</v>
      </c>
      <c r="J254">
        <f t="shared" si="20"/>
        <v>299</v>
      </c>
      <c r="K254">
        <f t="shared" si="21"/>
        <v>799</v>
      </c>
      <c r="L254">
        <f t="shared" si="22"/>
        <v>63</v>
      </c>
      <c r="M254">
        <f t="shared" si="23"/>
        <v>2117</v>
      </c>
      <c r="N254">
        <f t="shared" si="24"/>
        <v>4.2</v>
      </c>
    </row>
    <row r="255" spans="1:14">
      <c r="A255" t="s">
        <v>973</v>
      </c>
      <c r="B255" t="s">
        <v>974</v>
      </c>
      <c r="C255" t="s">
        <v>17</v>
      </c>
      <c r="D255" t="s">
        <v>975</v>
      </c>
      <c r="E255" t="s">
        <v>214</v>
      </c>
      <c r="F255" s="1" t="s">
        <v>163</v>
      </c>
      <c r="G255">
        <v>4</v>
      </c>
      <c r="H255" s="1" t="s">
        <v>164</v>
      </c>
      <c r="I255" t="str">
        <f t="shared" si="19"/>
        <v>Computers&amp;Accessories</v>
      </c>
      <c r="J255">
        <f t="shared" si="20"/>
        <v>182</v>
      </c>
      <c r="K255">
        <f t="shared" si="21"/>
        <v>599</v>
      </c>
      <c r="L255">
        <f t="shared" si="22"/>
        <v>70</v>
      </c>
      <c r="M255">
        <f t="shared" si="23"/>
        <v>9378</v>
      </c>
      <c r="N255">
        <f t="shared" si="24"/>
        <v>4</v>
      </c>
    </row>
    <row r="256" spans="1:14">
      <c r="A256" t="s">
        <v>976</v>
      </c>
      <c r="B256" t="s">
        <v>977</v>
      </c>
      <c r="C256" t="s">
        <v>370</v>
      </c>
      <c r="D256" t="s">
        <v>978</v>
      </c>
      <c r="E256" t="s">
        <v>18</v>
      </c>
      <c r="F256" s="1" t="s">
        <v>768</v>
      </c>
      <c r="G256">
        <v>3.6</v>
      </c>
      <c r="H256" s="1" t="s">
        <v>979</v>
      </c>
      <c r="I256" t="str">
        <f t="shared" si="19"/>
        <v>Electronics</v>
      </c>
      <c r="J256">
        <f t="shared" si="20"/>
        <v>96</v>
      </c>
      <c r="K256">
        <f t="shared" si="21"/>
        <v>399</v>
      </c>
      <c r="L256">
        <f t="shared" si="22"/>
        <v>76</v>
      </c>
      <c r="M256">
        <f t="shared" si="23"/>
        <v>1796</v>
      </c>
      <c r="N256">
        <f t="shared" si="24"/>
        <v>3.6</v>
      </c>
    </row>
    <row r="257" spans="1:14">
      <c r="A257" t="s">
        <v>980</v>
      </c>
      <c r="B257" t="s">
        <v>981</v>
      </c>
      <c r="C257" t="s">
        <v>120</v>
      </c>
      <c r="D257" t="s">
        <v>982</v>
      </c>
      <c r="E257" t="s">
        <v>983</v>
      </c>
      <c r="F257" s="1" t="s">
        <v>282</v>
      </c>
      <c r="G257">
        <v>4.3</v>
      </c>
      <c r="H257" s="1" t="s">
        <v>508</v>
      </c>
      <c r="I257" t="str">
        <f t="shared" si="19"/>
        <v>Electronics</v>
      </c>
      <c r="J257">
        <f t="shared" si="20"/>
        <v>54990</v>
      </c>
      <c r="K257">
        <f t="shared" si="21"/>
        <v>85000</v>
      </c>
      <c r="L257">
        <f t="shared" si="22"/>
        <v>35</v>
      </c>
      <c r="M257">
        <f t="shared" si="23"/>
        <v>3587</v>
      </c>
      <c r="N257">
        <f t="shared" si="24"/>
        <v>4.3</v>
      </c>
    </row>
    <row r="258" spans="1:14">
      <c r="A258" t="s">
        <v>984</v>
      </c>
      <c r="B258" t="s">
        <v>985</v>
      </c>
      <c r="C258" t="s">
        <v>578</v>
      </c>
      <c r="D258" t="s">
        <v>986</v>
      </c>
      <c r="E258" t="s">
        <v>987</v>
      </c>
      <c r="F258" s="1" t="s">
        <v>170</v>
      </c>
      <c r="G258">
        <v>4.2</v>
      </c>
      <c r="H258" s="1" t="s">
        <v>988</v>
      </c>
      <c r="I258" t="str">
        <f t="shared" ref="I258:I321" si="25">LEFT(C258,FIND("|",C258)-1)</f>
        <v>Electronics</v>
      </c>
      <c r="J258">
        <f t="shared" ref="J258:J321" si="26">VALUE(SUBSTITUTE(SUBSTITUTE(D258,"₹",""),",",""))</f>
        <v>439</v>
      </c>
      <c r="K258">
        <f t="shared" ref="K258:K321" si="27">VALUE(SUBSTITUTE(SUBSTITUTE(E258,"₹",""),",",""))</f>
        <v>758</v>
      </c>
      <c r="L258">
        <f t="shared" ref="L258:L321" si="28">VALUE(SUBSTITUTE(F258,"%",""))</f>
        <v>42</v>
      </c>
      <c r="M258">
        <f t="shared" ref="M258:M321" si="29">VALUE(SUBSTITUTE(H258,",",""))</f>
        <v>4296</v>
      </c>
      <c r="N258">
        <f t="shared" si="24"/>
        <v>4.2</v>
      </c>
    </row>
    <row r="259" spans="1:14">
      <c r="A259" t="s">
        <v>989</v>
      </c>
      <c r="B259" t="s">
        <v>990</v>
      </c>
      <c r="C259" t="s">
        <v>17</v>
      </c>
      <c r="D259" t="s">
        <v>69</v>
      </c>
      <c r="E259" t="s">
        <v>76</v>
      </c>
      <c r="F259" s="1" t="s">
        <v>163</v>
      </c>
      <c r="G259">
        <v>4.3</v>
      </c>
      <c r="H259" s="1" t="s">
        <v>721</v>
      </c>
      <c r="I259" t="str">
        <f t="shared" si="25"/>
        <v>Computers&amp;Accessories</v>
      </c>
      <c r="J259">
        <f t="shared" si="26"/>
        <v>299</v>
      </c>
      <c r="K259">
        <f t="shared" si="27"/>
        <v>999</v>
      </c>
      <c r="L259">
        <f t="shared" si="28"/>
        <v>70</v>
      </c>
      <c r="M259">
        <f t="shared" si="29"/>
        <v>2651</v>
      </c>
      <c r="N259">
        <f t="shared" ref="N259:N322" si="30">IFERROR(VALUE(TRIM(CLEAN(G259))),"")</f>
        <v>4.3</v>
      </c>
    </row>
    <row r="260" spans="1:14">
      <c r="A260" t="s">
        <v>991</v>
      </c>
      <c r="B260" t="s">
        <v>992</v>
      </c>
      <c r="C260" t="s">
        <v>17</v>
      </c>
      <c r="D260" t="s">
        <v>69</v>
      </c>
      <c r="E260" t="s">
        <v>92</v>
      </c>
      <c r="F260" s="1" t="s">
        <v>93</v>
      </c>
      <c r="G260">
        <v>4.2</v>
      </c>
      <c r="H260" s="1" t="s">
        <v>44</v>
      </c>
      <c r="I260" t="str">
        <f t="shared" si="25"/>
        <v>Computers&amp;Accessories</v>
      </c>
      <c r="J260">
        <f t="shared" si="26"/>
        <v>299</v>
      </c>
      <c r="K260">
        <f t="shared" si="27"/>
        <v>799</v>
      </c>
      <c r="L260">
        <f t="shared" si="28"/>
        <v>63</v>
      </c>
      <c r="M260">
        <f t="shared" si="29"/>
        <v>94363</v>
      </c>
      <c r="N260">
        <f t="shared" si="30"/>
        <v>4.2</v>
      </c>
    </row>
    <row r="261" spans="1:14">
      <c r="A261" t="s">
        <v>993</v>
      </c>
      <c r="B261" t="s">
        <v>994</v>
      </c>
      <c r="C261" t="s">
        <v>17</v>
      </c>
      <c r="D261" t="s">
        <v>995</v>
      </c>
      <c r="E261" t="s">
        <v>190</v>
      </c>
      <c r="F261" s="1" t="s">
        <v>49</v>
      </c>
      <c r="G261">
        <v>4.2</v>
      </c>
      <c r="H261" s="1" t="s">
        <v>996</v>
      </c>
      <c r="I261" t="str">
        <f t="shared" si="25"/>
        <v>Computers&amp;Accessories</v>
      </c>
      <c r="J261">
        <f t="shared" si="26"/>
        <v>789</v>
      </c>
      <c r="K261">
        <f t="shared" si="27"/>
        <v>1999</v>
      </c>
      <c r="L261">
        <f t="shared" si="28"/>
        <v>61</v>
      </c>
      <c r="M261">
        <f t="shared" si="29"/>
        <v>34540</v>
      </c>
      <c r="N261">
        <f t="shared" si="30"/>
        <v>4.2</v>
      </c>
    </row>
    <row r="262" spans="1:14">
      <c r="A262" t="s">
        <v>997</v>
      </c>
      <c r="B262" t="s">
        <v>998</v>
      </c>
      <c r="C262" t="s">
        <v>97</v>
      </c>
      <c r="D262" t="s">
        <v>69</v>
      </c>
      <c r="E262" t="s">
        <v>99</v>
      </c>
      <c r="F262" s="1" t="s">
        <v>453</v>
      </c>
      <c r="G262">
        <v>4.4</v>
      </c>
      <c r="H262" s="1" t="s">
        <v>999</v>
      </c>
      <c r="I262" t="str">
        <f t="shared" si="25"/>
        <v>Electronics</v>
      </c>
      <c r="J262">
        <f t="shared" si="26"/>
        <v>299</v>
      </c>
      <c r="K262">
        <f t="shared" si="27"/>
        <v>700</v>
      </c>
      <c r="L262">
        <f t="shared" si="28"/>
        <v>57</v>
      </c>
      <c r="M262">
        <f t="shared" si="29"/>
        <v>8714</v>
      </c>
      <c r="N262">
        <f t="shared" si="30"/>
        <v>4.4</v>
      </c>
    </row>
    <row r="263" spans="1:14">
      <c r="A263" t="s">
        <v>1000</v>
      </c>
      <c r="B263" t="s">
        <v>1001</v>
      </c>
      <c r="C263" t="s">
        <v>17</v>
      </c>
      <c r="D263" t="s">
        <v>420</v>
      </c>
      <c r="E263" t="s">
        <v>19</v>
      </c>
      <c r="F263" s="1" t="s">
        <v>163</v>
      </c>
      <c r="G263">
        <v>4.2</v>
      </c>
      <c r="H263" s="1" t="s">
        <v>423</v>
      </c>
      <c r="I263" t="str">
        <f t="shared" si="25"/>
        <v>Computers&amp;Accessories</v>
      </c>
      <c r="J263">
        <f t="shared" si="26"/>
        <v>325</v>
      </c>
      <c r="K263">
        <f t="shared" si="27"/>
        <v>1099</v>
      </c>
      <c r="L263">
        <f t="shared" si="28"/>
        <v>70</v>
      </c>
      <c r="M263">
        <f t="shared" si="29"/>
        <v>10576</v>
      </c>
      <c r="N263">
        <f t="shared" si="30"/>
        <v>4.2</v>
      </c>
    </row>
    <row r="264" spans="1:14">
      <c r="A264" t="s">
        <v>1002</v>
      </c>
      <c r="B264" t="s">
        <v>1003</v>
      </c>
      <c r="C264" t="s">
        <v>17</v>
      </c>
      <c r="D264" t="s">
        <v>421</v>
      </c>
      <c r="E264" t="s">
        <v>190</v>
      </c>
      <c r="F264" s="1" t="s">
        <v>282</v>
      </c>
      <c r="G264">
        <v>4.4</v>
      </c>
      <c r="H264" s="1" t="s">
        <v>797</v>
      </c>
      <c r="I264" t="str">
        <f t="shared" si="25"/>
        <v>Computers&amp;Accessories</v>
      </c>
      <c r="J264">
        <f t="shared" si="26"/>
        <v>1299</v>
      </c>
      <c r="K264">
        <f t="shared" si="27"/>
        <v>1999</v>
      </c>
      <c r="L264">
        <f t="shared" si="28"/>
        <v>35</v>
      </c>
      <c r="M264">
        <f t="shared" si="29"/>
        <v>7318</v>
      </c>
      <c r="N264">
        <f t="shared" si="30"/>
        <v>4.4</v>
      </c>
    </row>
    <row r="265" spans="1:14">
      <c r="A265" t="s">
        <v>1004</v>
      </c>
      <c r="B265" t="s">
        <v>1005</v>
      </c>
      <c r="C265" t="s">
        <v>285</v>
      </c>
      <c r="D265" t="s">
        <v>1006</v>
      </c>
      <c r="E265" t="s">
        <v>190</v>
      </c>
      <c r="F265" s="1" t="s">
        <v>111</v>
      </c>
      <c r="G265">
        <v>3</v>
      </c>
      <c r="H265">
        <v>103</v>
      </c>
      <c r="I265" t="str">
        <f t="shared" si="25"/>
        <v>Electronics</v>
      </c>
      <c r="J265">
        <f t="shared" si="26"/>
        <v>790</v>
      </c>
      <c r="K265">
        <f t="shared" si="27"/>
        <v>1999</v>
      </c>
      <c r="L265">
        <f t="shared" si="28"/>
        <v>60</v>
      </c>
      <c r="M265">
        <f t="shared" si="29"/>
        <v>103</v>
      </c>
      <c r="N265">
        <f t="shared" si="30"/>
        <v>3</v>
      </c>
    </row>
    <row r="266" spans="1:14">
      <c r="A266" t="s">
        <v>1007</v>
      </c>
      <c r="B266" t="s">
        <v>1008</v>
      </c>
      <c r="C266" t="s">
        <v>1009</v>
      </c>
      <c r="D266" t="s">
        <v>1010</v>
      </c>
      <c r="E266" t="s">
        <v>1010</v>
      </c>
      <c r="F266" s="1" t="s">
        <v>215</v>
      </c>
      <c r="G266">
        <v>4.5</v>
      </c>
      <c r="H266">
        <v>224</v>
      </c>
      <c r="I266" t="str">
        <f t="shared" si="25"/>
        <v>Electronics</v>
      </c>
      <c r="J266">
        <f t="shared" si="26"/>
        <v>4699</v>
      </c>
      <c r="K266">
        <f t="shared" si="27"/>
        <v>4699</v>
      </c>
      <c r="L266">
        <f t="shared" si="28"/>
        <v>0</v>
      </c>
      <c r="M266">
        <f t="shared" si="29"/>
        <v>224</v>
      </c>
      <c r="N266">
        <f t="shared" si="30"/>
        <v>4.5</v>
      </c>
    </row>
    <row r="267" spans="1:14">
      <c r="A267" t="s">
        <v>1011</v>
      </c>
      <c r="B267" t="s">
        <v>1012</v>
      </c>
      <c r="C267" t="s">
        <v>120</v>
      </c>
      <c r="D267" t="s">
        <v>1013</v>
      </c>
      <c r="E267" t="s">
        <v>1014</v>
      </c>
      <c r="F267" s="1" t="s">
        <v>1015</v>
      </c>
      <c r="G267">
        <v>4.3</v>
      </c>
      <c r="H267" s="1" t="s">
        <v>1016</v>
      </c>
      <c r="I267" t="str">
        <f t="shared" si="25"/>
        <v>Electronics</v>
      </c>
      <c r="J267">
        <f t="shared" si="26"/>
        <v>18999</v>
      </c>
      <c r="K267">
        <f t="shared" si="27"/>
        <v>24990</v>
      </c>
      <c r="L267">
        <f t="shared" si="28"/>
        <v>24</v>
      </c>
      <c r="M267">
        <f t="shared" si="29"/>
        <v>4702</v>
      </c>
      <c r="N267">
        <f t="shared" si="30"/>
        <v>4.3</v>
      </c>
    </row>
    <row r="268" spans="1:14">
      <c r="A268" t="s">
        <v>1017</v>
      </c>
      <c r="B268" t="s">
        <v>1018</v>
      </c>
      <c r="C268" t="s">
        <v>17</v>
      </c>
      <c r="D268" t="s">
        <v>24</v>
      </c>
      <c r="E268" t="s">
        <v>76</v>
      </c>
      <c r="F268" s="1" t="s">
        <v>220</v>
      </c>
      <c r="G268">
        <v>4.2</v>
      </c>
      <c r="H268">
        <v>85</v>
      </c>
      <c r="I268" t="str">
        <f t="shared" si="25"/>
        <v>Computers&amp;Accessories</v>
      </c>
      <c r="J268">
        <f t="shared" si="26"/>
        <v>199</v>
      </c>
      <c r="K268">
        <f t="shared" si="27"/>
        <v>999</v>
      </c>
      <c r="L268">
        <f t="shared" si="28"/>
        <v>80</v>
      </c>
      <c r="M268">
        <f t="shared" si="29"/>
        <v>85</v>
      </c>
      <c r="N268">
        <f t="shared" si="30"/>
        <v>4.2</v>
      </c>
    </row>
    <row r="269" spans="1:14">
      <c r="A269" t="s">
        <v>1019</v>
      </c>
      <c r="B269" t="s">
        <v>1020</v>
      </c>
      <c r="C269" t="s">
        <v>97</v>
      </c>
      <c r="D269" t="s">
        <v>443</v>
      </c>
      <c r="E269" t="s">
        <v>1021</v>
      </c>
      <c r="F269" s="1" t="s">
        <v>581</v>
      </c>
      <c r="G269">
        <v>4.4</v>
      </c>
      <c r="H269" s="1" t="s">
        <v>1022</v>
      </c>
      <c r="I269" t="str">
        <f t="shared" si="25"/>
        <v>Electronics</v>
      </c>
      <c r="J269">
        <f t="shared" si="26"/>
        <v>269</v>
      </c>
      <c r="K269">
        <f t="shared" si="27"/>
        <v>650</v>
      </c>
      <c r="L269">
        <f t="shared" si="28"/>
        <v>59</v>
      </c>
      <c r="M269">
        <f t="shared" si="29"/>
        <v>35877</v>
      </c>
      <c r="N269">
        <f t="shared" si="30"/>
        <v>4.4</v>
      </c>
    </row>
    <row r="270" spans="1:14">
      <c r="A270" t="s">
        <v>1023</v>
      </c>
      <c r="B270" t="s">
        <v>1024</v>
      </c>
      <c r="C270" t="s">
        <v>1025</v>
      </c>
      <c r="D270" t="s">
        <v>1026</v>
      </c>
      <c r="E270" t="s">
        <v>1027</v>
      </c>
      <c r="F270" s="1" t="s">
        <v>911</v>
      </c>
      <c r="G270">
        <v>4</v>
      </c>
      <c r="H270">
        <v>897</v>
      </c>
      <c r="I270" t="str">
        <f t="shared" si="25"/>
        <v>Electronics</v>
      </c>
      <c r="J270">
        <f t="shared" si="26"/>
        <v>1990</v>
      </c>
      <c r="K270">
        <f t="shared" si="27"/>
        <v>3100</v>
      </c>
      <c r="L270">
        <f t="shared" si="28"/>
        <v>36</v>
      </c>
      <c r="M270">
        <f t="shared" si="29"/>
        <v>897</v>
      </c>
      <c r="N270">
        <f t="shared" si="30"/>
        <v>4</v>
      </c>
    </row>
    <row r="271" spans="1:14">
      <c r="A271" t="s">
        <v>1028</v>
      </c>
      <c r="B271" t="s">
        <v>1029</v>
      </c>
      <c r="C271" t="s">
        <v>1030</v>
      </c>
      <c r="D271" t="s">
        <v>885</v>
      </c>
      <c r="E271" t="s">
        <v>406</v>
      </c>
      <c r="F271" s="1" t="s">
        <v>26</v>
      </c>
      <c r="G271">
        <v>3.8</v>
      </c>
      <c r="H271">
        <v>282</v>
      </c>
      <c r="I271" t="str">
        <f t="shared" si="25"/>
        <v>Electronics</v>
      </c>
      <c r="J271">
        <f t="shared" si="26"/>
        <v>2299</v>
      </c>
      <c r="K271">
        <f t="shared" si="27"/>
        <v>3999</v>
      </c>
      <c r="L271">
        <f t="shared" si="28"/>
        <v>43</v>
      </c>
      <c r="M271">
        <f t="shared" si="29"/>
        <v>282</v>
      </c>
      <c r="N271">
        <f t="shared" si="30"/>
        <v>3.8</v>
      </c>
    </row>
    <row r="272" spans="1:14">
      <c r="A272" t="s">
        <v>1031</v>
      </c>
      <c r="B272" t="s">
        <v>1032</v>
      </c>
      <c r="C272" t="s">
        <v>120</v>
      </c>
      <c r="D272" t="s">
        <v>794</v>
      </c>
      <c r="E272" t="s">
        <v>603</v>
      </c>
      <c r="F272" s="1" t="s">
        <v>239</v>
      </c>
      <c r="G272">
        <v>4.3</v>
      </c>
      <c r="H272" s="1" t="s">
        <v>706</v>
      </c>
      <c r="I272" t="str">
        <f t="shared" si="25"/>
        <v>Electronics</v>
      </c>
      <c r="J272">
        <f t="shared" si="26"/>
        <v>35999</v>
      </c>
      <c r="K272">
        <f t="shared" si="27"/>
        <v>49990</v>
      </c>
      <c r="L272">
        <f t="shared" si="28"/>
        <v>28</v>
      </c>
      <c r="M272">
        <f t="shared" si="29"/>
        <v>1611</v>
      </c>
      <c r="N272">
        <f t="shared" si="30"/>
        <v>4.3</v>
      </c>
    </row>
    <row r="273" spans="1:14">
      <c r="A273" t="s">
        <v>1033</v>
      </c>
      <c r="B273" t="s">
        <v>1034</v>
      </c>
      <c r="C273" t="s">
        <v>285</v>
      </c>
      <c r="D273" t="s">
        <v>25</v>
      </c>
      <c r="E273" t="s">
        <v>76</v>
      </c>
      <c r="F273" s="1" t="s">
        <v>63</v>
      </c>
      <c r="G273">
        <v>4.2</v>
      </c>
      <c r="H273">
        <v>513</v>
      </c>
      <c r="I273" t="str">
        <f t="shared" si="25"/>
        <v>Electronics</v>
      </c>
      <c r="J273">
        <f t="shared" si="26"/>
        <v>349</v>
      </c>
      <c r="K273">
        <f t="shared" si="27"/>
        <v>999</v>
      </c>
      <c r="L273">
        <f t="shared" si="28"/>
        <v>65</v>
      </c>
      <c r="M273">
        <f t="shared" si="29"/>
        <v>513</v>
      </c>
      <c r="N273">
        <f t="shared" si="30"/>
        <v>4.2</v>
      </c>
    </row>
    <row r="274" spans="1:14">
      <c r="A274" t="s">
        <v>1035</v>
      </c>
      <c r="B274" t="s">
        <v>1036</v>
      </c>
      <c r="C274" t="s">
        <v>17</v>
      </c>
      <c r="D274" t="s">
        <v>477</v>
      </c>
      <c r="E274" t="s">
        <v>329</v>
      </c>
      <c r="F274" s="1" t="s">
        <v>478</v>
      </c>
      <c r="G274">
        <v>4.1</v>
      </c>
      <c r="H274" s="1" t="s">
        <v>479</v>
      </c>
      <c r="I274" t="str">
        <f t="shared" si="25"/>
        <v>Computers&amp;Accessories</v>
      </c>
      <c r="J274">
        <f t="shared" si="26"/>
        <v>719</v>
      </c>
      <c r="K274">
        <f t="shared" si="27"/>
        <v>1499</v>
      </c>
      <c r="L274">
        <f t="shared" si="28"/>
        <v>52</v>
      </c>
      <c r="M274">
        <f t="shared" si="29"/>
        <v>1045</v>
      </c>
      <c r="N274">
        <f t="shared" si="30"/>
        <v>4.1</v>
      </c>
    </row>
    <row r="275" spans="1:14">
      <c r="A275" t="s">
        <v>1037</v>
      </c>
      <c r="B275" t="s">
        <v>1038</v>
      </c>
      <c r="C275" t="s">
        <v>120</v>
      </c>
      <c r="D275" t="s">
        <v>1039</v>
      </c>
      <c r="E275" t="s">
        <v>1013</v>
      </c>
      <c r="F275" s="1" t="s">
        <v>43</v>
      </c>
      <c r="G275">
        <v>4</v>
      </c>
      <c r="H275" s="1" t="s">
        <v>1040</v>
      </c>
      <c r="I275" t="str">
        <f t="shared" si="25"/>
        <v>Electronics</v>
      </c>
      <c r="J275">
        <f t="shared" si="26"/>
        <v>8999</v>
      </c>
      <c r="K275">
        <f t="shared" si="27"/>
        <v>18999</v>
      </c>
      <c r="L275">
        <f t="shared" si="28"/>
        <v>53</v>
      </c>
      <c r="M275">
        <f t="shared" si="29"/>
        <v>6347</v>
      </c>
      <c r="N275">
        <f t="shared" si="30"/>
        <v>4</v>
      </c>
    </row>
    <row r="276" spans="1:14">
      <c r="A276" t="s">
        <v>1041</v>
      </c>
      <c r="B276" t="s">
        <v>1042</v>
      </c>
      <c r="C276" t="s">
        <v>883</v>
      </c>
      <c r="D276" t="s">
        <v>1043</v>
      </c>
      <c r="E276" t="s">
        <v>885</v>
      </c>
      <c r="F276" s="1" t="s">
        <v>111</v>
      </c>
      <c r="G276">
        <v>4.2</v>
      </c>
      <c r="H276" s="1" t="s">
        <v>1044</v>
      </c>
      <c r="I276" t="str">
        <f t="shared" si="25"/>
        <v>Electronics</v>
      </c>
      <c r="J276">
        <f t="shared" si="26"/>
        <v>917</v>
      </c>
      <c r="K276">
        <f t="shared" si="27"/>
        <v>2299</v>
      </c>
      <c r="L276">
        <f t="shared" si="28"/>
        <v>60</v>
      </c>
      <c r="M276">
        <f t="shared" si="29"/>
        <v>3300</v>
      </c>
      <c r="N276">
        <f t="shared" si="30"/>
        <v>4.2</v>
      </c>
    </row>
    <row r="277" spans="1:14">
      <c r="A277" t="s">
        <v>1045</v>
      </c>
      <c r="B277" t="s">
        <v>1046</v>
      </c>
      <c r="C277" t="s">
        <v>285</v>
      </c>
      <c r="D277" t="s">
        <v>18</v>
      </c>
      <c r="E277" t="s">
        <v>76</v>
      </c>
      <c r="F277" s="1" t="s">
        <v>111</v>
      </c>
      <c r="G277">
        <v>3.3</v>
      </c>
      <c r="H277">
        <v>23</v>
      </c>
      <c r="I277" t="str">
        <f t="shared" si="25"/>
        <v>Electronics</v>
      </c>
      <c r="J277">
        <f t="shared" si="26"/>
        <v>399</v>
      </c>
      <c r="K277">
        <f t="shared" si="27"/>
        <v>999</v>
      </c>
      <c r="L277">
        <f t="shared" si="28"/>
        <v>60</v>
      </c>
      <c r="M277">
        <f t="shared" si="29"/>
        <v>23</v>
      </c>
      <c r="N277">
        <f t="shared" si="30"/>
        <v>3.3</v>
      </c>
    </row>
    <row r="278" spans="1:14">
      <c r="A278" t="s">
        <v>1047</v>
      </c>
      <c r="B278" t="s">
        <v>1048</v>
      </c>
      <c r="C278" t="s">
        <v>120</v>
      </c>
      <c r="D278" t="s">
        <v>238</v>
      </c>
      <c r="E278" t="s">
        <v>1049</v>
      </c>
      <c r="F278" s="1" t="s">
        <v>1050</v>
      </c>
      <c r="G278">
        <v>4.3</v>
      </c>
      <c r="H278" s="1" t="s">
        <v>344</v>
      </c>
      <c r="I278" t="str">
        <f t="shared" si="25"/>
        <v>Electronics</v>
      </c>
      <c r="J278">
        <f t="shared" si="26"/>
        <v>45999</v>
      </c>
      <c r="K278">
        <f t="shared" si="27"/>
        <v>69900</v>
      </c>
      <c r="L278">
        <f t="shared" si="28"/>
        <v>34</v>
      </c>
      <c r="M278">
        <f t="shared" si="29"/>
        <v>7109</v>
      </c>
      <c r="N278">
        <f t="shared" si="30"/>
        <v>4.3</v>
      </c>
    </row>
    <row r="279" spans="1:14">
      <c r="A279" t="s">
        <v>1051</v>
      </c>
      <c r="B279" t="s">
        <v>1052</v>
      </c>
      <c r="C279" t="s">
        <v>17</v>
      </c>
      <c r="D279" t="s">
        <v>1053</v>
      </c>
      <c r="E279" t="s">
        <v>69</v>
      </c>
      <c r="F279" s="1" t="s">
        <v>111</v>
      </c>
      <c r="G279">
        <v>3.8</v>
      </c>
      <c r="H279">
        <v>51</v>
      </c>
      <c r="I279" t="str">
        <f t="shared" si="25"/>
        <v>Computers&amp;Accessories</v>
      </c>
      <c r="J279">
        <f t="shared" si="26"/>
        <v>119</v>
      </c>
      <c r="K279">
        <f t="shared" si="27"/>
        <v>299</v>
      </c>
      <c r="L279">
        <f t="shared" si="28"/>
        <v>60</v>
      </c>
      <c r="M279">
        <f t="shared" si="29"/>
        <v>51</v>
      </c>
      <c r="N279">
        <f t="shared" si="30"/>
        <v>3.8</v>
      </c>
    </row>
    <row r="280" spans="1:14">
      <c r="A280" t="s">
        <v>1054</v>
      </c>
      <c r="B280" t="s">
        <v>1055</v>
      </c>
      <c r="C280" t="s">
        <v>120</v>
      </c>
      <c r="D280" t="s">
        <v>324</v>
      </c>
      <c r="E280" t="s">
        <v>426</v>
      </c>
      <c r="F280" s="1" t="s">
        <v>325</v>
      </c>
      <c r="G280">
        <v>4.2</v>
      </c>
      <c r="H280" s="1" t="s">
        <v>124</v>
      </c>
      <c r="I280" t="str">
        <f t="shared" si="25"/>
        <v>Electronics</v>
      </c>
      <c r="J280">
        <f t="shared" si="26"/>
        <v>21999</v>
      </c>
      <c r="K280">
        <f t="shared" si="27"/>
        <v>29999</v>
      </c>
      <c r="L280">
        <f t="shared" si="28"/>
        <v>27</v>
      </c>
      <c r="M280">
        <f t="shared" si="29"/>
        <v>32840</v>
      </c>
      <c r="N280">
        <f t="shared" si="30"/>
        <v>4.2</v>
      </c>
    </row>
    <row r="281" spans="1:14">
      <c r="A281" t="s">
        <v>1056</v>
      </c>
      <c r="B281" t="s">
        <v>1057</v>
      </c>
      <c r="C281" t="s">
        <v>285</v>
      </c>
      <c r="D281" t="s">
        <v>69</v>
      </c>
      <c r="E281" t="s">
        <v>214</v>
      </c>
      <c r="F281" s="1" t="s">
        <v>77</v>
      </c>
      <c r="G281">
        <v>3.7</v>
      </c>
      <c r="H281">
        <v>708</v>
      </c>
      <c r="I281" t="str">
        <f t="shared" si="25"/>
        <v>Electronics</v>
      </c>
      <c r="J281">
        <f t="shared" si="26"/>
        <v>299</v>
      </c>
      <c r="K281">
        <f t="shared" si="27"/>
        <v>599</v>
      </c>
      <c r="L281">
        <f t="shared" si="28"/>
        <v>50</v>
      </c>
      <c r="M281">
        <f t="shared" si="29"/>
        <v>708</v>
      </c>
      <c r="N281">
        <f t="shared" si="30"/>
        <v>3.7</v>
      </c>
    </row>
    <row r="282" spans="1:14">
      <c r="A282" t="s">
        <v>1058</v>
      </c>
      <c r="B282" t="s">
        <v>1059</v>
      </c>
      <c r="C282" t="s">
        <v>120</v>
      </c>
      <c r="D282" t="s">
        <v>138</v>
      </c>
      <c r="E282" t="s">
        <v>586</v>
      </c>
      <c r="F282" s="1" t="s">
        <v>384</v>
      </c>
      <c r="G282">
        <v>4.3</v>
      </c>
      <c r="H282" s="1" t="s">
        <v>1060</v>
      </c>
      <c r="I282" t="str">
        <f t="shared" si="25"/>
        <v>Electronics</v>
      </c>
      <c r="J282">
        <f t="shared" si="26"/>
        <v>21990</v>
      </c>
      <c r="K282">
        <f t="shared" si="27"/>
        <v>34990</v>
      </c>
      <c r="L282">
        <f t="shared" si="28"/>
        <v>37</v>
      </c>
      <c r="M282">
        <f t="shared" si="29"/>
        <v>1657</v>
      </c>
      <c r="N282">
        <f t="shared" si="30"/>
        <v>4.3</v>
      </c>
    </row>
    <row r="283" spans="1:14">
      <c r="A283" t="s">
        <v>1061</v>
      </c>
      <c r="B283" t="s">
        <v>1062</v>
      </c>
      <c r="C283" t="s">
        <v>17</v>
      </c>
      <c r="D283" t="s">
        <v>1063</v>
      </c>
      <c r="E283" t="s">
        <v>1064</v>
      </c>
      <c r="F283" s="1" t="s">
        <v>129</v>
      </c>
      <c r="G283">
        <v>3.9</v>
      </c>
      <c r="H283">
        <v>523</v>
      </c>
      <c r="I283" t="str">
        <f t="shared" si="25"/>
        <v>Computers&amp;Accessories</v>
      </c>
      <c r="J283">
        <f t="shared" si="26"/>
        <v>417.44</v>
      </c>
      <c r="K283">
        <f t="shared" si="27"/>
        <v>670</v>
      </c>
      <c r="L283">
        <f t="shared" si="28"/>
        <v>38</v>
      </c>
      <c r="M283">
        <f t="shared" si="29"/>
        <v>523</v>
      </c>
      <c r="N283">
        <f t="shared" si="30"/>
        <v>3.9</v>
      </c>
    </row>
    <row r="284" spans="1:14">
      <c r="A284" t="s">
        <v>1065</v>
      </c>
      <c r="B284" t="s">
        <v>1066</v>
      </c>
      <c r="C284" t="s">
        <v>17</v>
      </c>
      <c r="D284" t="s">
        <v>24</v>
      </c>
      <c r="E284" t="s">
        <v>76</v>
      </c>
      <c r="F284" s="1" t="s">
        <v>220</v>
      </c>
      <c r="G284">
        <v>3</v>
      </c>
      <c r="I284" t="str">
        <f t="shared" si="25"/>
        <v>Computers&amp;Accessories</v>
      </c>
      <c r="J284">
        <f t="shared" si="26"/>
        <v>199</v>
      </c>
      <c r="K284">
        <f t="shared" si="27"/>
        <v>999</v>
      </c>
      <c r="L284">
        <f t="shared" si="28"/>
        <v>80</v>
      </c>
      <c r="M284" t="e">
        <f t="shared" si="29"/>
        <v>#VALUE!</v>
      </c>
      <c r="N284">
        <f t="shared" si="30"/>
        <v>3</v>
      </c>
    </row>
    <row r="285" spans="1:14">
      <c r="A285" t="s">
        <v>1067</v>
      </c>
      <c r="B285" t="s">
        <v>1068</v>
      </c>
      <c r="C285" t="s">
        <v>120</v>
      </c>
      <c r="D285" t="s">
        <v>716</v>
      </c>
      <c r="E285" t="s">
        <v>1069</v>
      </c>
      <c r="F285" s="1" t="s">
        <v>595</v>
      </c>
      <c r="G285">
        <v>4.3</v>
      </c>
      <c r="H285" s="1" t="s">
        <v>604</v>
      </c>
      <c r="I285" t="str">
        <f t="shared" si="25"/>
        <v>Electronics</v>
      </c>
      <c r="J285">
        <f t="shared" si="26"/>
        <v>47990</v>
      </c>
      <c r="K285">
        <f t="shared" si="27"/>
        <v>79990</v>
      </c>
      <c r="L285">
        <f t="shared" si="28"/>
        <v>40</v>
      </c>
      <c r="M285">
        <f t="shared" si="29"/>
        <v>1376</v>
      </c>
      <c r="N285">
        <f t="shared" si="30"/>
        <v>4.3</v>
      </c>
    </row>
    <row r="286" spans="1:14">
      <c r="A286" t="s">
        <v>1070</v>
      </c>
      <c r="B286" t="s">
        <v>1071</v>
      </c>
      <c r="C286" t="s">
        <v>285</v>
      </c>
      <c r="D286" t="s">
        <v>1072</v>
      </c>
      <c r="E286" t="s">
        <v>62</v>
      </c>
      <c r="F286" s="1" t="s">
        <v>453</v>
      </c>
      <c r="G286">
        <v>3.5</v>
      </c>
      <c r="H286">
        <v>121</v>
      </c>
      <c r="I286" t="str">
        <f t="shared" si="25"/>
        <v>Electronics</v>
      </c>
      <c r="J286">
        <f t="shared" si="26"/>
        <v>215</v>
      </c>
      <c r="K286">
        <f t="shared" si="27"/>
        <v>499</v>
      </c>
      <c r="L286">
        <f t="shared" si="28"/>
        <v>57</v>
      </c>
      <c r="M286">
        <f t="shared" si="29"/>
        <v>121</v>
      </c>
      <c r="N286">
        <f t="shared" si="30"/>
        <v>3.5</v>
      </c>
    </row>
    <row r="287" spans="1:14">
      <c r="A287" t="s">
        <v>1073</v>
      </c>
      <c r="B287" t="s">
        <v>1074</v>
      </c>
      <c r="C287" t="s">
        <v>17</v>
      </c>
      <c r="D287" t="s">
        <v>224</v>
      </c>
      <c r="E287" t="s">
        <v>444</v>
      </c>
      <c r="F287" s="1" t="s">
        <v>511</v>
      </c>
      <c r="G287">
        <v>3.9</v>
      </c>
      <c r="H287" s="1" t="s">
        <v>221</v>
      </c>
      <c r="I287" t="str">
        <f t="shared" si="25"/>
        <v>Computers&amp;Accessories</v>
      </c>
      <c r="J287">
        <f t="shared" si="26"/>
        <v>99</v>
      </c>
      <c r="K287">
        <f t="shared" si="27"/>
        <v>800</v>
      </c>
      <c r="L287">
        <f t="shared" si="28"/>
        <v>88</v>
      </c>
      <c r="M287">
        <f t="shared" si="29"/>
        <v>1075</v>
      </c>
      <c r="N287">
        <f t="shared" si="30"/>
        <v>3.9</v>
      </c>
    </row>
    <row r="288" spans="1:14">
      <c r="A288" t="s">
        <v>1075</v>
      </c>
      <c r="B288" t="s">
        <v>1076</v>
      </c>
      <c r="C288" t="s">
        <v>120</v>
      </c>
      <c r="D288" t="s">
        <v>1013</v>
      </c>
      <c r="E288" t="s">
        <v>1077</v>
      </c>
      <c r="F288" s="1" t="s">
        <v>145</v>
      </c>
      <c r="G288">
        <v>4</v>
      </c>
      <c r="H288" s="1" t="s">
        <v>1078</v>
      </c>
      <c r="I288" t="str">
        <f t="shared" si="25"/>
        <v>Electronics</v>
      </c>
      <c r="J288">
        <f t="shared" si="26"/>
        <v>18999</v>
      </c>
      <c r="K288">
        <f t="shared" si="27"/>
        <v>35000</v>
      </c>
      <c r="L288">
        <f t="shared" si="28"/>
        <v>46</v>
      </c>
      <c r="M288">
        <f t="shared" si="29"/>
        <v>1001</v>
      </c>
      <c r="N288">
        <f t="shared" si="30"/>
        <v>4</v>
      </c>
    </row>
    <row r="289" spans="1:14">
      <c r="A289" t="s">
        <v>1079</v>
      </c>
      <c r="B289" t="s">
        <v>1080</v>
      </c>
      <c r="C289" t="s">
        <v>17</v>
      </c>
      <c r="D289" t="s">
        <v>128</v>
      </c>
      <c r="E289" t="s">
        <v>76</v>
      </c>
      <c r="F289" s="1" t="s">
        <v>422</v>
      </c>
      <c r="G289">
        <v>4.3</v>
      </c>
      <c r="H289">
        <v>112</v>
      </c>
      <c r="I289" t="str">
        <f t="shared" si="25"/>
        <v>Computers&amp;Accessories</v>
      </c>
      <c r="J289">
        <f t="shared" si="26"/>
        <v>249</v>
      </c>
      <c r="K289">
        <f t="shared" si="27"/>
        <v>999</v>
      </c>
      <c r="L289">
        <f t="shared" si="28"/>
        <v>75</v>
      </c>
      <c r="M289">
        <f t="shared" si="29"/>
        <v>112</v>
      </c>
      <c r="N289">
        <f t="shared" si="30"/>
        <v>4.3</v>
      </c>
    </row>
    <row r="290" spans="1:14">
      <c r="A290" t="s">
        <v>1081</v>
      </c>
      <c r="B290" t="s">
        <v>1082</v>
      </c>
      <c r="C290" t="s">
        <v>306</v>
      </c>
      <c r="D290" t="s">
        <v>365</v>
      </c>
      <c r="E290" t="s">
        <v>323</v>
      </c>
      <c r="F290" s="1" t="s">
        <v>77</v>
      </c>
      <c r="G290">
        <v>3.8</v>
      </c>
      <c r="H290" s="1" t="s">
        <v>1083</v>
      </c>
      <c r="I290" t="str">
        <f t="shared" si="25"/>
        <v>Electronics</v>
      </c>
      <c r="J290">
        <f t="shared" si="26"/>
        <v>7999</v>
      </c>
      <c r="K290">
        <f t="shared" si="27"/>
        <v>15999</v>
      </c>
      <c r="L290">
        <f t="shared" si="28"/>
        <v>50</v>
      </c>
      <c r="M290">
        <f t="shared" si="29"/>
        <v>3022</v>
      </c>
      <c r="N290">
        <f t="shared" si="30"/>
        <v>3.8</v>
      </c>
    </row>
    <row r="291" spans="1:14">
      <c r="A291" t="s">
        <v>1084</v>
      </c>
      <c r="B291" t="s">
        <v>1085</v>
      </c>
      <c r="C291" t="s">
        <v>17</v>
      </c>
      <c r="D291" t="s">
        <v>319</v>
      </c>
      <c r="E291" t="s">
        <v>682</v>
      </c>
      <c r="F291" s="1" t="s">
        <v>581</v>
      </c>
      <c r="G291">
        <v>4.3</v>
      </c>
      <c r="H291" s="1" t="s">
        <v>752</v>
      </c>
      <c r="I291" t="str">
        <f t="shared" si="25"/>
        <v>Computers&amp;Accessories</v>
      </c>
      <c r="J291">
        <f t="shared" si="26"/>
        <v>649</v>
      </c>
      <c r="K291">
        <f t="shared" si="27"/>
        <v>1600</v>
      </c>
      <c r="L291">
        <f t="shared" si="28"/>
        <v>59</v>
      </c>
      <c r="M291">
        <f t="shared" si="29"/>
        <v>5451</v>
      </c>
      <c r="N291">
        <f t="shared" si="30"/>
        <v>4.3</v>
      </c>
    </row>
    <row r="292" spans="1:14">
      <c r="A292" t="s">
        <v>1086</v>
      </c>
      <c r="B292" t="s">
        <v>404</v>
      </c>
      <c r="C292" t="s">
        <v>285</v>
      </c>
      <c r="D292" t="s">
        <v>1087</v>
      </c>
      <c r="E292" t="s">
        <v>712</v>
      </c>
      <c r="F292" s="1" t="s">
        <v>773</v>
      </c>
      <c r="G292">
        <v>3.3</v>
      </c>
      <c r="H292">
        <v>73</v>
      </c>
      <c r="I292" t="str">
        <f t="shared" si="25"/>
        <v>Electronics</v>
      </c>
      <c r="J292">
        <f t="shared" si="26"/>
        <v>1289</v>
      </c>
      <c r="K292">
        <f t="shared" si="27"/>
        <v>2499</v>
      </c>
      <c r="L292">
        <f t="shared" si="28"/>
        <v>48</v>
      </c>
      <c r="M292">
        <f t="shared" si="29"/>
        <v>73</v>
      </c>
      <c r="N292">
        <f t="shared" si="30"/>
        <v>3.3</v>
      </c>
    </row>
    <row r="293" spans="1:14">
      <c r="A293" t="s">
        <v>1088</v>
      </c>
      <c r="B293" t="s">
        <v>1089</v>
      </c>
      <c r="C293" t="s">
        <v>97</v>
      </c>
      <c r="D293" t="s">
        <v>1090</v>
      </c>
      <c r="E293" t="s">
        <v>599</v>
      </c>
      <c r="F293" s="1" t="s">
        <v>581</v>
      </c>
      <c r="G293">
        <v>4.5</v>
      </c>
      <c r="H293" s="1" t="s">
        <v>1091</v>
      </c>
      <c r="I293" t="str">
        <f t="shared" si="25"/>
        <v>Electronics</v>
      </c>
      <c r="J293">
        <f t="shared" si="26"/>
        <v>609</v>
      </c>
      <c r="K293">
        <f t="shared" si="27"/>
        <v>1500</v>
      </c>
      <c r="L293">
        <f t="shared" si="28"/>
        <v>59</v>
      </c>
      <c r="M293">
        <f t="shared" si="29"/>
        <v>1029</v>
      </c>
      <c r="N293">
        <f t="shared" si="30"/>
        <v>4.5</v>
      </c>
    </row>
    <row r="294" spans="1:14">
      <c r="A294" t="s">
        <v>1092</v>
      </c>
      <c r="B294" t="s">
        <v>1093</v>
      </c>
      <c r="C294" t="s">
        <v>120</v>
      </c>
      <c r="D294" t="s">
        <v>341</v>
      </c>
      <c r="E294" t="s">
        <v>982</v>
      </c>
      <c r="F294" s="1" t="s">
        <v>595</v>
      </c>
      <c r="G294">
        <v>4.1</v>
      </c>
      <c r="H294" s="1" t="s">
        <v>1094</v>
      </c>
      <c r="I294" t="str">
        <f t="shared" si="25"/>
        <v>Electronics</v>
      </c>
      <c r="J294">
        <f t="shared" si="26"/>
        <v>32990</v>
      </c>
      <c r="K294">
        <f t="shared" si="27"/>
        <v>54990</v>
      </c>
      <c r="L294">
        <f t="shared" si="28"/>
        <v>40</v>
      </c>
      <c r="M294">
        <f t="shared" si="29"/>
        <v>1555</v>
      </c>
      <c r="N294">
        <f t="shared" si="30"/>
        <v>4.1</v>
      </c>
    </row>
    <row r="295" ht="13.5" spans="1:14">
      <c r="A295" t="s">
        <v>1095</v>
      </c>
      <c r="B295" t="s">
        <v>1096</v>
      </c>
      <c r="C295" t="s">
        <v>97</v>
      </c>
      <c r="D295" t="s">
        <v>214</v>
      </c>
      <c r="E295" t="s">
        <v>190</v>
      </c>
      <c r="F295" s="1" t="s">
        <v>163</v>
      </c>
      <c r="G295">
        <v>4.2</v>
      </c>
      <c r="H295">
        <v>47</v>
      </c>
      <c r="I295" t="str">
        <f t="shared" si="25"/>
        <v>Electronics</v>
      </c>
      <c r="J295">
        <f t="shared" si="26"/>
        <v>599</v>
      </c>
      <c r="K295">
        <f t="shared" si="27"/>
        <v>1999</v>
      </c>
      <c r="L295">
        <f t="shared" si="28"/>
        <v>70</v>
      </c>
      <c r="M295">
        <f t="shared" si="29"/>
        <v>47</v>
      </c>
      <c r="N295">
        <f t="shared" si="30"/>
        <v>4.2</v>
      </c>
    </row>
    <row r="296" spans="1:14">
      <c r="A296" t="s">
        <v>1097</v>
      </c>
      <c r="B296" t="s">
        <v>1098</v>
      </c>
      <c r="C296" t="s">
        <v>17</v>
      </c>
      <c r="D296" t="s">
        <v>25</v>
      </c>
      <c r="E296" t="s">
        <v>106</v>
      </c>
      <c r="F296" s="1" t="s">
        <v>49</v>
      </c>
      <c r="G296">
        <v>4.1</v>
      </c>
      <c r="H296" s="1" t="s">
        <v>1099</v>
      </c>
      <c r="I296" t="str">
        <f t="shared" si="25"/>
        <v>Computers&amp;Accessories</v>
      </c>
      <c r="J296">
        <f t="shared" si="26"/>
        <v>349</v>
      </c>
      <c r="K296">
        <f t="shared" si="27"/>
        <v>899</v>
      </c>
      <c r="L296">
        <f t="shared" si="28"/>
        <v>61</v>
      </c>
      <c r="M296">
        <f t="shared" si="29"/>
        <v>14896</v>
      </c>
      <c r="N296">
        <f t="shared" si="30"/>
        <v>4.1</v>
      </c>
    </row>
    <row r="297" spans="1:14">
      <c r="A297" t="s">
        <v>1100</v>
      </c>
      <c r="B297" t="s">
        <v>1101</v>
      </c>
      <c r="C297" t="s">
        <v>120</v>
      </c>
      <c r="D297" t="s">
        <v>426</v>
      </c>
      <c r="E297" t="s">
        <v>1102</v>
      </c>
      <c r="F297" s="1" t="s">
        <v>157</v>
      </c>
      <c r="G297">
        <v>4.4</v>
      </c>
      <c r="H297" s="1" t="s">
        <v>1103</v>
      </c>
      <c r="I297" t="str">
        <f t="shared" si="25"/>
        <v>Electronics</v>
      </c>
      <c r="J297">
        <f t="shared" si="26"/>
        <v>29999</v>
      </c>
      <c r="K297">
        <f t="shared" si="27"/>
        <v>50999</v>
      </c>
      <c r="L297">
        <f t="shared" si="28"/>
        <v>41</v>
      </c>
      <c r="M297">
        <f t="shared" si="29"/>
        <v>1712</v>
      </c>
      <c r="N297">
        <f t="shared" si="30"/>
        <v>4.4</v>
      </c>
    </row>
    <row r="298" spans="1:14">
      <c r="A298" t="s">
        <v>1104</v>
      </c>
      <c r="B298" t="s">
        <v>944</v>
      </c>
      <c r="C298" t="s">
        <v>285</v>
      </c>
      <c r="D298" t="s">
        <v>24</v>
      </c>
      <c r="E298" t="s">
        <v>18</v>
      </c>
      <c r="F298" s="1" t="s">
        <v>77</v>
      </c>
      <c r="G298">
        <v>4.2</v>
      </c>
      <c r="H298" s="1" t="s">
        <v>945</v>
      </c>
      <c r="I298" t="str">
        <f t="shared" si="25"/>
        <v>Electronics</v>
      </c>
      <c r="J298">
        <f t="shared" si="26"/>
        <v>199</v>
      </c>
      <c r="K298">
        <f t="shared" si="27"/>
        <v>399</v>
      </c>
      <c r="L298">
        <f t="shared" si="28"/>
        <v>50</v>
      </c>
      <c r="M298">
        <f t="shared" si="29"/>
        <v>1335</v>
      </c>
      <c r="N298">
        <f t="shared" si="30"/>
        <v>4.2</v>
      </c>
    </row>
    <row r="299" spans="1:14">
      <c r="A299" t="s">
        <v>1105</v>
      </c>
      <c r="B299" t="s">
        <v>1106</v>
      </c>
      <c r="C299" t="s">
        <v>285</v>
      </c>
      <c r="D299" t="s">
        <v>25</v>
      </c>
      <c r="E299" t="s">
        <v>42</v>
      </c>
      <c r="F299" s="1" t="s">
        <v>77</v>
      </c>
      <c r="G299">
        <v>3.9</v>
      </c>
      <c r="H299">
        <v>214</v>
      </c>
      <c r="I299" t="str">
        <f t="shared" si="25"/>
        <v>Electronics</v>
      </c>
      <c r="J299">
        <f t="shared" si="26"/>
        <v>349</v>
      </c>
      <c r="K299">
        <f t="shared" si="27"/>
        <v>699</v>
      </c>
      <c r="L299">
        <f t="shared" si="28"/>
        <v>50</v>
      </c>
      <c r="M299">
        <f t="shared" si="29"/>
        <v>214</v>
      </c>
      <c r="N299">
        <f t="shared" si="30"/>
        <v>3.9</v>
      </c>
    </row>
    <row r="300" spans="1:14">
      <c r="A300" t="s">
        <v>1107</v>
      </c>
      <c r="B300" t="s">
        <v>1108</v>
      </c>
      <c r="C300" t="s">
        <v>370</v>
      </c>
      <c r="D300" t="s">
        <v>1109</v>
      </c>
      <c r="E300" t="s">
        <v>1110</v>
      </c>
      <c r="F300" s="1" t="s">
        <v>581</v>
      </c>
      <c r="G300">
        <v>4</v>
      </c>
      <c r="H300">
        <v>184</v>
      </c>
      <c r="I300" t="str">
        <f t="shared" si="25"/>
        <v>Electronics</v>
      </c>
      <c r="J300">
        <f t="shared" si="26"/>
        <v>1850</v>
      </c>
      <c r="K300">
        <f t="shared" si="27"/>
        <v>4500</v>
      </c>
      <c r="L300">
        <f t="shared" si="28"/>
        <v>59</v>
      </c>
      <c r="M300">
        <f t="shared" si="29"/>
        <v>184</v>
      </c>
      <c r="N300">
        <f t="shared" si="30"/>
        <v>4</v>
      </c>
    </row>
    <row r="301" spans="1:14">
      <c r="A301" t="s">
        <v>1111</v>
      </c>
      <c r="B301" t="s">
        <v>1112</v>
      </c>
      <c r="C301" t="s">
        <v>671</v>
      </c>
      <c r="D301" t="s">
        <v>1113</v>
      </c>
      <c r="E301" t="s">
        <v>1114</v>
      </c>
      <c r="F301" s="1" t="s">
        <v>478</v>
      </c>
      <c r="G301">
        <v>4.5</v>
      </c>
      <c r="H301">
        <v>7</v>
      </c>
      <c r="I301" t="str">
        <f t="shared" si="25"/>
        <v>Electronics</v>
      </c>
      <c r="J301">
        <f t="shared" si="26"/>
        <v>13990</v>
      </c>
      <c r="K301">
        <f t="shared" si="27"/>
        <v>28900</v>
      </c>
      <c r="L301">
        <f t="shared" si="28"/>
        <v>52</v>
      </c>
      <c r="M301">
        <f t="shared" si="29"/>
        <v>7</v>
      </c>
      <c r="N301">
        <f t="shared" si="30"/>
        <v>4.5</v>
      </c>
    </row>
    <row r="302" spans="1:14">
      <c r="A302" t="s">
        <v>1115</v>
      </c>
      <c r="B302" t="s">
        <v>1116</v>
      </c>
      <c r="C302" t="s">
        <v>17</v>
      </c>
      <c r="D302" t="s">
        <v>791</v>
      </c>
      <c r="E302" t="s">
        <v>501</v>
      </c>
      <c r="F302" s="1" t="s">
        <v>729</v>
      </c>
      <c r="G302">
        <v>3.7</v>
      </c>
      <c r="H302">
        <v>41</v>
      </c>
      <c r="I302" t="str">
        <f t="shared" si="25"/>
        <v>Computers&amp;Accessories</v>
      </c>
      <c r="J302">
        <f t="shared" si="26"/>
        <v>129</v>
      </c>
      <c r="K302">
        <f t="shared" si="27"/>
        <v>449</v>
      </c>
      <c r="L302">
        <f t="shared" si="28"/>
        <v>71</v>
      </c>
      <c r="M302">
        <f t="shared" si="29"/>
        <v>41</v>
      </c>
      <c r="N302">
        <f t="shared" si="30"/>
        <v>3.7</v>
      </c>
    </row>
    <row r="303" spans="1:14">
      <c r="A303" t="s">
        <v>1117</v>
      </c>
      <c r="B303" t="s">
        <v>1118</v>
      </c>
      <c r="C303" t="s">
        <v>97</v>
      </c>
      <c r="D303" t="s">
        <v>761</v>
      </c>
      <c r="E303" t="s">
        <v>76</v>
      </c>
      <c r="F303" s="1" t="s">
        <v>302</v>
      </c>
      <c r="G303">
        <v>4.2</v>
      </c>
      <c r="H303" s="1" t="s">
        <v>176</v>
      </c>
      <c r="I303" t="str">
        <f t="shared" si="25"/>
        <v>Electronics</v>
      </c>
      <c r="J303">
        <f t="shared" si="26"/>
        <v>379</v>
      </c>
      <c r="K303">
        <f t="shared" si="27"/>
        <v>999</v>
      </c>
      <c r="L303">
        <f t="shared" si="28"/>
        <v>62</v>
      </c>
      <c r="M303">
        <f t="shared" si="29"/>
        <v>12153</v>
      </c>
      <c r="N303">
        <f t="shared" si="30"/>
        <v>4.2</v>
      </c>
    </row>
    <row r="304" spans="1:14">
      <c r="A304" t="s">
        <v>1119</v>
      </c>
      <c r="B304" t="s">
        <v>1120</v>
      </c>
      <c r="C304" t="s">
        <v>97</v>
      </c>
      <c r="D304" t="s">
        <v>1121</v>
      </c>
      <c r="E304" t="s">
        <v>62</v>
      </c>
      <c r="F304" s="1" t="s">
        <v>93</v>
      </c>
      <c r="G304">
        <v>4.2</v>
      </c>
      <c r="H304">
        <v>25</v>
      </c>
      <c r="I304" t="str">
        <f t="shared" si="25"/>
        <v>Electronics</v>
      </c>
      <c r="J304">
        <f t="shared" si="26"/>
        <v>185</v>
      </c>
      <c r="K304">
        <f t="shared" si="27"/>
        <v>499</v>
      </c>
      <c r="L304">
        <f t="shared" si="28"/>
        <v>63</v>
      </c>
      <c r="M304">
        <f t="shared" si="29"/>
        <v>25</v>
      </c>
      <c r="N304">
        <f t="shared" si="30"/>
        <v>4.2</v>
      </c>
    </row>
    <row r="305" spans="1:14">
      <c r="A305" t="s">
        <v>1122</v>
      </c>
      <c r="B305" t="s">
        <v>1123</v>
      </c>
      <c r="C305" t="s">
        <v>75</v>
      </c>
      <c r="D305" t="s">
        <v>1124</v>
      </c>
      <c r="E305" t="s">
        <v>76</v>
      </c>
      <c r="F305" s="1" t="s">
        <v>337</v>
      </c>
      <c r="G305">
        <v>4.2</v>
      </c>
      <c r="H305">
        <v>163</v>
      </c>
      <c r="I305" t="str">
        <f t="shared" si="25"/>
        <v>Computers&amp;Accessories</v>
      </c>
      <c r="J305">
        <f t="shared" si="26"/>
        <v>218</v>
      </c>
      <c r="K305">
        <f t="shared" si="27"/>
        <v>999</v>
      </c>
      <c r="L305">
        <f t="shared" si="28"/>
        <v>78</v>
      </c>
      <c r="M305">
        <f t="shared" si="29"/>
        <v>163</v>
      </c>
      <c r="N305">
        <f t="shared" si="30"/>
        <v>4.2</v>
      </c>
    </row>
    <row r="306" spans="1:14">
      <c r="A306" t="s">
        <v>1125</v>
      </c>
      <c r="B306" t="s">
        <v>1126</v>
      </c>
      <c r="C306" t="s">
        <v>17</v>
      </c>
      <c r="D306" t="s">
        <v>24</v>
      </c>
      <c r="E306" t="s">
        <v>76</v>
      </c>
      <c r="F306" s="1" t="s">
        <v>220</v>
      </c>
      <c r="G306">
        <v>4.3</v>
      </c>
      <c r="H306">
        <v>87</v>
      </c>
      <c r="I306" t="str">
        <f t="shared" si="25"/>
        <v>Computers&amp;Accessories</v>
      </c>
      <c r="J306">
        <f t="shared" si="26"/>
        <v>199</v>
      </c>
      <c r="K306">
        <f t="shared" si="27"/>
        <v>999</v>
      </c>
      <c r="L306">
        <f t="shared" si="28"/>
        <v>80</v>
      </c>
      <c r="M306">
        <f t="shared" si="29"/>
        <v>87</v>
      </c>
      <c r="N306">
        <f t="shared" si="30"/>
        <v>4.3</v>
      </c>
    </row>
    <row r="307" spans="1:14">
      <c r="A307" t="s">
        <v>1127</v>
      </c>
      <c r="B307" t="s">
        <v>1128</v>
      </c>
      <c r="C307" t="s">
        <v>97</v>
      </c>
      <c r="D307" t="s">
        <v>62</v>
      </c>
      <c r="E307" t="s">
        <v>1129</v>
      </c>
      <c r="F307" s="1" t="s">
        <v>294</v>
      </c>
      <c r="G307">
        <v>4.4</v>
      </c>
      <c r="H307" s="1" t="s">
        <v>1130</v>
      </c>
      <c r="I307" t="str">
        <f t="shared" si="25"/>
        <v>Electronics</v>
      </c>
      <c r="J307">
        <f t="shared" si="26"/>
        <v>499</v>
      </c>
      <c r="K307">
        <f t="shared" si="27"/>
        <v>900</v>
      </c>
      <c r="L307">
        <f t="shared" si="28"/>
        <v>45</v>
      </c>
      <c r="M307">
        <f t="shared" si="29"/>
        <v>2165</v>
      </c>
      <c r="N307">
        <f t="shared" si="30"/>
        <v>4.4</v>
      </c>
    </row>
    <row r="308" spans="1:14">
      <c r="A308" t="s">
        <v>1131</v>
      </c>
      <c r="B308" t="s">
        <v>1132</v>
      </c>
      <c r="C308" t="s">
        <v>120</v>
      </c>
      <c r="D308" t="s">
        <v>382</v>
      </c>
      <c r="E308" t="s">
        <v>383</v>
      </c>
      <c r="F308" s="1" t="s">
        <v>384</v>
      </c>
      <c r="G308">
        <v>4.2</v>
      </c>
      <c r="H308" s="1" t="s">
        <v>1133</v>
      </c>
      <c r="I308" t="str">
        <f t="shared" si="25"/>
        <v>Electronics</v>
      </c>
      <c r="J308">
        <f t="shared" si="26"/>
        <v>26999</v>
      </c>
      <c r="K308">
        <f t="shared" si="27"/>
        <v>42999</v>
      </c>
      <c r="L308">
        <f t="shared" si="28"/>
        <v>37</v>
      </c>
      <c r="M308">
        <f t="shared" si="29"/>
        <v>1510</v>
      </c>
      <c r="N308">
        <f t="shared" si="30"/>
        <v>4.2</v>
      </c>
    </row>
    <row r="309" spans="1:14">
      <c r="A309" t="s">
        <v>1134</v>
      </c>
      <c r="B309" t="s">
        <v>1135</v>
      </c>
      <c r="C309" t="s">
        <v>370</v>
      </c>
      <c r="D309" t="s">
        <v>1136</v>
      </c>
      <c r="E309" t="s">
        <v>1137</v>
      </c>
      <c r="F309" s="1" t="s">
        <v>745</v>
      </c>
      <c r="G309">
        <v>4.3</v>
      </c>
      <c r="H309">
        <v>106</v>
      </c>
      <c r="I309" t="str">
        <f t="shared" si="25"/>
        <v>Electronics</v>
      </c>
      <c r="J309">
        <f t="shared" si="26"/>
        <v>893</v>
      </c>
      <c r="K309">
        <f t="shared" si="27"/>
        <v>1052</v>
      </c>
      <c r="L309">
        <f t="shared" si="28"/>
        <v>15</v>
      </c>
      <c r="M309">
        <f t="shared" si="29"/>
        <v>106</v>
      </c>
      <c r="N309">
        <f t="shared" si="30"/>
        <v>4.3</v>
      </c>
    </row>
    <row r="310" spans="1:14">
      <c r="A310" t="s">
        <v>1138</v>
      </c>
      <c r="B310" t="s">
        <v>1139</v>
      </c>
      <c r="C310" t="s">
        <v>120</v>
      </c>
      <c r="D310" t="s">
        <v>1140</v>
      </c>
      <c r="E310" t="s">
        <v>169</v>
      </c>
      <c r="F310" s="1" t="s">
        <v>294</v>
      </c>
      <c r="G310">
        <v>3.7</v>
      </c>
      <c r="H310">
        <v>129</v>
      </c>
      <c r="I310" t="str">
        <f t="shared" si="25"/>
        <v>Electronics</v>
      </c>
      <c r="J310">
        <f t="shared" si="26"/>
        <v>10990</v>
      </c>
      <c r="K310">
        <f t="shared" si="27"/>
        <v>19990</v>
      </c>
      <c r="L310">
        <f t="shared" si="28"/>
        <v>45</v>
      </c>
      <c r="M310">
        <f t="shared" si="29"/>
        <v>129</v>
      </c>
      <c r="N310">
        <f t="shared" si="30"/>
        <v>3.7</v>
      </c>
    </row>
    <row r="311" spans="1:14">
      <c r="A311" t="s">
        <v>1141</v>
      </c>
      <c r="B311" t="s">
        <v>1142</v>
      </c>
      <c r="C311" t="s">
        <v>17</v>
      </c>
      <c r="D311" t="s">
        <v>761</v>
      </c>
      <c r="E311" t="s">
        <v>19</v>
      </c>
      <c r="F311" s="1" t="s">
        <v>445</v>
      </c>
      <c r="G311">
        <v>4.3</v>
      </c>
      <c r="H311" s="1" t="s">
        <v>1143</v>
      </c>
      <c r="I311" t="str">
        <f t="shared" si="25"/>
        <v>Computers&amp;Accessories</v>
      </c>
      <c r="J311">
        <f t="shared" si="26"/>
        <v>379</v>
      </c>
      <c r="K311">
        <f t="shared" si="27"/>
        <v>1099</v>
      </c>
      <c r="L311">
        <f t="shared" si="28"/>
        <v>66</v>
      </c>
      <c r="M311">
        <f t="shared" si="29"/>
        <v>3049</v>
      </c>
      <c r="N311">
        <f t="shared" si="30"/>
        <v>4.3</v>
      </c>
    </row>
    <row r="312" spans="1:14">
      <c r="A312" t="s">
        <v>1144</v>
      </c>
      <c r="B312" t="s">
        <v>1145</v>
      </c>
      <c r="C312" t="s">
        <v>120</v>
      </c>
      <c r="D312" t="s">
        <v>1146</v>
      </c>
      <c r="E312" t="s">
        <v>1147</v>
      </c>
      <c r="F312" s="1" t="s">
        <v>282</v>
      </c>
      <c r="G312">
        <v>4.2</v>
      </c>
      <c r="H312" s="1" t="s">
        <v>124</v>
      </c>
      <c r="I312" t="str">
        <f t="shared" si="25"/>
        <v>Electronics</v>
      </c>
      <c r="J312">
        <f t="shared" si="26"/>
        <v>16999</v>
      </c>
      <c r="K312">
        <f t="shared" si="27"/>
        <v>25999</v>
      </c>
      <c r="L312">
        <f t="shared" si="28"/>
        <v>35</v>
      </c>
      <c r="M312">
        <f t="shared" si="29"/>
        <v>32840</v>
      </c>
      <c r="N312">
        <f t="shared" si="30"/>
        <v>4.2</v>
      </c>
    </row>
    <row r="313" spans="1:14">
      <c r="A313" t="s">
        <v>1148</v>
      </c>
      <c r="B313" t="s">
        <v>1149</v>
      </c>
      <c r="C313" t="s">
        <v>97</v>
      </c>
      <c r="D313" t="s">
        <v>42</v>
      </c>
      <c r="E313" t="s">
        <v>35</v>
      </c>
      <c r="F313" s="1" t="s">
        <v>93</v>
      </c>
      <c r="G313">
        <v>4.4</v>
      </c>
      <c r="H313">
        <v>390</v>
      </c>
      <c r="I313" t="str">
        <f t="shared" si="25"/>
        <v>Electronics</v>
      </c>
      <c r="J313">
        <f t="shared" si="26"/>
        <v>699</v>
      </c>
      <c r="K313">
        <f t="shared" si="27"/>
        <v>1899</v>
      </c>
      <c r="L313">
        <f t="shared" si="28"/>
        <v>63</v>
      </c>
      <c r="M313">
        <f t="shared" si="29"/>
        <v>390</v>
      </c>
      <c r="N313">
        <f t="shared" si="30"/>
        <v>4.4</v>
      </c>
    </row>
    <row r="314" spans="1:14">
      <c r="A314" t="s">
        <v>1150</v>
      </c>
      <c r="B314" t="s">
        <v>1151</v>
      </c>
      <c r="C314" t="s">
        <v>1152</v>
      </c>
      <c r="D314" t="s">
        <v>1153</v>
      </c>
      <c r="E314" t="s">
        <v>1154</v>
      </c>
      <c r="F314" s="1" t="s">
        <v>70</v>
      </c>
      <c r="G314">
        <v>3.5</v>
      </c>
      <c r="H314">
        <v>621</v>
      </c>
      <c r="I314" t="str">
        <f t="shared" si="25"/>
        <v>Electronics</v>
      </c>
      <c r="J314">
        <f t="shared" si="26"/>
        <v>2699</v>
      </c>
      <c r="K314">
        <f t="shared" si="27"/>
        <v>3500</v>
      </c>
      <c r="L314">
        <f t="shared" si="28"/>
        <v>23</v>
      </c>
      <c r="M314">
        <f t="shared" si="29"/>
        <v>621</v>
      </c>
      <c r="N314">
        <f t="shared" si="30"/>
        <v>3.5</v>
      </c>
    </row>
    <row r="315" spans="1:14">
      <c r="A315" t="s">
        <v>1155</v>
      </c>
      <c r="B315" t="s">
        <v>1156</v>
      </c>
      <c r="C315" t="s">
        <v>17</v>
      </c>
      <c r="D315" t="s">
        <v>791</v>
      </c>
      <c r="E315" t="s">
        <v>214</v>
      </c>
      <c r="F315" s="1" t="s">
        <v>337</v>
      </c>
      <c r="G315">
        <v>4.1</v>
      </c>
      <c r="H315">
        <v>265</v>
      </c>
      <c r="I315" t="str">
        <f t="shared" si="25"/>
        <v>Computers&amp;Accessories</v>
      </c>
      <c r="J315">
        <f t="shared" si="26"/>
        <v>129</v>
      </c>
      <c r="K315">
        <f t="shared" si="27"/>
        <v>599</v>
      </c>
      <c r="L315">
        <f t="shared" si="28"/>
        <v>78</v>
      </c>
      <c r="M315">
        <f t="shared" si="29"/>
        <v>265</v>
      </c>
      <c r="N315">
        <f t="shared" si="30"/>
        <v>4.1</v>
      </c>
    </row>
    <row r="316" spans="1:14">
      <c r="A316" t="s">
        <v>1157</v>
      </c>
      <c r="B316" t="s">
        <v>1158</v>
      </c>
      <c r="C316" t="s">
        <v>17</v>
      </c>
      <c r="D316" t="s">
        <v>210</v>
      </c>
      <c r="E316" t="s">
        <v>76</v>
      </c>
      <c r="F316" s="1" t="s">
        <v>49</v>
      </c>
      <c r="G316">
        <v>4.3</v>
      </c>
      <c r="H316">
        <v>838</v>
      </c>
      <c r="I316" t="str">
        <f t="shared" si="25"/>
        <v>Computers&amp;Accessories</v>
      </c>
      <c r="J316">
        <f t="shared" si="26"/>
        <v>389</v>
      </c>
      <c r="K316">
        <f t="shared" si="27"/>
        <v>999</v>
      </c>
      <c r="L316">
        <f t="shared" si="28"/>
        <v>61</v>
      </c>
      <c r="M316">
        <f t="shared" si="29"/>
        <v>838</v>
      </c>
      <c r="N316">
        <f t="shared" si="30"/>
        <v>4.3</v>
      </c>
    </row>
    <row r="317" spans="1:14">
      <c r="A317" t="s">
        <v>1159</v>
      </c>
      <c r="B317" t="s">
        <v>1160</v>
      </c>
      <c r="C317" t="s">
        <v>285</v>
      </c>
      <c r="D317" t="s">
        <v>1161</v>
      </c>
      <c r="E317" t="s">
        <v>865</v>
      </c>
      <c r="F317" s="1" t="s">
        <v>581</v>
      </c>
      <c r="G317">
        <v>4.2</v>
      </c>
      <c r="H317">
        <v>143</v>
      </c>
      <c r="I317" t="str">
        <f t="shared" si="25"/>
        <v>Electronics</v>
      </c>
      <c r="J317">
        <f t="shared" si="26"/>
        <v>246</v>
      </c>
      <c r="K317">
        <f t="shared" si="27"/>
        <v>600</v>
      </c>
      <c r="L317">
        <f t="shared" si="28"/>
        <v>59</v>
      </c>
      <c r="M317">
        <f t="shared" si="29"/>
        <v>143</v>
      </c>
      <c r="N317">
        <f t="shared" si="30"/>
        <v>4.2</v>
      </c>
    </row>
    <row r="318" spans="1:14">
      <c r="A318" t="s">
        <v>1162</v>
      </c>
      <c r="B318" t="s">
        <v>1163</v>
      </c>
      <c r="C318" t="s">
        <v>17</v>
      </c>
      <c r="D318" t="s">
        <v>69</v>
      </c>
      <c r="E318" t="s">
        <v>92</v>
      </c>
      <c r="F318" s="1" t="s">
        <v>93</v>
      </c>
      <c r="G318">
        <v>4</v>
      </c>
      <c r="H318">
        <v>151</v>
      </c>
      <c r="I318" t="str">
        <f t="shared" si="25"/>
        <v>Computers&amp;Accessories</v>
      </c>
      <c r="J318">
        <f t="shared" si="26"/>
        <v>299</v>
      </c>
      <c r="K318">
        <f t="shared" si="27"/>
        <v>799</v>
      </c>
      <c r="L318">
        <f t="shared" si="28"/>
        <v>63</v>
      </c>
      <c r="M318">
        <f t="shared" si="29"/>
        <v>151</v>
      </c>
      <c r="N318">
        <f t="shared" si="30"/>
        <v>4</v>
      </c>
    </row>
    <row r="319" spans="1:14">
      <c r="A319" t="s">
        <v>1164</v>
      </c>
      <c r="B319" t="s">
        <v>1165</v>
      </c>
      <c r="C319" t="s">
        <v>285</v>
      </c>
      <c r="D319" t="s">
        <v>1166</v>
      </c>
      <c r="E319" t="s">
        <v>18</v>
      </c>
      <c r="F319" s="1" t="s">
        <v>129</v>
      </c>
      <c r="G319">
        <v>3.9</v>
      </c>
      <c r="H319">
        <v>200</v>
      </c>
      <c r="I319" t="str">
        <f t="shared" si="25"/>
        <v>Electronics</v>
      </c>
      <c r="J319">
        <f t="shared" si="26"/>
        <v>247</v>
      </c>
      <c r="K319">
        <f t="shared" si="27"/>
        <v>399</v>
      </c>
      <c r="L319">
        <f t="shared" si="28"/>
        <v>38</v>
      </c>
      <c r="M319">
        <f t="shared" si="29"/>
        <v>200</v>
      </c>
      <c r="N319">
        <f t="shared" si="30"/>
        <v>3.9</v>
      </c>
    </row>
    <row r="320" spans="1:14">
      <c r="A320" t="s">
        <v>1167</v>
      </c>
      <c r="B320" t="s">
        <v>1168</v>
      </c>
      <c r="C320" t="s">
        <v>285</v>
      </c>
      <c r="D320" t="s">
        <v>1169</v>
      </c>
      <c r="E320" t="s">
        <v>371</v>
      </c>
      <c r="F320" s="1" t="s">
        <v>315</v>
      </c>
      <c r="G320">
        <v>3.3</v>
      </c>
      <c r="H320">
        <v>227</v>
      </c>
      <c r="I320" t="str">
        <f t="shared" si="25"/>
        <v>Electronics</v>
      </c>
      <c r="J320">
        <f t="shared" si="26"/>
        <v>1369</v>
      </c>
      <c r="K320">
        <f t="shared" si="27"/>
        <v>2999</v>
      </c>
      <c r="L320">
        <f t="shared" si="28"/>
        <v>54</v>
      </c>
      <c r="M320">
        <f t="shared" si="29"/>
        <v>227</v>
      </c>
      <c r="N320">
        <f t="shared" si="30"/>
        <v>3.3</v>
      </c>
    </row>
    <row r="321" spans="1:14">
      <c r="A321" t="s">
        <v>1170</v>
      </c>
      <c r="B321" t="s">
        <v>1171</v>
      </c>
      <c r="C321" t="s">
        <v>285</v>
      </c>
      <c r="D321" t="s">
        <v>24</v>
      </c>
      <c r="E321" t="s">
        <v>62</v>
      </c>
      <c r="F321" s="1" t="s">
        <v>111</v>
      </c>
      <c r="G321">
        <v>3.8</v>
      </c>
      <c r="H321">
        <v>538</v>
      </c>
      <c r="I321" t="str">
        <f t="shared" si="25"/>
        <v>Electronics</v>
      </c>
      <c r="J321">
        <f t="shared" si="26"/>
        <v>199</v>
      </c>
      <c r="K321">
        <f t="shared" si="27"/>
        <v>499</v>
      </c>
      <c r="L321">
        <f t="shared" si="28"/>
        <v>60</v>
      </c>
      <c r="M321">
        <f t="shared" si="29"/>
        <v>538</v>
      </c>
      <c r="N321">
        <f t="shared" si="30"/>
        <v>3.8</v>
      </c>
    </row>
    <row r="322" spans="1:14">
      <c r="A322" t="s">
        <v>1172</v>
      </c>
      <c r="B322" t="s">
        <v>1173</v>
      </c>
      <c r="C322" t="s">
        <v>97</v>
      </c>
      <c r="D322" t="s">
        <v>69</v>
      </c>
      <c r="E322" t="s">
        <v>214</v>
      </c>
      <c r="F322" s="1" t="s">
        <v>77</v>
      </c>
      <c r="G322">
        <v>4</v>
      </c>
      <c r="H322">
        <v>171</v>
      </c>
      <c r="I322" t="str">
        <f t="shared" ref="I322:I385" si="31">LEFT(C322,FIND("|",C322)-1)</f>
        <v>Electronics</v>
      </c>
      <c r="J322">
        <f t="shared" ref="J322:J385" si="32">VALUE(SUBSTITUTE(SUBSTITUTE(D322,"₹",""),",",""))</f>
        <v>299</v>
      </c>
      <c r="K322">
        <f t="shared" ref="K322:K385" si="33">VALUE(SUBSTITUTE(SUBSTITUTE(E322,"₹",""),",",""))</f>
        <v>599</v>
      </c>
      <c r="L322">
        <f t="shared" ref="L322:L385" si="34">VALUE(SUBSTITUTE(F322,"%",""))</f>
        <v>50</v>
      </c>
      <c r="M322">
        <f t="shared" ref="M322:M385" si="35">VALUE(SUBSTITUTE(H322,",",""))</f>
        <v>171</v>
      </c>
      <c r="N322">
        <f t="shared" si="30"/>
        <v>4</v>
      </c>
    </row>
    <row r="323" spans="1:14">
      <c r="A323" t="s">
        <v>1174</v>
      </c>
      <c r="B323" t="s">
        <v>1175</v>
      </c>
      <c r="C323" t="s">
        <v>120</v>
      </c>
      <c r="D323" t="s">
        <v>180</v>
      </c>
      <c r="E323" t="s">
        <v>180</v>
      </c>
      <c r="F323" s="1" t="s">
        <v>215</v>
      </c>
      <c r="G323">
        <v>4.3</v>
      </c>
      <c r="H323" s="1" t="s">
        <v>1176</v>
      </c>
      <c r="I323" t="str">
        <f t="shared" si="31"/>
        <v>Electronics</v>
      </c>
      <c r="J323">
        <f t="shared" si="32"/>
        <v>14999</v>
      </c>
      <c r="K323">
        <f t="shared" si="33"/>
        <v>14999</v>
      </c>
      <c r="L323">
        <f t="shared" si="34"/>
        <v>0</v>
      </c>
      <c r="M323">
        <f t="shared" si="35"/>
        <v>27508</v>
      </c>
      <c r="N323">
        <f t="shared" ref="N323:N386" si="36">IFERROR(VALUE(TRIM(CLEAN(G323))),"")</f>
        <v>4.3</v>
      </c>
    </row>
    <row r="324" spans="1:14">
      <c r="A324" t="s">
        <v>1177</v>
      </c>
      <c r="B324" t="s">
        <v>1178</v>
      </c>
      <c r="C324" t="s">
        <v>17</v>
      </c>
      <c r="D324" t="s">
        <v>69</v>
      </c>
      <c r="E324" t="s">
        <v>42</v>
      </c>
      <c r="F324" s="1" t="s">
        <v>453</v>
      </c>
      <c r="G324">
        <v>3.9</v>
      </c>
      <c r="H324" s="1" t="s">
        <v>1179</v>
      </c>
      <c r="I324" t="str">
        <f t="shared" si="31"/>
        <v>Computers&amp;Accessories</v>
      </c>
      <c r="J324">
        <f t="shared" si="32"/>
        <v>299</v>
      </c>
      <c r="K324">
        <f t="shared" si="33"/>
        <v>699</v>
      </c>
      <c r="L324">
        <f t="shared" si="34"/>
        <v>57</v>
      </c>
      <c r="M324">
        <f t="shared" si="35"/>
        <v>1454</v>
      </c>
      <c r="N324">
        <f t="shared" si="36"/>
        <v>3.9</v>
      </c>
    </row>
    <row r="325" spans="1:14">
      <c r="A325" t="s">
        <v>1180</v>
      </c>
      <c r="B325" t="s">
        <v>1181</v>
      </c>
      <c r="C325" t="s">
        <v>120</v>
      </c>
      <c r="D325" t="s">
        <v>1014</v>
      </c>
      <c r="E325" t="s">
        <v>1182</v>
      </c>
      <c r="F325" s="1" t="s">
        <v>478</v>
      </c>
      <c r="G325">
        <v>4.2</v>
      </c>
      <c r="H325" s="1" t="s">
        <v>1183</v>
      </c>
      <c r="I325" t="str">
        <f t="shared" si="31"/>
        <v>Electronics</v>
      </c>
      <c r="J325">
        <f t="shared" si="32"/>
        <v>24990</v>
      </c>
      <c r="K325">
        <f t="shared" si="33"/>
        <v>51990</v>
      </c>
      <c r="L325">
        <f t="shared" si="34"/>
        <v>52</v>
      </c>
      <c r="M325">
        <f t="shared" si="35"/>
        <v>2951</v>
      </c>
      <c r="N325">
        <f t="shared" si="36"/>
        <v>4.2</v>
      </c>
    </row>
    <row r="326" spans="1:14">
      <c r="A326" t="s">
        <v>1184</v>
      </c>
      <c r="B326" t="s">
        <v>1185</v>
      </c>
      <c r="C326" t="s">
        <v>17</v>
      </c>
      <c r="D326" t="s">
        <v>128</v>
      </c>
      <c r="E326" t="s">
        <v>76</v>
      </c>
      <c r="F326" s="1" t="s">
        <v>422</v>
      </c>
      <c r="G326">
        <v>5</v>
      </c>
      <c r="I326" t="str">
        <f t="shared" si="31"/>
        <v>Computers&amp;Accessories</v>
      </c>
      <c r="J326">
        <f t="shared" si="32"/>
        <v>249</v>
      </c>
      <c r="K326">
        <f t="shared" si="33"/>
        <v>999</v>
      </c>
      <c r="L326">
        <f t="shared" si="34"/>
        <v>75</v>
      </c>
      <c r="M326" t="e">
        <f t="shared" si="35"/>
        <v>#VALUE!</v>
      </c>
      <c r="N326">
        <f t="shared" si="36"/>
        <v>5</v>
      </c>
    </row>
    <row r="327" spans="1:14">
      <c r="A327" t="s">
        <v>1186</v>
      </c>
      <c r="B327" t="s">
        <v>1187</v>
      </c>
      <c r="C327" t="s">
        <v>120</v>
      </c>
      <c r="D327" t="s">
        <v>1188</v>
      </c>
      <c r="E327" t="s">
        <v>1189</v>
      </c>
      <c r="F327" s="1" t="s">
        <v>1190</v>
      </c>
      <c r="G327">
        <v>4.1</v>
      </c>
      <c r="H327" s="1" t="s">
        <v>857</v>
      </c>
      <c r="I327" t="str">
        <f t="shared" si="31"/>
        <v>Electronics</v>
      </c>
      <c r="J327">
        <f t="shared" si="32"/>
        <v>61999</v>
      </c>
      <c r="K327">
        <f t="shared" si="33"/>
        <v>69999</v>
      </c>
      <c r="L327">
        <f t="shared" si="34"/>
        <v>11</v>
      </c>
      <c r="M327">
        <f t="shared" si="35"/>
        <v>6753</v>
      </c>
      <c r="N327">
        <f t="shared" si="36"/>
        <v>4.1</v>
      </c>
    </row>
    <row r="328" spans="1:14">
      <c r="A328" t="s">
        <v>1191</v>
      </c>
      <c r="B328" t="s">
        <v>1192</v>
      </c>
      <c r="C328" t="s">
        <v>120</v>
      </c>
      <c r="D328" t="s">
        <v>1193</v>
      </c>
      <c r="E328" t="s">
        <v>1194</v>
      </c>
      <c r="F328" s="1" t="s">
        <v>191</v>
      </c>
      <c r="G328">
        <v>3.9</v>
      </c>
      <c r="H328" s="1" t="s">
        <v>1195</v>
      </c>
      <c r="I328" t="str">
        <f t="shared" si="31"/>
        <v>Electronics</v>
      </c>
      <c r="J328">
        <f t="shared" si="32"/>
        <v>24499</v>
      </c>
      <c r="K328">
        <f t="shared" si="33"/>
        <v>50000</v>
      </c>
      <c r="L328">
        <f t="shared" si="34"/>
        <v>51</v>
      </c>
      <c r="M328">
        <f t="shared" si="35"/>
        <v>3518</v>
      </c>
      <c r="N328">
        <f t="shared" si="36"/>
        <v>3.9</v>
      </c>
    </row>
    <row r="329" spans="1:14">
      <c r="A329" t="s">
        <v>1196</v>
      </c>
      <c r="B329" t="s">
        <v>1197</v>
      </c>
      <c r="C329" t="s">
        <v>120</v>
      </c>
      <c r="D329" t="s">
        <v>1198</v>
      </c>
      <c r="E329" t="s">
        <v>1199</v>
      </c>
      <c r="F329" s="1" t="s">
        <v>145</v>
      </c>
      <c r="G329">
        <v>4.2</v>
      </c>
      <c r="H329" s="1" t="s">
        <v>1133</v>
      </c>
      <c r="I329" t="str">
        <f t="shared" si="31"/>
        <v>Electronics</v>
      </c>
      <c r="J329">
        <f t="shared" si="32"/>
        <v>10499</v>
      </c>
      <c r="K329">
        <f t="shared" si="33"/>
        <v>19499</v>
      </c>
      <c r="L329">
        <f t="shared" si="34"/>
        <v>46</v>
      </c>
      <c r="M329">
        <f t="shared" si="35"/>
        <v>1510</v>
      </c>
      <c r="N329">
        <f t="shared" si="36"/>
        <v>4.2</v>
      </c>
    </row>
    <row r="330" spans="1:14">
      <c r="A330" t="s">
        <v>1200</v>
      </c>
      <c r="B330" t="s">
        <v>1201</v>
      </c>
      <c r="C330" t="s">
        <v>17</v>
      </c>
      <c r="D330" t="s">
        <v>25</v>
      </c>
      <c r="E330" t="s">
        <v>76</v>
      </c>
      <c r="F330" s="1" t="s">
        <v>63</v>
      </c>
      <c r="G330">
        <v>4.3</v>
      </c>
      <c r="H330">
        <v>838</v>
      </c>
      <c r="I330" t="str">
        <f t="shared" si="31"/>
        <v>Computers&amp;Accessories</v>
      </c>
      <c r="J330">
        <f t="shared" si="32"/>
        <v>349</v>
      </c>
      <c r="K330">
        <f t="shared" si="33"/>
        <v>999</v>
      </c>
      <c r="L330">
        <f t="shared" si="34"/>
        <v>65</v>
      </c>
      <c r="M330">
        <f t="shared" si="35"/>
        <v>838</v>
      </c>
      <c r="N330">
        <f t="shared" si="36"/>
        <v>4.3</v>
      </c>
    </row>
    <row r="331" spans="1:14">
      <c r="A331" t="s">
        <v>1202</v>
      </c>
      <c r="B331" t="s">
        <v>1203</v>
      </c>
      <c r="C331" t="s">
        <v>285</v>
      </c>
      <c r="D331" t="s">
        <v>1204</v>
      </c>
      <c r="E331" t="s">
        <v>62</v>
      </c>
      <c r="F331" s="1" t="s">
        <v>49</v>
      </c>
      <c r="G331">
        <v>3.8</v>
      </c>
      <c r="H331">
        <v>136</v>
      </c>
      <c r="I331" t="str">
        <f t="shared" si="31"/>
        <v>Electronics</v>
      </c>
      <c r="J331">
        <f t="shared" si="32"/>
        <v>197</v>
      </c>
      <c r="K331">
        <f t="shared" si="33"/>
        <v>499</v>
      </c>
      <c r="L331">
        <f t="shared" si="34"/>
        <v>61</v>
      </c>
      <c r="M331">
        <f t="shared" si="35"/>
        <v>136</v>
      </c>
      <c r="N331">
        <f t="shared" si="36"/>
        <v>3.8</v>
      </c>
    </row>
    <row r="332" spans="1:14">
      <c r="A332" t="s">
        <v>1205</v>
      </c>
      <c r="B332" t="s">
        <v>1206</v>
      </c>
      <c r="C332" t="s">
        <v>883</v>
      </c>
      <c r="D332" t="s">
        <v>421</v>
      </c>
      <c r="E332" t="s">
        <v>712</v>
      </c>
      <c r="F332" s="1" t="s">
        <v>773</v>
      </c>
      <c r="G332">
        <v>4.3</v>
      </c>
      <c r="H332">
        <v>301</v>
      </c>
      <c r="I332" t="str">
        <f t="shared" si="31"/>
        <v>Electronics</v>
      </c>
      <c r="J332">
        <f t="shared" si="32"/>
        <v>1299</v>
      </c>
      <c r="K332">
        <f t="shared" si="33"/>
        <v>2499</v>
      </c>
      <c r="L332">
        <f t="shared" si="34"/>
        <v>48</v>
      </c>
      <c r="M332">
        <f t="shared" si="35"/>
        <v>301</v>
      </c>
      <c r="N332">
        <f t="shared" si="36"/>
        <v>4.3</v>
      </c>
    </row>
    <row r="333" spans="1:14">
      <c r="A333" t="s">
        <v>1207</v>
      </c>
      <c r="B333" t="s">
        <v>1208</v>
      </c>
      <c r="C333" t="s">
        <v>17</v>
      </c>
      <c r="D333" t="s">
        <v>1209</v>
      </c>
      <c r="E333" t="s">
        <v>35</v>
      </c>
      <c r="F333" s="1" t="s">
        <v>546</v>
      </c>
      <c r="G333">
        <v>4.4</v>
      </c>
      <c r="H333" s="1" t="s">
        <v>1210</v>
      </c>
      <c r="I333" t="str">
        <f t="shared" si="31"/>
        <v>Computers&amp;Accessories</v>
      </c>
      <c r="J333">
        <f t="shared" si="32"/>
        <v>1519</v>
      </c>
      <c r="K333">
        <f t="shared" si="33"/>
        <v>1899</v>
      </c>
      <c r="L333">
        <f t="shared" si="34"/>
        <v>20</v>
      </c>
      <c r="M333">
        <f t="shared" si="35"/>
        <v>19763</v>
      </c>
      <c r="N333">
        <f t="shared" si="36"/>
        <v>4.4</v>
      </c>
    </row>
    <row r="334" spans="1:14">
      <c r="A334" t="s">
        <v>1211</v>
      </c>
      <c r="B334" t="s">
        <v>1212</v>
      </c>
      <c r="C334" t="s">
        <v>120</v>
      </c>
      <c r="D334" t="s">
        <v>1213</v>
      </c>
      <c r="E334" t="s">
        <v>1189</v>
      </c>
      <c r="F334" s="1" t="s">
        <v>82</v>
      </c>
      <c r="G334">
        <v>4.3</v>
      </c>
      <c r="H334" s="1" t="s">
        <v>912</v>
      </c>
      <c r="I334" t="str">
        <f t="shared" si="31"/>
        <v>Electronics</v>
      </c>
      <c r="J334">
        <f t="shared" si="32"/>
        <v>46999</v>
      </c>
      <c r="K334">
        <f t="shared" si="33"/>
        <v>69999</v>
      </c>
      <c r="L334">
        <f t="shared" si="34"/>
        <v>33</v>
      </c>
      <c r="M334">
        <f t="shared" si="35"/>
        <v>21252</v>
      </c>
      <c r="N334">
        <f t="shared" si="36"/>
        <v>4.3</v>
      </c>
    </row>
    <row r="335" spans="1:14">
      <c r="A335" t="s">
        <v>1214</v>
      </c>
      <c r="B335" t="s">
        <v>1215</v>
      </c>
      <c r="C335" t="s">
        <v>17</v>
      </c>
      <c r="D335" t="s">
        <v>69</v>
      </c>
      <c r="E335" t="s">
        <v>92</v>
      </c>
      <c r="F335" s="1" t="s">
        <v>93</v>
      </c>
      <c r="G335">
        <v>4.3</v>
      </c>
      <c r="H335" s="1" t="s">
        <v>1216</v>
      </c>
      <c r="I335" t="str">
        <f t="shared" si="31"/>
        <v>Computers&amp;Accessories</v>
      </c>
      <c r="J335">
        <f t="shared" si="32"/>
        <v>299</v>
      </c>
      <c r="K335">
        <f t="shared" si="33"/>
        <v>799</v>
      </c>
      <c r="L335">
        <f t="shared" si="34"/>
        <v>63</v>
      </c>
      <c r="M335">
        <f t="shared" si="35"/>
        <v>1902</v>
      </c>
      <c r="N335">
        <f t="shared" si="36"/>
        <v>4.3</v>
      </c>
    </row>
    <row r="336" spans="1:14">
      <c r="A336" t="s">
        <v>1217</v>
      </c>
      <c r="B336" t="s">
        <v>1218</v>
      </c>
      <c r="C336" t="s">
        <v>1219</v>
      </c>
      <c r="D336" t="s">
        <v>144</v>
      </c>
      <c r="E336" t="s">
        <v>181</v>
      </c>
      <c r="F336" s="1" t="s">
        <v>1220</v>
      </c>
      <c r="G336">
        <v>4.2</v>
      </c>
      <c r="H336" s="1" t="s">
        <v>1221</v>
      </c>
      <c r="I336" t="str">
        <f t="shared" si="31"/>
        <v>Electronics</v>
      </c>
      <c r="J336">
        <f t="shared" si="32"/>
        <v>1799</v>
      </c>
      <c r="K336">
        <f t="shared" si="33"/>
        <v>19999</v>
      </c>
      <c r="L336">
        <f t="shared" si="34"/>
        <v>91</v>
      </c>
      <c r="M336">
        <f t="shared" si="35"/>
        <v>13937</v>
      </c>
      <c r="N336">
        <f t="shared" si="36"/>
        <v>4.2</v>
      </c>
    </row>
    <row r="337" spans="1:14">
      <c r="A337" t="s">
        <v>1222</v>
      </c>
      <c r="B337" t="s">
        <v>1223</v>
      </c>
      <c r="C337" t="s">
        <v>1219</v>
      </c>
      <c r="D337" t="s">
        <v>1224</v>
      </c>
      <c r="E337" t="s">
        <v>571</v>
      </c>
      <c r="F337" s="1" t="s">
        <v>220</v>
      </c>
      <c r="G337">
        <v>4.3</v>
      </c>
      <c r="H337" s="1" t="s">
        <v>1225</v>
      </c>
      <c r="I337" t="str">
        <f t="shared" si="31"/>
        <v>Electronics</v>
      </c>
      <c r="J337">
        <f t="shared" si="32"/>
        <v>1998</v>
      </c>
      <c r="K337">
        <f t="shared" si="33"/>
        <v>9999</v>
      </c>
      <c r="L337">
        <f t="shared" si="34"/>
        <v>80</v>
      </c>
      <c r="M337">
        <f t="shared" si="35"/>
        <v>27696</v>
      </c>
      <c r="N337">
        <f t="shared" si="36"/>
        <v>4.3</v>
      </c>
    </row>
    <row r="338" spans="1:14">
      <c r="A338" t="s">
        <v>1226</v>
      </c>
      <c r="B338" t="s">
        <v>1227</v>
      </c>
      <c r="C338" t="s">
        <v>1219</v>
      </c>
      <c r="D338" t="s">
        <v>190</v>
      </c>
      <c r="E338" t="s">
        <v>1228</v>
      </c>
      <c r="F338" s="1" t="s">
        <v>422</v>
      </c>
      <c r="G338">
        <v>3.8</v>
      </c>
      <c r="H338" s="1" t="s">
        <v>1229</v>
      </c>
      <c r="I338" t="str">
        <f t="shared" si="31"/>
        <v>Electronics</v>
      </c>
      <c r="J338">
        <f t="shared" si="32"/>
        <v>1999</v>
      </c>
      <c r="K338">
        <f t="shared" si="33"/>
        <v>7990</v>
      </c>
      <c r="L338">
        <f t="shared" si="34"/>
        <v>75</v>
      </c>
      <c r="M338">
        <f t="shared" si="35"/>
        <v>17831</v>
      </c>
      <c r="N338">
        <f t="shared" si="36"/>
        <v>3.8</v>
      </c>
    </row>
    <row r="339" spans="1:14">
      <c r="A339" t="s">
        <v>1230</v>
      </c>
      <c r="B339" t="s">
        <v>1231</v>
      </c>
      <c r="C339" t="s">
        <v>1232</v>
      </c>
      <c r="D339" t="s">
        <v>1233</v>
      </c>
      <c r="E339" t="s">
        <v>293</v>
      </c>
      <c r="F339" s="1" t="s">
        <v>1234</v>
      </c>
      <c r="G339">
        <v>4.3</v>
      </c>
      <c r="H339" t="s">
        <v>1235</v>
      </c>
      <c r="I339" t="str">
        <f t="shared" si="31"/>
        <v>Electronics</v>
      </c>
      <c r="J339">
        <f t="shared" si="32"/>
        <v>2049</v>
      </c>
      <c r="K339">
        <f t="shared" si="33"/>
        <v>2199</v>
      </c>
      <c r="L339">
        <f t="shared" si="34"/>
        <v>7</v>
      </c>
      <c r="M339">
        <f t="shared" si="35"/>
        <v>178912</v>
      </c>
      <c r="N339">
        <f t="shared" si="36"/>
        <v>4.3</v>
      </c>
    </row>
    <row r="340" spans="1:14">
      <c r="A340" t="s">
        <v>1236</v>
      </c>
      <c r="B340" t="s">
        <v>1237</v>
      </c>
      <c r="C340" t="s">
        <v>1238</v>
      </c>
      <c r="D340" t="s">
        <v>1239</v>
      </c>
      <c r="E340" t="s">
        <v>1039</v>
      </c>
      <c r="F340" s="1" t="s">
        <v>239</v>
      </c>
      <c r="G340">
        <v>4</v>
      </c>
      <c r="H340" s="1" t="s">
        <v>1240</v>
      </c>
      <c r="I340" t="str">
        <f t="shared" si="31"/>
        <v>Electronics</v>
      </c>
      <c r="J340">
        <f t="shared" si="32"/>
        <v>6499</v>
      </c>
      <c r="K340">
        <f t="shared" si="33"/>
        <v>8999</v>
      </c>
      <c r="L340">
        <f t="shared" si="34"/>
        <v>28</v>
      </c>
      <c r="M340">
        <f t="shared" si="35"/>
        <v>7807</v>
      </c>
      <c r="N340">
        <f t="shared" si="36"/>
        <v>4</v>
      </c>
    </row>
    <row r="341" spans="1:14">
      <c r="A341" t="s">
        <v>1241</v>
      </c>
      <c r="B341" t="s">
        <v>1242</v>
      </c>
      <c r="C341" t="s">
        <v>1238</v>
      </c>
      <c r="D341" t="s">
        <v>1243</v>
      </c>
      <c r="E341" t="s">
        <v>1243</v>
      </c>
      <c r="F341" s="1" t="s">
        <v>215</v>
      </c>
      <c r="G341">
        <v>4.3</v>
      </c>
      <c r="H341" s="1" t="s">
        <v>1244</v>
      </c>
      <c r="I341" t="str">
        <f t="shared" si="31"/>
        <v>Electronics</v>
      </c>
      <c r="J341">
        <f t="shared" si="32"/>
        <v>28999</v>
      </c>
      <c r="K341">
        <f t="shared" si="33"/>
        <v>28999</v>
      </c>
      <c r="L341">
        <f t="shared" si="34"/>
        <v>0</v>
      </c>
      <c r="M341">
        <f t="shared" si="35"/>
        <v>17415</v>
      </c>
      <c r="N341">
        <f t="shared" si="36"/>
        <v>4.3</v>
      </c>
    </row>
    <row r="342" spans="1:14">
      <c r="A342" t="s">
        <v>1245</v>
      </c>
      <c r="B342" t="s">
        <v>1246</v>
      </c>
      <c r="C342" t="s">
        <v>1238</v>
      </c>
      <c r="D342" t="s">
        <v>1243</v>
      </c>
      <c r="E342" t="s">
        <v>1243</v>
      </c>
      <c r="F342" s="1" t="s">
        <v>215</v>
      </c>
      <c r="G342">
        <v>4.3</v>
      </c>
      <c r="H342" s="1" t="s">
        <v>1244</v>
      </c>
      <c r="I342" t="str">
        <f t="shared" si="31"/>
        <v>Electronics</v>
      </c>
      <c r="J342">
        <f t="shared" si="32"/>
        <v>28999</v>
      </c>
      <c r="K342">
        <f t="shared" si="33"/>
        <v>28999</v>
      </c>
      <c r="L342">
        <f t="shared" si="34"/>
        <v>0</v>
      </c>
      <c r="M342">
        <f t="shared" si="35"/>
        <v>17415</v>
      </c>
      <c r="N342">
        <f t="shared" si="36"/>
        <v>4.3</v>
      </c>
    </row>
    <row r="343" spans="1:14">
      <c r="A343" t="s">
        <v>1247</v>
      </c>
      <c r="B343" t="s">
        <v>1248</v>
      </c>
      <c r="C343" t="s">
        <v>1238</v>
      </c>
      <c r="D343" t="s">
        <v>1239</v>
      </c>
      <c r="E343" t="s">
        <v>1039</v>
      </c>
      <c r="F343" s="1" t="s">
        <v>239</v>
      </c>
      <c r="G343">
        <v>4</v>
      </c>
      <c r="H343" s="1" t="s">
        <v>1240</v>
      </c>
      <c r="I343" t="str">
        <f t="shared" si="31"/>
        <v>Electronics</v>
      </c>
      <c r="J343">
        <f t="shared" si="32"/>
        <v>6499</v>
      </c>
      <c r="K343">
        <f t="shared" si="33"/>
        <v>8999</v>
      </c>
      <c r="L343">
        <f t="shared" si="34"/>
        <v>28</v>
      </c>
      <c r="M343">
        <f t="shared" si="35"/>
        <v>7807</v>
      </c>
      <c r="N343">
        <f t="shared" si="36"/>
        <v>4</v>
      </c>
    </row>
    <row r="344" spans="1:14">
      <c r="A344" t="s">
        <v>1249</v>
      </c>
      <c r="B344" t="s">
        <v>1250</v>
      </c>
      <c r="C344" t="s">
        <v>1238</v>
      </c>
      <c r="D344" t="s">
        <v>1239</v>
      </c>
      <c r="E344" t="s">
        <v>1039</v>
      </c>
      <c r="F344" s="1" t="s">
        <v>239</v>
      </c>
      <c r="G344">
        <v>4</v>
      </c>
      <c r="H344" s="1" t="s">
        <v>1240</v>
      </c>
      <c r="I344" t="str">
        <f t="shared" si="31"/>
        <v>Electronics</v>
      </c>
      <c r="J344">
        <f t="shared" si="32"/>
        <v>6499</v>
      </c>
      <c r="K344">
        <f t="shared" si="33"/>
        <v>8999</v>
      </c>
      <c r="L344">
        <f t="shared" si="34"/>
        <v>28</v>
      </c>
      <c r="M344">
        <f t="shared" si="35"/>
        <v>7807</v>
      </c>
      <c r="N344">
        <f t="shared" si="36"/>
        <v>4</v>
      </c>
    </row>
    <row r="345" spans="1:14">
      <c r="A345" t="s">
        <v>1251</v>
      </c>
      <c r="B345" t="s">
        <v>1252</v>
      </c>
      <c r="C345" t="s">
        <v>1253</v>
      </c>
      <c r="D345" t="s">
        <v>1254</v>
      </c>
      <c r="E345" t="s">
        <v>55</v>
      </c>
      <c r="F345" s="1" t="s">
        <v>26</v>
      </c>
      <c r="G345">
        <v>4.4</v>
      </c>
      <c r="H345" s="1" t="s">
        <v>1255</v>
      </c>
      <c r="I345" t="str">
        <f t="shared" si="31"/>
        <v>Electronics</v>
      </c>
      <c r="J345">
        <f t="shared" si="32"/>
        <v>569</v>
      </c>
      <c r="K345">
        <f t="shared" si="33"/>
        <v>1000</v>
      </c>
      <c r="L345">
        <f t="shared" si="34"/>
        <v>43</v>
      </c>
      <c r="M345">
        <f t="shared" si="35"/>
        <v>67259</v>
      </c>
      <c r="N345">
        <f t="shared" si="36"/>
        <v>4.4</v>
      </c>
    </row>
    <row r="346" spans="1:14">
      <c r="A346" t="s">
        <v>1256</v>
      </c>
      <c r="B346" t="s">
        <v>1257</v>
      </c>
      <c r="C346" t="s">
        <v>1219</v>
      </c>
      <c r="D346" t="s">
        <v>1258</v>
      </c>
      <c r="E346" t="s">
        <v>895</v>
      </c>
      <c r="F346" s="1" t="s">
        <v>302</v>
      </c>
      <c r="G346">
        <v>4.1</v>
      </c>
      <c r="H346" s="1" t="s">
        <v>1259</v>
      </c>
      <c r="I346" t="str">
        <f t="shared" si="31"/>
        <v>Electronics</v>
      </c>
      <c r="J346">
        <f t="shared" si="32"/>
        <v>1898</v>
      </c>
      <c r="K346">
        <f t="shared" si="33"/>
        <v>4999</v>
      </c>
      <c r="L346">
        <f t="shared" si="34"/>
        <v>62</v>
      </c>
      <c r="M346">
        <f t="shared" si="35"/>
        <v>10689</v>
      </c>
      <c r="N346">
        <f t="shared" si="36"/>
        <v>4.1</v>
      </c>
    </row>
    <row r="347" spans="1:14">
      <c r="A347" t="s">
        <v>1260</v>
      </c>
      <c r="B347" t="s">
        <v>1261</v>
      </c>
      <c r="C347" t="s">
        <v>1262</v>
      </c>
      <c r="D347" t="s">
        <v>421</v>
      </c>
      <c r="E347" t="s">
        <v>261</v>
      </c>
      <c r="F347" s="1" t="s">
        <v>1263</v>
      </c>
      <c r="G347">
        <v>4</v>
      </c>
      <c r="H347" t="s">
        <v>1264</v>
      </c>
      <c r="I347" t="str">
        <f t="shared" si="31"/>
        <v>Electronics</v>
      </c>
      <c r="J347">
        <f t="shared" si="32"/>
        <v>1299</v>
      </c>
      <c r="K347">
        <f t="shared" si="33"/>
        <v>1599</v>
      </c>
      <c r="L347">
        <f t="shared" si="34"/>
        <v>19</v>
      </c>
      <c r="M347">
        <f t="shared" si="35"/>
        <v>128311</v>
      </c>
      <c r="N347">
        <f t="shared" si="36"/>
        <v>4</v>
      </c>
    </row>
    <row r="348" spans="1:14">
      <c r="A348" t="s">
        <v>1265</v>
      </c>
      <c r="B348" t="s">
        <v>1266</v>
      </c>
      <c r="C348" t="s">
        <v>1219</v>
      </c>
      <c r="D348" t="s">
        <v>329</v>
      </c>
      <c r="E348" t="s">
        <v>1267</v>
      </c>
      <c r="F348" s="1" t="s">
        <v>1268</v>
      </c>
      <c r="G348">
        <v>3.9</v>
      </c>
      <c r="H348" s="1" t="s">
        <v>1269</v>
      </c>
      <c r="I348" t="str">
        <f t="shared" si="31"/>
        <v>Electronics</v>
      </c>
      <c r="J348">
        <f t="shared" si="32"/>
        <v>1499</v>
      </c>
      <c r="K348">
        <f t="shared" si="33"/>
        <v>6990</v>
      </c>
      <c r="L348">
        <f t="shared" si="34"/>
        <v>79</v>
      </c>
      <c r="M348">
        <f t="shared" si="35"/>
        <v>21796</v>
      </c>
      <c r="N348">
        <f t="shared" si="36"/>
        <v>3.9</v>
      </c>
    </row>
    <row r="349" spans="1:14">
      <c r="A349" t="s">
        <v>1270</v>
      </c>
      <c r="B349" t="s">
        <v>1271</v>
      </c>
      <c r="C349" t="s">
        <v>1272</v>
      </c>
      <c r="D349" t="s">
        <v>214</v>
      </c>
      <c r="E349" t="s">
        <v>76</v>
      </c>
      <c r="F349" s="1" t="s">
        <v>595</v>
      </c>
      <c r="G349">
        <v>4.1</v>
      </c>
      <c r="H349" t="s">
        <v>1273</v>
      </c>
      <c r="I349" t="str">
        <f t="shared" si="31"/>
        <v>Electronics</v>
      </c>
      <c r="J349">
        <f t="shared" si="32"/>
        <v>599</v>
      </c>
      <c r="K349">
        <f t="shared" si="33"/>
        <v>999</v>
      </c>
      <c r="L349">
        <f t="shared" si="34"/>
        <v>40</v>
      </c>
      <c r="M349">
        <f t="shared" si="35"/>
        <v>192590</v>
      </c>
      <c r="N349">
        <f t="shared" si="36"/>
        <v>4.1</v>
      </c>
    </row>
    <row r="350" spans="1:14">
      <c r="A350" t="s">
        <v>1274</v>
      </c>
      <c r="B350" t="s">
        <v>1275</v>
      </c>
      <c r="C350" t="s">
        <v>1238</v>
      </c>
      <c r="D350" t="s">
        <v>1276</v>
      </c>
      <c r="E350" t="s">
        <v>1277</v>
      </c>
      <c r="F350" s="1" t="s">
        <v>1278</v>
      </c>
      <c r="G350">
        <v>4.2</v>
      </c>
      <c r="H350">
        <v>284</v>
      </c>
      <c r="I350" t="str">
        <f t="shared" si="31"/>
        <v>Electronics</v>
      </c>
      <c r="J350">
        <f t="shared" si="32"/>
        <v>9499</v>
      </c>
      <c r="K350">
        <f t="shared" si="33"/>
        <v>11999</v>
      </c>
      <c r="L350">
        <f t="shared" si="34"/>
        <v>21</v>
      </c>
      <c r="M350">
        <f t="shared" si="35"/>
        <v>284</v>
      </c>
      <c r="N350">
        <f t="shared" si="36"/>
        <v>4.2</v>
      </c>
    </row>
    <row r="351" spans="1:14">
      <c r="A351" t="s">
        <v>1279</v>
      </c>
      <c r="B351" t="s">
        <v>1280</v>
      </c>
      <c r="C351" t="s">
        <v>1272</v>
      </c>
      <c r="D351" t="s">
        <v>214</v>
      </c>
      <c r="E351" t="s">
        <v>712</v>
      </c>
      <c r="F351" s="1" t="s">
        <v>768</v>
      </c>
      <c r="G351">
        <v>3.9</v>
      </c>
      <c r="H351" s="1" t="s">
        <v>1281</v>
      </c>
      <c r="I351" t="str">
        <f t="shared" si="31"/>
        <v>Electronics</v>
      </c>
      <c r="J351">
        <f t="shared" si="32"/>
        <v>599</v>
      </c>
      <c r="K351">
        <f t="shared" si="33"/>
        <v>2499</v>
      </c>
      <c r="L351">
        <f t="shared" si="34"/>
        <v>76</v>
      </c>
      <c r="M351">
        <f t="shared" si="35"/>
        <v>58162</v>
      </c>
      <c r="N351">
        <f t="shared" si="36"/>
        <v>3.9</v>
      </c>
    </row>
    <row r="352" spans="1:14">
      <c r="A352" t="s">
        <v>1282</v>
      </c>
      <c r="B352" t="s">
        <v>1283</v>
      </c>
      <c r="C352" t="s">
        <v>1238</v>
      </c>
      <c r="D352" t="s">
        <v>1039</v>
      </c>
      <c r="E352" t="s">
        <v>1277</v>
      </c>
      <c r="F352" s="1" t="s">
        <v>182</v>
      </c>
      <c r="G352">
        <v>4</v>
      </c>
      <c r="H352" s="1" t="s">
        <v>1284</v>
      </c>
      <c r="I352" t="str">
        <f t="shared" si="31"/>
        <v>Electronics</v>
      </c>
      <c r="J352">
        <f t="shared" si="32"/>
        <v>8999</v>
      </c>
      <c r="K352">
        <f t="shared" si="33"/>
        <v>11999</v>
      </c>
      <c r="L352">
        <f t="shared" si="34"/>
        <v>25</v>
      </c>
      <c r="M352">
        <f t="shared" si="35"/>
        <v>12796</v>
      </c>
      <c r="N352">
        <f t="shared" si="36"/>
        <v>4</v>
      </c>
    </row>
    <row r="353" spans="1:14">
      <c r="A353" t="s">
        <v>1285</v>
      </c>
      <c r="B353" t="s">
        <v>1286</v>
      </c>
      <c r="C353" t="s">
        <v>1287</v>
      </c>
      <c r="D353" t="s">
        <v>25</v>
      </c>
      <c r="E353" t="s">
        <v>421</v>
      </c>
      <c r="F353" s="1" t="s">
        <v>200</v>
      </c>
      <c r="G353">
        <v>4</v>
      </c>
      <c r="H353" s="1" t="s">
        <v>1288</v>
      </c>
      <c r="I353" t="str">
        <f t="shared" si="31"/>
        <v>Electronics</v>
      </c>
      <c r="J353">
        <f t="shared" si="32"/>
        <v>349</v>
      </c>
      <c r="K353">
        <f t="shared" si="33"/>
        <v>1299</v>
      </c>
      <c r="L353">
        <f t="shared" si="34"/>
        <v>73</v>
      </c>
      <c r="M353">
        <f t="shared" si="35"/>
        <v>14282</v>
      </c>
      <c r="N353">
        <f t="shared" si="36"/>
        <v>4</v>
      </c>
    </row>
    <row r="354" spans="1:14">
      <c r="A354" t="s">
        <v>1289</v>
      </c>
      <c r="B354" t="s">
        <v>1290</v>
      </c>
      <c r="C354" t="s">
        <v>1272</v>
      </c>
      <c r="D354" t="s">
        <v>25</v>
      </c>
      <c r="E354" t="s">
        <v>76</v>
      </c>
      <c r="F354" s="1" t="s">
        <v>63</v>
      </c>
      <c r="G354">
        <v>4.1</v>
      </c>
      <c r="H354" t="s">
        <v>1291</v>
      </c>
      <c r="I354" t="str">
        <f t="shared" si="31"/>
        <v>Electronics</v>
      </c>
      <c r="J354">
        <f t="shared" si="32"/>
        <v>349</v>
      </c>
      <c r="K354">
        <f t="shared" si="33"/>
        <v>999</v>
      </c>
      <c r="L354">
        <f t="shared" si="34"/>
        <v>65</v>
      </c>
      <c r="M354">
        <f t="shared" si="35"/>
        <v>363713</v>
      </c>
      <c r="N354">
        <f t="shared" si="36"/>
        <v>4.1</v>
      </c>
    </row>
    <row r="355" spans="1:14">
      <c r="A355" t="s">
        <v>1292</v>
      </c>
      <c r="B355" t="s">
        <v>1293</v>
      </c>
      <c r="C355" t="s">
        <v>1253</v>
      </c>
      <c r="D355" t="s">
        <v>1294</v>
      </c>
      <c r="E355" t="s">
        <v>1295</v>
      </c>
      <c r="F355" s="1" t="s">
        <v>367</v>
      </c>
      <c r="G355">
        <v>4.4</v>
      </c>
      <c r="H355" s="1" t="s">
        <v>1255</v>
      </c>
      <c r="I355" t="str">
        <f t="shared" si="31"/>
        <v>Electronics</v>
      </c>
      <c r="J355">
        <f t="shared" si="32"/>
        <v>959</v>
      </c>
      <c r="K355">
        <f t="shared" si="33"/>
        <v>1800</v>
      </c>
      <c r="L355">
        <f t="shared" si="34"/>
        <v>47</v>
      </c>
      <c r="M355">
        <f t="shared" si="35"/>
        <v>67259</v>
      </c>
      <c r="N355">
        <f t="shared" si="36"/>
        <v>4.4</v>
      </c>
    </row>
    <row r="356" spans="1:14">
      <c r="A356" t="s">
        <v>1296</v>
      </c>
      <c r="B356" t="s">
        <v>1297</v>
      </c>
      <c r="C356" t="s">
        <v>1238</v>
      </c>
      <c r="D356" t="s">
        <v>1276</v>
      </c>
      <c r="E356" t="s">
        <v>1277</v>
      </c>
      <c r="F356" s="1" t="s">
        <v>1278</v>
      </c>
      <c r="G356">
        <v>4.2</v>
      </c>
      <c r="H356">
        <v>284</v>
      </c>
      <c r="I356" t="str">
        <f t="shared" si="31"/>
        <v>Electronics</v>
      </c>
      <c r="J356">
        <f t="shared" si="32"/>
        <v>9499</v>
      </c>
      <c r="K356">
        <f t="shared" si="33"/>
        <v>11999</v>
      </c>
      <c r="L356">
        <f t="shared" si="34"/>
        <v>21</v>
      </c>
      <c r="M356">
        <f t="shared" si="35"/>
        <v>284</v>
      </c>
      <c r="N356">
        <f t="shared" si="36"/>
        <v>4.2</v>
      </c>
    </row>
    <row r="357" spans="1:14">
      <c r="A357" t="s">
        <v>1298</v>
      </c>
      <c r="B357" t="s">
        <v>1299</v>
      </c>
      <c r="C357" t="s">
        <v>1232</v>
      </c>
      <c r="D357" t="s">
        <v>329</v>
      </c>
      <c r="E357" t="s">
        <v>712</v>
      </c>
      <c r="F357" s="1" t="s">
        <v>595</v>
      </c>
      <c r="G357">
        <v>4.3</v>
      </c>
      <c r="H357" s="1" t="s">
        <v>1300</v>
      </c>
      <c r="I357" t="str">
        <f t="shared" si="31"/>
        <v>Electronics</v>
      </c>
      <c r="J357">
        <f t="shared" si="32"/>
        <v>1499</v>
      </c>
      <c r="K357">
        <f t="shared" si="33"/>
        <v>2499</v>
      </c>
      <c r="L357">
        <f t="shared" si="34"/>
        <v>40</v>
      </c>
      <c r="M357">
        <f t="shared" si="35"/>
        <v>15970</v>
      </c>
      <c r="N357">
        <f t="shared" si="36"/>
        <v>4.3</v>
      </c>
    </row>
    <row r="358" spans="1:14">
      <c r="A358" t="s">
        <v>1301</v>
      </c>
      <c r="B358" t="s">
        <v>1302</v>
      </c>
      <c r="C358" t="s">
        <v>1232</v>
      </c>
      <c r="D358" t="s">
        <v>1303</v>
      </c>
      <c r="E358" t="s">
        <v>293</v>
      </c>
      <c r="F358" s="1" t="s">
        <v>773</v>
      </c>
      <c r="G358">
        <v>4.3</v>
      </c>
      <c r="H358" t="s">
        <v>1235</v>
      </c>
      <c r="I358" t="str">
        <f t="shared" si="31"/>
        <v>Electronics</v>
      </c>
      <c r="J358">
        <f t="shared" si="32"/>
        <v>1149</v>
      </c>
      <c r="K358">
        <f t="shared" si="33"/>
        <v>2199</v>
      </c>
      <c r="L358">
        <f t="shared" si="34"/>
        <v>48</v>
      </c>
      <c r="M358">
        <f t="shared" si="35"/>
        <v>178912</v>
      </c>
      <c r="N358">
        <f t="shared" si="36"/>
        <v>4.3</v>
      </c>
    </row>
    <row r="359" spans="1:14">
      <c r="A359" t="s">
        <v>1304</v>
      </c>
      <c r="B359" t="s">
        <v>1305</v>
      </c>
      <c r="C359" t="s">
        <v>1306</v>
      </c>
      <c r="D359" t="s">
        <v>25</v>
      </c>
      <c r="E359" t="s">
        <v>76</v>
      </c>
      <c r="F359" s="1" t="s">
        <v>63</v>
      </c>
      <c r="G359">
        <v>3.9</v>
      </c>
      <c r="H359" s="1" t="s">
        <v>1307</v>
      </c>
      <c r="I359" t="str">
        <f t="shared" si="31"/>
        <v>Electronics</v>
      </c>
      <c r="J359">
        <f t="shared" si="32"/>
        <v>349</v>
      </c>
      <c r="K359">
        <f t="shared" si="33"/>
        <v>999</v>
      </c>
      <c r="L359">
        <f t="shared" si="34"/>
        <v>65</v>
      </c>
      <c r="M359">
        <f t="shared" si="35"/>
        <v>46399</v>
      </c>
      <c r="N359">
        <f t="shared" si="36"/>
        <v>3.9</v>
      </c>
    </row>
    <row r="360" spans="1:14">
      <c r="A360" t="s">
        <v>1308</v>
      </c>
      <c r="B360" t="s">
        <v>1309</v>
      </c>
      <c r="C360" t="s">
        <v>1310</v>
      </c>
      <c r="D360" t="s">
        <v>1311</v>
      </c>
      <c r="E360" t="s">
        <v>621</v>
      </c>
      <c r="F360" s="1" t="s">
        <v>239</v>
      </c>
      <c r="G360">
        <v>4.4</v>
      </c>
      <c r="H360" s="1" t="s">
        <v>1312</v>
      </c>
      <c r="I360" t="str">
        <f t="shared" si="31"/>
        <v>Electronics</v>
      </c>
      <c r="J360">
        <f t="shared" si="32"/>
        <v>1219</v>
      </c>
      <c r="K360">
        <f t="shared" si="33"/>
        <v>1699</v>
      </c>
      <c r="L360">
        <f t="shared" si="34"/>
        <v>28</v>
      </c>
      <c r="M360">
        <f t="shared" si="35"/>
        <v>8891</v>
      </c>
      <c r="N360">
        <f t="shared" si="36"/>
        <v>4.4</v>
      </c>
    </row>
    <row r="361" spans="1:14">
      <c r="A361" t="s">
        <v>1313</v>
      </c>
      <c r="B361" t="s">
        <v>1314</v>
      </c>
      <c r="C361" t="s">
        <v>1219</v>
      </c>
      <c r="D361" t="s">
        <v>261</v>
      </c>
      <c r="E361" t="s">
        <v>406</v>
      </c>
      <c r="F361" s="1" t="s">
        <v>111</v>
      </c>
      <c r="G361">
        <v>4</v>
      </c>
      <c r="H361" s="1" t="s">
        <v>1315</v>
      </c>
      <c r="I361" t="str">
        <f t="shared" si="31"/>
        <v>Electronics</v>
      </c>
      <c r="J361">
        <f t="shared" si="32"/>
        <v>1599</v>
      </c>
      <c r="K361">
        <f t="shared" si="33"/>
        <v>3999</v>
      </c>
      <c r="L361">
        <f t="shared" si="34"/>
        <v>60</v>
      </c>
      <c r="M361">
        <f t="shared" si="35"/>
        <v>30254</v>
      </c>
      <c r="N361">
        <f t="shared" si="36"/>
        <v>4</v>
      </c>
    </row>
    <row r="362" spans="1:14">
      <c r="A362" t="s">
        <v>1316</v>
      </c>
      <c r="B362" t="s">
        <v>1317</v>
      </c>
      <c r="C362" t="s">
        <v>1219</v>
      </c>
      <c r="D362" t="s">
        <v>329</v>
      </c>
      <c r="E362" t="s">
        <v>365</v>
      </c>
      <c r="F362" s="1" t="s">
        <v>1318</v>
      </c>
      <c r="G362">
        <v>4.2</v>
      </c>
      <c r="H362" s="1" t="s">
        <v>1319</v>
      </c>
      <c r="I362" t="str">
        <f t="shared" si="31"/>
        <v>Electronics</v>
      </c>
      <c r="J362">
        <f t="shared" si="32"/>
        <v>1499</v>
      </c>
      <c r="K362">
        <f t="shared" si="33"/>
        <v>7999</v>
      </c>
      <c r="L362">
        <f t="shared" si="34"/>
        <v>81</v>
      </c>
      <c r="M362">
        <f t="shared" si="35"/>
        <v>22636</v>
      </c>
      <c r="N362">
        <f t="shared" si="36"/>
        <v>4.2</v>
      </c>
    </row>
    <row r="363" spans="1:14">
      <c r="A363" t="s">
        <v>1320</v>
      </c>
      <c r="B363" t="s">
        <v>1321</v>
      </c>
      <c r="C363" t="s">
        <v>1238</v>
      </c>
      <c r="D363" t="s">
        <v>1322</v>
      </c>
      <c r="E363" t="s">
        <v>1147</v>
      </c>
      <c r="F363" s="1" t="s">
        <v>693</v>
      </c>
      <c r="G363">
        <v>4.1</v>
      </c>
      <c r="H363" s="1" t="s">
        <v>1323</v>
      </c>
      <c r="I363" t="str">
        <f t="shared" si="31"/>
        <v>Electronics</v>
      </c>
      <c r="J363">
        <f t="shared" si="32"/>
        <v>18499</v>
      </c>
      <c r="K363">
        <f t="shared" si="33"/>
        <v>25999</v>
      </c>
      <c r="L363">
        <f t="shared" si="34"/>
        <v>29</v>
      </c>
      <c r="M363">
        <f t="shared" si="35"/>
        <v>22318</v>
      </c>
      <c r="N363">
        <f t="shared" si="36"/>
        <v>4.1</v>
      </c>
    </row>
    <row r="364" spans="1:14">
      <c r="A364" t="s">
        <v>1324</v>
      </c>
      <c r="B364" t="s">
        <v>1325</v>
      </c>
      <c r="C364" t="s">
        <v>1253</v>
      </c>
      <c r="D364" t="s">
        <v>1326</v>
      </c>
      <c r="E364" t="s">
        <v>99</v>
      </c>
      <c r="F364" s="1" t="s">
        <v>367</v>
      </c>
      <c r="G364">
        <v>4.4</v>
      </c>
      <c r="H364" s="1" t="s">
        <v>1255</v>
      </c>
      <c r="I364" t="str">
        <f t="shared" si="31"/>
        <v>Electronics</v>
      </c>
      <c r="J364">
        <f t="shared" si="32"/>
        <v>369</v>
      </c>
      <c r="K364">
        <f t="shared" si="33"/>
        <v>700</v>
      </c>
      <c r="L364">
        <f t="shared" si="34"/>
        <v>47</v>
      </c>
      <c r="M364">
        <f t="shared" si="35"/>
        <v>67259</v>
      </c>
      <c r="N364">
        <f t="shared" si="36"/>
        <v>4.4</v>
      </c>
    </row>
    <row r="365" spans="1:14">
      <c r="A365" t="s">
        <v>1327</v>
      </c>
      <c r="B365" t="s">
        <v>1328</v>
      </c>
      <c r="C365" t="s">
        <v>1238</v>
      </c>
      <c r="D365" t="s">
        <v>308</v>
      </c>
      <c r="E365" t="s">
        <v>1329</v>
      </c>
      <c r="F365" s="1" t="s">
        <v>239</v>
      </c>
      <c r="G365">
        <v>4.1</v>
      </c>
      <c r="H365" s="1" t="s">
        <v>1330</v>
      </c>
      <c r="I365" t="str">
        <f t="shared" si="31"/>
        <v>Electronics</v>
      </c>
      <c r="J365">
        <f t="shared" si="32"/>
        <v>12999</v>
      </c>
      <c r="K365">
        <f t="shared" si="33"/>
        <v>17999</v>
      </c>
      <c r="L365">
        <f t="shared" si="34"/>
        <v>28</v>
      </c>
      <c r="M365">
        <f t="shared" si="35"/>
        <v>18998</v>
      </c>
      <c r="N365">
        <f t="shared" si="36"/>
        <v>4.1</v>
      </c>
    </row>
    <row r="366" spans="1:14">
      <c r="A366" t="s">
        <v>1331</v>
      </c>
      <c r="B366" t="s">
        <v>1218</v>
      </c>
      <c r="C366" t="s">
        <v>1219</v>
      </c>
      <c r="D366" t="s">
        <v>144</v>
      </c>
      <c r="E366" t="s">
        <v>181</v>
      </c>
      <c r="F366" s="1" t="s">
        <v>1220</v>
      </c>
      <c r="G366">
        <v>4.2</v>
      </c>
      <c r="H366" s="1" t="s">
        <v>1221</v>
      </c>
      <c r="I366" t="str">
        <f t="shared" si="31"/>
        <v>Electronics</v>
      </c>
      <c r="J366">
        <f t="shared" si="32"/>
        <v>1799</v>
      </c>
      <c r="K366">
        <f t="shared" si="33"/>
        <v>19999</v>
      </c>
      <c r="L366">
        <f t="shared" si="34"/>
        <v>91</v>
      </c>
      <c r="M366">
        <f t="shared" si="35"/>
        <v>13937</v>
      </c>
      <c r="N366">
        <f t="shared" si="36"/>
        <v>4.2</v>
      </c>
    </row>
    <row r="367" spans="1:14">
      <c r="A367" t="s">
        <v>1332</v>
      </c>
      <c r="B367" t="s">
        <v>1333</v>
      </c>
      <c r="C367" t="s">
        <v>1219</v>
      </c>
      <c r="D367" t="s">
        <v>293</v>
      </c>
      <c r="E367" t="s">
        <v>571</v>
      </c>
      <c r="F367" s="1" t="s">
        <v>337</v>
      </c>
      <c r="G367">
        <v>4.2</v>
      </c>
      <c r="H367" s="1" t="s">
        <v>1334</v>
      </c>
      <c r="I367" t="str">
        <f t="shared" si="31"/>
        <v>Electronics</v>
      </c>
      <c r="J367">
        <f t="shared" si="32"/>
        <v>2199</v>
      </c>
      <c r="K367">
        <f t="shared" si="33"/>
        <v>9999</v>
      </c>
      <c r="L367">
        <f t="shared" si="34"/>
        <v>78</v>
      </c>
      <c r="M367">
        <f t="shared" si="35"/>
        <v>29471</v>
      </c>
      <c r="N367">
        <f t="shared" si="36"/>
        <v>4.2</v>
      </c>
    </row>
    <row r="368" spans="1:14">
      <c r="A368" t="s">
        <v>1335</v>
      </c>
      <c r="B368" t="s">
        <v>1336</v>
      </c>
      <c r="C368" t="s">
        <v>1238</v>
      </c>
      <c r="D368" t="s">
        <v>1146</v>
      </c>
      <c r="E368" t="s">
        <v>122</v>
      </c>
      <c r="F368" s="1" t="s">
        <v>432</v>
      </c>
      <c r="G368">
        <v>4.1</v>
      </c>
      <c r="H368" s="1" t="s">
        <v>1323</v>
      </c>
      <c r="I368" t="str">
        <f t="shared" si="31"/>
        <v>Electronics</v>
      </c>
      <c r="J368">
        <f t="shared" si="32"/>
        <v>16999</v>
      </c>
      <c r="K368">
        <f t="shared" si="33"/>
        <v>24999</v>
      </c>
      <c r="L368">
        <f t="shared" si="34"/>
        <v>32</v>
      </c>
      <c r="M368">
        <f t="shared" si="35"/>
        <v>22318</v>
      </c>
      <c r="N368">
        <f t="shared" si="36"/>
        <v>4.1</v>
      </c>
    </row>
    <row r="369" spans="1:14">
      <c r="A369" t="s">
        <v>1337</v>
      </c>
      <c r="B369" t="s">
        <v>1338</v>
      </c>
      <c r="C369" t="s">
        <v>1238</v>
      </c>
      <c r="D369" t="s">
        <v>1339</v>
      </c>
      <c r="E369" t="s">
        <v>1340</v>
      </c>
      <c r="F369" s="1" t="s">
        <v>1278</v>
      </c>
      <c r="G369">
        <v>4</v>
      </c>
      <c r="H369" s="1" t="s">
        <v>1341</v>
      </c>
      <c r="I369" t="str">
        <f t="shared" si="31"/>
        <v>Electronics</v>
      </c>
      <c r="J369">
        <f t="shared" si="32"/>
        <v>16499</v>
      </c>
      <c r="K369">
        <f t="shared" si="33"/>
        <v>20999</v>
      </c>
      <c r="L369">
        <f t="shared" si="34"/>
        <v>21</v>
      </c>
      <c r="M369">
        <f t="shared" si="35"/>
        <v>21350</v>
      </c>
      <c r="N369">
        <f t="shared" si="36"/>
        <v>4</v>
      </c>
    </row>
    <row r="370" spans="1:14">
      <c r="A370" t="s">
        <v>1342</v>
      </c>
      <c r="B370" t="s">
        <v>1218</v>
      </c>
      <c r="C370" t="s">
        <v>1219</v>
      </c>
      <c r="D370" t="s">
        <v>144</v>
      </c>
      <c r="E370" t="s">
        <v>181</v>
      </c>
      <c r="F370" s="1" t="s">
        <v>1220</v>
      </c>
      <c r="G370">
        <v>4.2</v>
      </c>
      <c r="H370" s="1" t="s">
        <v>1221</v>
      </c>
      <c r="I370" t="str">
        <f t="shared" si="31"/>
        <v>Electronics</v>
      </c>
      <c r="J370">
        <f t="shared" si="32"/>
        <v>1799</v>
      </c>
      <c r="K370">
        <f t="shared" si="33"/>
        <v>19999</v>
      </c>
      <c r="L370">
        <f t="shared" si="34"/>
        <v>91</v>
      </c>
      <c r="M370">
        <f t="shared" si="35"/>
        <v>13937</v>
      </c>
      <c r="N370">
        <f t="shared" si="36"/>
        <v>4.2</v>
      </c>
    </row>
    <row r="371" spans="1:14">
      <c r="A371" t="s">
        <v>1343</v>
      </c>
      <c r="B371" t="s">
        <v>1344</v>
      </c>
      <c r="C371" t="s">
        <v>1238</v>
      </c>
      <c r="D371" t="s">
        <v>552</v>
      </c>
      <c r="E371" t="s">
        <v>1345</v>
      </c>
      <c r="F371" s="1" t="s">
        <v>70</v>
      </c>
      <c r="G371">
        <v>4.1</v>
      </c>
      <c r="H371" t="s">
        <v>1346</v>
      </c>
      <c r="I371" t="str">
        <f t="shared" si="31"/>
        <v>Electronics</v>
      </c>
      <c r="J371">
        <f t="shared" si="32"/>
        <v>8499</v>
      </c>
      <c r="K371">
        <f t="shared" si="33"/>
        <v>10999</v>
      </c>
      <c r="L371">
        <f t="shared" si="34"/>
        <v>23</v>
      </c>
      <c r="M371">
        <f t="shared" si="35"/>
        <v>313836</v>
      </c>
      <c r="N371">
        <f t="shared" si="36"/>
        <v>4.1</v>
      </c>
    </row>
    <row r="372" spans="1:14">
      <c r="A372" t="s">
        <v>1347</v>
      </c>
      <c r="B372" t="s">
        <v>1348</v>
      </c>
      <c r="C372" t="s">
        <v>1238</v>
      </c>
      <c r="D372" t="s">
        <v>1239</v>
      </c>
      <c r="E372" t="s">
        <v>552</v>
      </c>
      <c r="F372" s="1" t="s">
        <v>1015</v>
      </c>
      <c r="G372">
        <v>4.1</v>
      </c>
      <c r="H372" t="s">
        <v>1346</v>
      </c>
      <c r="I372" t="str">
        <f t="shared" si="31"/>
        <v>Electronics</v>
      </c>
      <c r="J372">
        <f t="shared" si="32"/>
        <v>6499</v>
      </c>
      <c r="K372">
        <f t="shared" si="33"/>
        <v>8499</v>
      </c>
      <c r="L372">
        <f t="shared" si="34"/>
        <v>24</v>
      </c>
      <c r="M372">
        <f t="shared" si="35"/>
        <v>313836</v>
      </c>
      <c r="N372">
        <f t="shared" si="36"/>
        <v>4.1</v>
      </c>
    </row>
    <row r="373" spans="1:14">
      <c r="A373" t="s">
        <v>1349</v>
      </c>
      <c r="B373" t="s">
        <v>1218</v>
      </c>
      <c r="C373" t="s">
        <v>1219</v>
      </c>
      <c r="D373" t="s">
        <v>144</v>
      </c>
      <c r="E373" t="s">
        <v>181</v>
      </c>
      <c r="F373" s="1" t="s">
        <v>1220</v>
      </c>
      <c r="G373">
        <v>4.2</v>
      </c>
      <c r="H373" s="1" t="s">
        <v>1221</v>
      </c>
      <c r="I373" t="str">
        <f t="shared" si="31"/>
        <v>Electronics</v>
      </c>
      <c r="J373">
        <f t="shared" si="32"/>
        <v>1799</v>
      </c>
      <c r="K373">
        <f t="shared" si="33"/>
        <v>19999</v>
      </c>
      <c r="L373">
        <f t="shared" si="34"/>
        <v>91</v>
      </c>
      <c r="M373">
        <f t="shared" si="35"/>
        <v>13937</v>
      </c>
      <c r="N373">
        <f t="shared" si="36"/>
        <v>4.2</v>
      </c>
    </row>
    <row r="374" spans="1:14">
      <c r="A374" t="s">
        <v>1350</v>
      </c>
      <c r="B374" t="s">
        <v>1351</v>
      </c>
      <c r="C374" t="s">
        <v>1238</v>
      </c>
      <c r="D374" t="s">
        <v>1039</v>
      </c>
      <c r="E374" t="s">
        <v>1277</v>
      </c>
      <c r="F374" s="1" t="s">
        <v>182</v>
      </c>
      <c r="G374">
        <v>4</v>
      </c>
      <c r="H374" s="1" t="s">
        <v>1284</v>
      </c>
      <c r="I374" t="str">
        <f t="shared" si="31"/>
        <v>Electronics</v>
      </c>
      <c r="J374">
        <f t="shared" si="32"/>
        <v>8999</v>
      </c>
      <c r="K374">
        <f t="shared" si="33"/>
        <v>11999</v>
      </c>
      <c r="L374">
        <f t="shared" si="34"/>
        <v>25</v>
      </c>
      <c r="M374">
        <f t="shared" si="35"/>
        <v>12796</v>
      </c>
      <c r="N374">
        <f t="shared" si="36"/>
        <v>4</v>
      </c>
    </row>
    <row r="375" spans="1:14">
      <c r="A375" t="s">
        <v>1352</v>
      </c>
      <c r="B375" t="s">
        <v>1353</v>
      </c>
      <c r="C375" t="s">
        <v>1354</v>
      </c>
      <c r="D375" t="s">
        <v>347</v>
      </c>
      <c r="E375" t="s">
        <v>1355</v>
      </c>
      <c r="F375" s="1" t="s">
        <v>175</v>
      </c>
      <c r="G375">
        <v>4.3</v>
      </c>
      <c r="H375" s="1" t="s">
        <v>1356</v>
      </c>
      <c r="I375" t="str">
        <f t="shared" si="31"/>
        <v>Electronics</v>
      </c>
      <c r="J375">
        <f t="shared" si="32"/>
        <v>139</v>
      </c>
      <c r="K375">
        <f t="shared" si="33"/>
        <v>495</v>
      </c>
      <c r="L375">
        <f t="shared" si="34"/>
        <v>72</v>
      </c>
      <c r="M375">
        <f t="shared" si="35"/>
        <v>14185</v>
      </c>
      <c r="N375">
        <f t="shared" si="36"/>
        <v>4.3</v>
      </c>
    </row>
    <row r="376" spans="1:14">
      <c r="A376" t="s">
        <v>1357</v>
      </c>
      <c r="B376" t="s">
        <v>1358</v>
      </c>
      <c r="C376" t="s">
        <v>1219</v>
      </c>
      <c r="D376" t="s">
        <v>406</v>
      </c>
      <c r="E376" t="s">
        <v>1146</v>
      </c>
      <c r="F376" s="1" t="s">
        <v>768</v>
      </c>
      <c r="G376">
        <v>4.3</v>
      </c>
      <c r="H376" s="1" t="s">
        <v>1359</v>
      </c>
      <c r="I376" t="str">
        <f t="shared" si="31"/>
        <v>Electronics</v>
      </c>
      <c r="J376">
        <f t="shared" si="32"/>
        <v>3999</v>
      </c>
      <c r="K376">
        <f t="shared" si="33"/>
        <v>16999</v>
      </c>
      <c r="L376">
        <f t="shared" si="34"/>
        <v>76</v>
      </c>
      <c r="M376">
        <f t="shared" si="35"/>
        <v>17159</v>
      </c>
      <c r="N376">
        <f t="shared" si="36"/>
        <v>4.3</v>
      </c>
    </row>
    <row r="377" spans="1:14">
      <c r="A377" t="s">
        <v>1360</v>
      </c>
      <c r="B377" t="s">
        <v>1361</v>
      </c>
      <c r="C377" t="s">
        <v>1219</v>
      </c>
      <c r="D377" t="s">
        <v>1362</v>
      </c>
      <c r="E377" t="s">
        <v>1363</v>
      </c>
      <c r="F377" s="1" t="s">
        <v>77</v>
      </c>
      <c r="G377">
        <v>4.1</v>
      </c>
      <c r="H377" s="1" t="s">
        <v>1364</v>
      </c>
      <c r="I377" t="str">
        <f t="shared" si="31"/>
        <v>Electronics</v>
      </c>
      <c r="J377">
        <f t="shared" si="32"/>
        <v>2998</v>
      </c>
      <c r="K377">
        <f t="shared" si="33"/>
        <v>5999</v>
      </c>
      <c r="L377">
        <f t="shared" si="34"/>
        <v>50</v>
      </c>
      <c r="M377">
        <f t="shared" si="35"/>
        <v>5179</v>
      </c>
      <c r="N377">
        <f t="shared" si="36"/>
        <v>4.1</v>
      </c>
    </row>
    <row r="378" spans="1:14">
      <c r="A378" t="s">
        <v>1365</v>
      </c>
      <c r="B378" t="s">
        <v>1366</v>
      </c>
      <c r="C378" t="s">
        <v>1238</v>
      </c>
      <c r="D378" t="s">
        <v>1367</v>
      </c>
      <c r="E378" t="s">
        <v>1013</v>
      </c>
      <c r="F378" s="1" t="s">
        <v>1368</v>
      </c>
      <c r="G378">
        <v>4.1</v>
      </c>
      <c r="H378" s="1" t="s">
        <v>1369</v>
      </c>
      <c r="I378" t="str">
        <f t="shared" si="31"/>
        <v>Electronics</v>
      </c>
      <c r="J378">
        <f t="shared" si="32"/>
        <v>15499</v>
      </c>
      <c r="K378">
        <f t="shared" si="33"/>
        <v>18999</v>
      </c>
      <c r="L378">
        <f t="shared" si="34"/>
        <v>18</v>
      </c>
      <c r="M378">
        <f t="shared" si="35"/>
        <v>19252</v>
      </c>
      <c r="N378">
        <f t="shared" si="36"/>
        <v>4.1</v>
      </c>
    </row>
    <row r="379" spans="1:14">
      <c r="A379" t="s">
        <v>1370</v>
      </c>
      <c r="B379" t="s">
        <v>1218</v>
      </c>
      <c r="C379" t="s">
        <v>1219</v>
      </c>
      <c r="D379" t="s">
        <v>144</v>
      </c>
      <c r="E379" t="s">
        <v>181</v>
      </c>
      <c r="F379" s="1" t="s">
        <v>1220</v>
      </c>
      <c r="G379">
        <v>4.2</v>
      </c>
      <c r="H379" s="1" t="s">
        <v>1221</v>
      </c>
      <c r="I379" t="str">
        <f t="shared" si="31"/>
        <v>Electronics</v>
      </c>
      <c r="J379">
        <f t="shared" si="32"/>
        <v>1799</v>
      </c>
      <c r="K379">
        <f t="shared" si="33"/>
        <v>19999</v>
      </c>
      <c r="L379">
        <f t="shared" si="34"/>
        <v>91</v>
      </c>
      <c r="M379">
        <f t="shared" si="35"/>
        <v>13937</v>
      </c>
      <c r="N379">
        <f t="shared" si="36"/>
        <v>4.2</v>
      </c>
    </row>
    <row r="380" spans="1:14">
      <c r="A380" t="s">
        <v>1371</v>
      </c>
      <c r="B380" t="s">
        <v>1372</v>
      </c>
      <c r="C380" t="s">
        <v>1238</v>
      </c>
      <c r="D380" t="s">
        <v>1039</v>
      </c>
      <c r="E380" t="s">
        <v>1277</v>
      </c>
      <c r="F380" s="1" t="s">
        <v>182</v>
      </c>
      <c r="G380">
        <v>4</v>
      </c>
      <c r="H380" s="1" t="s">
        <v>1284</v>
      </c>
      <c r="I380" t="str">
        <f t="shared" si="31"/>
        <v>Electronics</v>
      </c>
      <c r="J380">
        <f t="shared" si="32"/>
        <v>8999</v>
      </c>
      <c r="K380">
        <f t="shared" si="33"/>
        <v>11999</v>
      </c>
      <c r="L380">
        <f t="shared" si="34"/>
        <v>25</v>
      </c>
      <c r="M380">
        <f t="shared" si="35"/>
        <v>12796</v>
      </c>
      <c r="N380">
        <f t="shared" si="36"/>
        <v>4</v>
      </c>
    </row>
    <row r="381" spans="1:14">
      <c r="A381" t="s">
        <v>1373</v>
      </c>
      <c r="B381" t="s">
        <v>1374</v>
      </c>
      <c r="C381" t="s">
        <v>1287</v>
      </c>
      <c r="D381" t="s">
        <v>1375</v>
      </c>
      <c r="E381" t="s">
        <v>621</v>
      </c>
      <c r="F381" s="1" t="s">
        <v>1376</v>
      </c>
      <c r="G381">
        <v>4.4</v>
      </c>
      <c r="H381" s="1" t="s">
        <v>1377</v>
      </c>
      <c r="I381" t="str">
        <f t="shared" si="31"/>
        <v>Electronics</v>
      </c>
      <c r="J381">
        <f t="shared" si="32"/>
        <v>873</v>
      </c>
      <c r="K381">
        <f t="shared" si="33"/>
        <v>1699</v>
      </c>
      <c r="L381">
        <f t="shared" si="34"/>
        <v>49</v>
      </c>
      <c r="M381">
        <f t="shared" si="35"/>
        <v>1680</v>
      </c>
      <c r="N381">
        <f t="shared" si="36"/>
        <v>4.4</v>
      </c>
    </row>
    <row r="382" spans="1:14">
      <c r="A382" t="s">
        <v>1378</v>
      </c>
      <c r="B382" t="s">
        <v>1379</v>
      </c>
      <c r="C382" t="s">
        <v>1238</v>
      </c>
      <c r="D382" t="s">
        <v>308</v>
      </c>
      <c r="E382" t="s">
        <v>323</v>
      </c>
      <c r="F382" s="1" t="s">
        <v>1263</v>
      </c>
      <c r="G382">
        <v>4.2</v>
      </c>
      <c r="H382" s="1" t="s">
        <v>1380</v>
      </c>
      <c r="I382" t="str">
        <f t="shared" si="31"/>
        <v>Electronics</v>
      </c>
      <c r="J382">
        <f t="shared" si="32"/>
        <v>12999</v>
      </c>
      <c r="K382">
        <f t="shared" si="33"/>
        <v>15999</v>
      </c>
      <c r="L382">
        <f t="shared" si="34"/>
        <v>19</v>
      </c>
      <c r="M382">
        <f t="shared" si="35"/>
        <v>13246</v>
      </c>
      <c r="N382">
        <f t="shared" si="36"/>
        <v>4.2</v>
      </c>
    </row>
    <row r="383" spans="1:14">
      <c r="A383" t="s">
        <v>1381</v>
      </c>
      <c r="B383" t="s">
        <v>1382</v>
      </c>
      <c r="C383" t="s">
        <v>1383</v>
      </c>
      <c r="D383" t="s">
        <v>1384</v>
      </c>
      <c r="E383" t="s">
        <v>261</v>
      </c>
      <c r="F383" s="1" t="s">
        <v>445</v>
      </c>
      <c r="G383">
        <v>3.8</v>
      </c>
      <c r="H383" s="1" t="s">
        <v>1385</v>
      </c>
      <c r="I383" t="str">
        <f t="shared" si="31"/>
        <v>Electronics</v>
      </c>
      <c r="J383">
        <f t="shared" si="32"/>
        <v>539</v>
      </c>
      <c r="K383">
        <f t="shared" si="33"/>
        <v>1599</v>
      </c>
      <c r="L383">
        <f t="shared" si="34"/>
        <v>66</v>
      </c>
      <c r="M383">
        <f t="shared" si="35"/>
        <v>14648</v>
      </c>
      <c r="N383">
        <f t="shared" si="36"/>
        <v>3.8</v>
      </c>
    </row>
    <row r="384" spans="1:14">
      <c r="A384" t="s">
        <v>1386</v>
      </c>
      <c r="B384" t="s">
        <v>1223</v>
      </c>
      <c r="C384" t="s">
        <v>1219</v>
      </c>
      <c r="D384" t="s">
        <v>190</v>
      </c>
      <c r="E384" t="s">
        <v>571</v>
      </c>
      <c r="F384" s="1" t="s">
        <v>220</v>
      </c>
      <c r="G384">
        <v>4.3</v>
      </c>
      <c r="H384" s="1" t="s">
        <v>1225</v>
      </c>
      <c r="I384" t="str">
        <f t="shared" si="31"/>
        <v>Electronics</v>
      </c>
      <c r="J384">
        <f t="shared" si="32"/>
        <v>1999</v>
      </c>
      <c r="K384">
        <f t="shared" si="33"/>
        <v>9999</v>
      </c>
      <c r="L384">
        <f t="shared" si="34"/>
        <v>80</v>
      </c>
      <c r="M384">
        <f t="shared" si="35"/>
        <v>27696</v>
      </c>
      <c r="N384">
        <f t="shared" si="36"/>
        <v>4.3</v>
      </c>
    </row>
    <row r="385" spans="1:14">
      <c r="A385" t="s">
        <v>1387</v>
      </c>
      <c r="B385" t="s">
        <v>1388</v>
      </c>
      <c r="C385" t="s">
        <v>1238</v>
      </c>
      <c r="D385" t="s">
        <v>657</v>
      </c>
      <c r="E385" t="s">
        <v>555</v>
      </c>
      <c r="F385" s="1" t="s">
        <v>659</v>
      </c>
      <c r="G385">
        <v>4.2</v>
      </c>
      <c r="H385" s="1" t="s">
        <v>1389</v>
      </c>
      <c r="I385" t="str">
        <f t="shared" si="31"/>
        <v>Electronics</v>
      </c>
      <c r="J385">
        <f t="shared" si="32"/>
        <v>15490</v>
      </c>
      <c r="K385">
        <f t="shared" si="33"/>
        <v>20990</v>
      </c>
      <c r="L385">
        <f t="shared" si="34"/>
        <v>26</v>
      </c>
      <c r="M385">
        <f t="shared" si="35"/>
        <v>32916</v>
      </c>
      <c r="N385">
        <f t="shared" si="36"/>
        <v>4.2</v>
      </c>
    </row>
    <row r="386" spans="1:14">
      <c r="A386" t="s">
        <v>1390</v>
      </c>
      <c r="B386" t="s">
        <v>1391</v>
      </c>
      <c r="C386" t="s">
        <v>1238</v>
      </c>
      <c r="D386" t="s">
        <v>181</v>
      </c>
      <c r="E386" t="s">
        <v>122</v>
      </c>
      <c r="F386" s="1" t="s">
        <v>546</v>
      </c>
      <c r="G386">
        <v>3.9</v>
      </c>
      <c r="H386" s="1" t="s">
        <v>1392</v>
      </c>
      <c r="I386" t="str">
        <f t="shared" ref="I386:I449" si="37">LEFT(C386,FIND("|",C386)-1)</f>
        <v>Electronics</v>
      </c>
      <c r="J386">
        <f t="shared" ref="J386:J449" si="38">VALUE(SUBSTITUTE(SUBSTITUTE(D386,"₹",""),",",""))</f>
        <v>19999</v>
      </c>
      <c r="K386">
        <f t="shared" ref="K386:K449" si="39">VALUE(SUBSTITUTE(SUBSTITUTE(E386,"₹",""),",",""))</f>
        <v>24999</v>
      </c>
      <c r="L386">
        <f t="shared" ref="L386:L449" si="40">VALUE(SUBSTITUTE(F386,"%",""))</f>
        <v>20</v>
      </c>
      <c r="M386">
        <f t="shared" ref="M386:M449" si="41">VALUE(SUBSTITUTE(H386,",",""))</f>
        <v>25824</v>
      </c>
      <c r="N386">
        <f t="shared" si="36"/>
        <v>3.9</v>
      </c>
    </row>
    <row r="387" spans="1:14">
      <c r="A387" t="s">
        <v>1393</v>
      </c>
      <c r="B387" t="s">
        <v>1394</v>
      </c>
      <c r="C387" t="s">
        <v>1310</v>
      </c>
      <c r="D387" t="s">
        <v>1395</v>
      </c>
      <c r="E387" t="s">
        <v>621</v>
      </c>
      <c r="F387" s="1" t="s">
        <v>384</v>
      </c>
      <c r="G387">
        <v>4.4</v>
      </c>
      <c r="H387" s="1" t="s">
        <v>1396</v>
      </c>
      <c r="I387" t="str">
        <f t="shared" si="37"/>
        <v>Electronics</v>
      </c>
      <c r="J387">
        <f t="shared" si="38"/>
        <v>1075</v>
      </c>
      <c r="K387">
        <f t="shared" si="39"/>
        <v>1699</v>
      </c>
      <c r="L387">
        <f t="shared" si="40"/>
        <v>37</v>
      </c>
      <c r="M387">
        <f t="shared" si="41"/>
        <v>7462</v>
      </c>
      <c r="N387">
        <f t="shared" ref="N387:N450" si="42">IFERROR(VALUE(TRIM(CLEAN(G387))),"")</f>
        <v>4.4</v>
      </c>
    </row>
    <row r="388" spans="1:14">
      <c r="A388" t="s">
        <v>1397</v>
      </c>
      <c r="B388" t="s">
        <v>1398</v>
      </c>
      <c r="C388" t="s">
        <v>1272</v>
      </c>
      <c r="D388" t="s">
        <v>18</v>
      </c>
      <c r="E388" t="s">
        <v>42</v>
      </c>
      <c r="F388" s="1" t="s">
        <v>26</v>
      </c>
      <c r="G388">
        <v>4</v>
      </c>
      <c r="H388" s="1" t="s">
        <v>1399</v>
      </c>
      <c r="I388" t="str">
        <f t="shared" si="37"/>
        <v>Electronics</v>
      </c>
      <c r="J388">
        <f t="shared" si="38"/>
        <v>399</v>
      </c>
      <c r="K388">
        <f t="shared" si="39"/>
        <v>699</v>
      </c>
      <c r="L388">
        <f t="shared" si="40"/>
        <v>43</v>
      </c>
      <c r="M388">
        <f t="shared" si="41"/>
        <v>37817</v>
      </c>
      <c r="N388">
        <f t="shared" si="42"/>
        <v>4</v>
      </c>
    </row>
    <row r="389" spans="1:14">
      <c r="A389" t="s">
        <v>1400</v>
      </c>
      <c r="B389" t="s">
        <v>1401</v>
      </c>
      <c r="C389" t="s">
        <v>1219</v>
      </c>
      <c r="D389" t="s">
        <v>190</v>
      </c>
      <c r="E389" t="s">
        <v>1402</v>
      </c>
      <c r="F389" s="1" t="s">
        <v>77</v>
      </c>
      <c r="G389">
        <v>4</v>
      </c>
      <c r="H389" s="1" t="s">
        <v>1315</v>
      </c>
      <c r="I389" t="str">
        <f t="shared" si="37"/>
        <v>Electronics</v>
      </c>
      <c r="J389">
        <f t="shared" si="38"/>
        <v>1999</v>
      </c>
      <c r="K389">
        <f t="shared" si="39"/>
        <v>3990</v>
      </c>
      <c r="L389">
        <f t="shared" si="40"/>
        <v>50</v>
      </c>
      <c r="M389">
        <f t="shared" si="41"/>
        <v>30254</v>
      </c>
      <c r="N389">
        <f t="shared" si="42"/>
        <v>4</v>
      </c>
    </row>
    <row r="390" spans="1:14">
      <c r="A390" t="s">
        <v>1403</v>
      </c>
      <c r="B390" t="s">
        <v>1404</v>
      </c>
      <c r="C390" t="s">
        <v>1219</v>
      </c>
      <c r="D390" t="s">
        <v>190</v>
      </c>
      <c r="E390" t="s">
        <v>1228</v>
      </c>
      <c r="F390" s="1" t="s">
        <v>422</v>
      </c>
      <c r="G390">
        <v>3.8</v>
      </c>
      <c r="H390" s="1" t="s">
        <v>1229</v>
      </c>
      <c r="I390" t="str">
        <f t="shared" si="37"/>
        <v>Electronics</v>
      </c>
      <c r="J390">
        <f t="shared" si="38"/>
        <v>1999</v>
      </c>
      <c r="K390">
        <f t="shared" si="39"/>
        <v>7990</v>
      </c>
      <c r="L390">
        <f t="shared" si="40"/>
        <v>75</v>
      </c>
      <c r="M390">
        <f t="shared" si="41"/>
        <v>17831</v>
      </c>
      <c r="N390">
        <f t="shared" si="42"/>
        <v>3.8</v>
      </c>
    </row>
    <row r="391" spans="1:14">
      <c r="A391" t="s">
        <v>1405</v>
      </c>
      <c r="B391" t="s">
        <v>1406</v>
      </c>
      <c r="C391" t="s">
        <v>1238</v>
      </c>
      <c r="D391" t="s">
        <v>1243</v>
      </c>
      <c r="E391" t="s">
        <v>253</v>
      </c>
      <c r="F391" s="1" t="s">
        <v>463</v>
      </c>
      <c r="G391">
        <v>4.4</v>
      </c>
      <c r="H391" s="1" t="s">
        <v>1407</v>
      </c>
      <c r="I391" t="str">
        <f t="shared" si="37"/>
        <v>Electronics</v>
      </c>
      <c r="J391">
        <f t="shared" si="38"/>
        <v>28999</v>
      </c>
      <c r="K391">
        <f t="shared" si="39"/>
        <v>34999</v>
      </c>
      <c r="L391">
        <f t="shared" si="40"/>
        <v>17</v>
      </c>
      <c r="M391">
        <f t="shared" si="41"/>
        <v>20311</v>
      </c>
      <c r="N391">
        <f t="shared" si="42"/>
        <v>4.4</v>
      </c>
    </row>
    <row r="392" spans="1:14">
      <c r="A392" t="s">
        <v>1408</v>
      </c>
      <c r="B392" t="s">
        <v>1409</v>
      </c>
      <c r="C392" t="s">
        <v>1219</v>
      </c>
      <c r="D392" t="s">
        <v>885</v>
      </c>
      <c r="E392" t="s">
        <v>1228</v>
      </c>
      <c r="F392" s="1" t="s">
        <v>729</v>
      </c>
      <c r="G392">
        <v>4.2</v>
      </c>
      <c r="H392" s="1" t="s">
        <v>1410</v>
      </c>
      <c r="I392" t="str">
        <f t="shared" si="37"/>
        <v>Electronics</v>
      </c>
      <c r="J392">
        <f t="shared" si="38"/>
        <v>2299</v>
      </c>
      <c r="K392">
        <f t="shared" si="39"/>
        <v>7990</v>
      </c>
      <c r="L392">
        <f t="shared" si="40"/>
        <v>71</v>
      </c>
      <c r="M392">
        <f t="shared" si="41"/>
        <v>69622</v>
      </c>
      <c r="N392">
        <f t="shared" si="42"/>
        <v>4.2</v>
      </c>
    </row>
    <row r="393" spans="1:14">
      <c r="A393" t="s">
        <v>1411</v>
      </c>
      <c r="B393" t="s">
        <v>1412</v>
      </c>
      <c r="C393" t="s">
        <v>1413</v>
      </c>
      <c r="D393" t="s">
        <v>18</v>
      </c>
      <c r="E393" t="s">
        <v>190</v>
      </c>
      <c r="F393" s="1" t="s">
        <v>220</v>
      </c>
      <c r="G393">
        <v>4</v>
      </c>
      <c r="H393" s="1" t="s">
        <v>1414</v>
      </c>
      <c r="I393" t="str">
        <f t="shared" si="37"/>
        <v>Electronics</v>
      </c>
      <c r="J393">
        <f t="shared" si="38"/>
        <v>399</v>
      </c>
      <c r="K393">
        <f t="shared" si="39"/>
        <v>1999</v>
      </c>
      <c r="L393">
        <f t="shared" si="40"/>
        <v>80</v>
      </c>
      <c r="M393">
        <f t="shared" si="41"/>
        <v>3382</v>
      </c>
      <c r="N393">
        <f t="shared" si="42"/>
        <v>4</v>
      </c>
    </row>
    <row r="394" spans="1:14">
      <c r="A394" t="s">
        <v>1415</v>
      </c>
      <c r="B394" t="s">
        <v>1416</v>
      </c>
      <c r="C394" t="s">
        <v>1253</v>
      </c>
      <c r="D394" t="s">
        <v>1303</v>
      </c>
      <c r="E394" t="s">
        <v>406</v>
      </c>
      <c r="F394" s="1" t="s">
        <v>729</v>
      </c>
      <c r="G394">
        <v>4.3</v>
      </c>
      <c r="H394" t="s">
        <v>1417</v>
      </c>
      <c r="I394" t="str">
        <f t="shared" si="37"/>
        <v>Electronics</v>
      </c>
      <c r="J394">
        <f t="shared" si="38"/>
        <v>1149</v>
      </c>
      <c r="K394">
        <f t="shared" si="39"/>
        <v>3999</v>
      </c>
      <c r="L394">
        <f t="shared" si="40"/>
        <v>71</v>
      </c>
      <c r="M394">
        <f t="shared" si="41"/>
        <v>140036</v>
      </c>
      <c r="N394">
        <f t="shared" si="42"/>
        <v>4.3</v>
      </c>
    </row>
    <row r="395" spans="1:14">
      <c r="A395" t="s">
        <v>1418</v>
      </c>
      <c r="B395" t="s">
        <v>1419</v>
      </c>
      <c r="C395" t="s">
        <v>1310</v>
      </c>
      <c r="D395" t="s">
        <v>1420</v>
      </c>
      <c r="E395" t="s">
        <v>329</v>
      </c>
      <c r="F395" s="1" t="s">
        <v>63</v>
      </c>
      <c r="G395">
        <v>4.1</v>
      </c>
      <c r="H395" s="1" t="s">
        <v>1421</v>
      </c>
      <c r="I395" t="str">
        <f t="shared" si="37"/>
        <v>Electronics</v>
      </c>
      <c r="J395">
        <f t="shared" si="38"/>
        <v>529</v>
      </c>
      <c r="K395">
        <f t="shared" si="39"/>
        <v>1499</v>
      </c>
      <c r="L395">
        <f t="shared" si="40"/>
        <v>65</v>
      </c>
      <c r="M395">
        <f t="shared" si="41"/>
        <v>8599</v>
      </c>
      <c r="N395">
        <f t="shared" si="42"/>
        <v>4.1</v>
      </c>
    </row>
    <row r="396" spans="1:14">
      <c r="A396" t="s">
        <v>1422</v>
      </c>
      <c r="B396" t="s">
        <v>1423</v>
      </c>
      <c r="C396" t="s">
        <v>1238</v>
      </c>
      <c r="D396" t="s">
        <v>121</v>
      </c>
      <c r="E396" t="s">
        <v>1199</v>
      </c>
      <c r="F396" s="1" t="s">
        <v>239</v>
      </c>
      <c r="G396">
        <v>4.1</v>
      </c>
      <c r="H396" s="1" t="s">
        <v>1330</v>
      </c>
      <c r="I396" t="str">
        <f t="shared" si="37"/>
        <v>Electronics</v>
      </c>
      <c r="J396">
        <f t="shared" si="38"/>
        <v>13999</v>
      </c>
      <c r="K396">
        <f t="shared" si="39"/>
        <v>19499</v>
      </c>
      <c r="L396">
        <f t="shared" si="40"/>
        <v>28</v>
      </c>
      <c r="M396">
        <f t="shared" si="41"/>
        <v>18998</v>
      </c>
      <c r="N396">
        <f t="shared" si="42"/>
        <v>4.1</v>
      </c>
    </row>
    <row r="397" spans="1:14">
      <c r="A397" t="s">
        <v>1424</v>
      </c>
      <c r="B397" t="s">
        <v>1425</v>
      </c>
      <c r="C397" t="s">
        <v>1272</v>
      </c>
      <c r="D397" t="s">
        <v>761</v>
      </c>
      <c r="E397" t="s">
        <v>76</v>
      </c>
      <c r="F397" s="1" t="s">
        <v>302</v>
      </c>
      <c r="G397">
        <v>4.1</v>
      </c>
      <c r="H397" t="s">
        <v>1291</v>
      </c>
      <c r="I397" t="str">
        <f t="shared" si="37"/>
        <v>Electronics</v>
      </c>
      <c r="J397">
        <f t="shared" si="38"/>
        <v>379</v>
      </c>
      <c r="K397">
        <f t="shared" si="39"/>
        <v>999</v>
      </c>
      <c r="L397">
        <f t="shared" si="40"/>
        <v>62</v>
      </c>
      <c r="M397">
        <f t="shared" si="41"/>
        <v>363713</v>
      </c>
      <c r="N397">
        <f t="shared" si="42"/>
        <v>4.1</v>
      </c>
    </row>
    <row r="398" spans="1:14">
      <c r="A398" t="s">
        <v>1426</v>
      </c>
      <c r="B398" t="s">
        <v>1427</v>
      </c>
      <c r="C398" t="s">
        <v>1238</v>
      </c>
      <c r="D398" t="s">
        <v>121</v>
      </c>
      <c r="E398" t="s">
        <v>181</v>
      </c>
      <c r="F398" s="1" t="s">
        <v>1428</v>
      </c>
      <c r="G398">
        <v>4.1</v>
      </c>
      <c r="H398" s="1" t="s">
        <v>1369</v>
      </c>
      <c r="I398" t="str">
        <f t="shared" si="37"/>
        <v>Electronics</v>
      </c>
      <c r="J398">
        <f t="shared" si="38"/>
        <v>13999</v>
      </c>
      <c r="K398">
        <f t="shared" si="39"/>
        <v>19999</v>
      </c>
      <c r="L398">
        <f t="shared" si="40"/>
        <v>30</v>
      </c>
      <c r="M398">
        <f t="shared" si="41"/>
        <v>19252</v>
      </c>
      <c r="N398">
        <f t="shared" si="42"/>
        <v>4.1</v>
      </c>
    </row>
    <row r="399" spans="1:14">
      <c r="A399" t="s">
        <v>1429</v>
      </c>
      <c r="B399" t="s">
        <v>1430</v>
      </c>
      <c r="C399" t="s">
        <v>1219</v>
      </c>
      <c r="D399" t="s">
        <v>406</v>
      </c>
      <c r="E399" t="s">
        <v>571</v>
      </c>
      <c r="F399" s="1" t="s">
        <v>111</v>
      </c>
      <c r="G399">
        <v>4.4</v>
      </c>
      <c r="H399">
        <v>73</v>
      </c>
      <c r="I399" t="str">
        <f t="shared" si="37"/>
        <v>Electronics</v>
      </c>
      <c r="J399">
        <f t="shared" si="38"/>
        <v>3999</v>
      </c>
      <c r="K399">
        <f t="shared" si="39"/>
        <v>9999</v>
      </c>
      <c r="L399">
        <f t="shared" si="40"/>
        <v>60</v>
      </c>
      <c r="M399">
        <f t="shared" si="41"/>
        <v>73</v>
      </c>
      <c r="N399">
        <f t="shared" si="42"/>
        <v>4.4</v>
      </c>
    </row>
    <row r="400" spans="1:14">
      <c r="A400" t="s">
        <v>1431</v>
      </c>
      <c r="B400" t="s">
        <v>1432</v>
      </c>
      <c r="C400" t="s">
        <v>1433</v>
      </c>
      <c r="D400" t="s">
        <v>224</v>
      </c>
      <c r="E400" t="s">
        <v>62</v>
      </c>
      <c r="F400" s="1" t="s">
        <v>220</v>
      </c>
      <c r="G400">
        <v>4.3</v>
      </c>
      <c r="H400" s="1" t="s">
        <v>1434</v>
      </c>
      <c r="I400" t="str">
        <f t="shared" si="37"/>
        <v>Electronics</v>
      </c>
      <c r="J400">
        <f t="shared" si="38"/>
        <v>99</v>
      </c>
      <c r="K400">
        <f t="shared" si="39"/>
        <v>499</v>
      </c>
      <c r="L400">
        <f t="shared" si="40"/>
        <v>80</v>
      </c>
      <c r="M400">
        <f t="shared" si="41"/>
        <v>42641</v>
      </c>
      <c r="N400">
        <f t="shared" si="42"/>
        <v>4.3</v>
      </c>
    </row>
    <row r="401" spans="1:14">
      <c r="A401" t="s">
        <v>1435</v>
      </c>
      <c r="B401" t="s">
        <v>1436</v>
      </c>
      <c r="C401" t="s">
        <v>1272</v>
      </c>
      <c r="D401" t="s">
        <v>1437</v>
      </c>
      <c r="E401" t="s">
        <v>522</v>
      </c>
      <c r="F401" s="1" t="s">
        <v>163</v>
      </c>
      <c r="G401">
        <v>4</v>
      </c>
      <c r="H401" s="1" t="s">
        <v>1438</v>
      </c>
      <c r="I401" t="str">
        <f t="shared" si="37"/>
        <v>Electronics</v>
      </c>
      <c r="J401">
        <f t="shared" si="38"/>
        <v>4790</v>
      </c>
      <c r="K401">
        <f t="shared" si="39"/>
        <v>15990</v>
      </c>
      <c r="L401">
        <f t="shared" si="40"/>
        <v>70</v>
      </c>
      <c r="M401">
        <f t="shared" si="41"/>
        <v>4390</v>
      </c>
      <c r="N401">
        <f t="shared" si="42"/>
        <v>4</v>
      </c>
    </row>
    <row r="402" spans="1:14">
      <c r="A402" t="s">
        <v>1439</v>
      </c>
      <c r="B402" t="s">
        <v>1440</v>
      </c>
      <c r="C402" t="s">
        <v>1238</v>
      </c>
      <c r="D402" t="s">
        <v>1441</v>
      </c>
      <c r="E402" t="s">
        <v>1441</v>
      </c>
      <c r="F402" s="1" t="s">
        <v>215</v>
      </c>
      <c r="G402">
        <v>4.3</v>
      </c>
      <c r="H402" s="1" t="s">
        <v>1244</v>
      </c>
      <c r="I402" t="str">
        <f t="shared" si="37"/>
        <v>Electronics</v>
      </c>
      <c r="J402">
        <f t="shared" si="38"/>
        <v>33999</v>
      </c>
      <c r="K402">
        <f t="shared" si="39"/>
        <v>33999</v>
      </c>
      <c r="L402">
        <f t="shared" si="40"/>
        <v>0</v>
      </c>
      <c r="M402">
        <f t="shared" si="41"/>
        <v>17415</v>
      </c>
      <c r="N402">
        <f t="shared" si="42"/>
        <v>4.3</v>
      </c>
    </row>
    <row r="403" spans="1:14">
      <c r="A403" t="s">
        <v>1442</v>
      </c>
      <c r="B403" t="s">
        <v>1443</v>
      </c>
      <c r="C403" t="s">
        <v>1444</v>
      </c>
      <c r="D403" t="s">
        <v>224</v>
      </c>
      <c r="E403" t="s">
        <v>76</v>
      </c>
      <c r="F403" s="1" t="s">
        <v>36</v>
      </c>
      <c r="G403">
        <v>4</v>
      </c>
      <c r="H403" s="1" t="s">
        <v>1445</v>
      </c>
      <c r="I403" t="str">
        <f t="shared" si="37"/>
        <v>Computers&amp;Accessories</v>
      </c>
      <c r="J403">
        <f t="shared" si="38"/>
        <v>99</v>
      </c>
      <c r="K403">
        <f t="shared" si="39"/>
        <v>999</v>
      </c>
      <c r="L403">
        <f t="shared" si="40"/>
        <v>90</v>
      </c>
      <c r="M403">
        <f t="shared" si="41"/>
        <v>1396</v>
      </c>
      <c r="N403">
        <f t="shared" si="42"/>
        <v>4</v>
      </c>
    </row>
    <row r="404" spans="1:14">
      <c r="A404" t="s">
        <v>1446</v>
      </c>
      <c r="B404" t="s">
        <v>1447</v>
      </c>
      <c r="C404" t="s">
        <v>1272</v>
      </c>
      <c r="D404" t="s">
        <v>69</v>
      </c>
      <c r="E404" t="s">
        <v>229</v>
      </c>
      <c r="F404" s="1" t="s">
        <v>1448</v>
      </c>
      <c r="G404">
        <v>3.6</v>
      </c>
      <c r="H404" s="1" t="s">
        <v>1449</v>
      </c>
      <c r="I404" t="str">
        <f t="shared" si="37"/>
        <v>Electronics</v>
      </c>
      <c r="J404">
        <f t="shared" si="38"/>
        <v>299</v>
      </c>
      <c r="K404">
        <f t="shared" si="39"/>
        <v>1900</v>
      </c>
      <c r="L404">
        <f t="shared" si="40"/>
        <v>84</v>
      </c>
      <c r="M404">
        <f t="shared" si="41"/>
        <v>18202</v>
      </c>
      <c r="N404">
        <f t="shared" si="42"/>
        <v>3.6</v>
      </c>
    </row>
    <row r="405" spans="1:14">
      <c r="A405" t="s">
        <v>1450</v>
      </c>
      <c r="B405" t="s">
        <v>1451</v>
      </c>
      <c r="C405" t="s">
        <v>1238</v>
      </c>
      <c r="D405" t="s">
        <v>1345</v>
      </c>
      <c r="E405" t="s">
        <v>180</v>
      </c>
      <c r="F405" s="1" t="s">
        <v>325</v>
      </c>
      <c r="G405">
        <v>4.1</v>
      </c>
      <c r="H405" s="1" t="s">
        <v>1330</v>
      </c>
      <c r="I405" t="str">
        <f t="shared" si="37"/>
        <v>Electronics</v>
      </c>
      <c r="J405">
        <f t="shared" si="38"/>
        <v>10999</v>
      </c>
      <c r="K405">
        <f t="shared" si="39"/>
        <v>14999</v>
      </c>
      <c r="L405">
        <f t="shared" si="40"/>
        <v>27</v>
      </c>
      <c r="M405">
        <f t="shared" si="41"/>
        <v>18998</v>
      </c>
      <c r="N405">
        <f t="shared" si="42"/>
        <v>4.1</v>
      </c>
    </row>
    <row r="406" spans="1:14">
      <c r="A406" t="s">
        <v>1452</v>
      </c>
      <c r="B406" t="s">
        <v>1453</v>
      </c>
      <c r="C406" t="s">
        <v>1238</v>
      </c>
      <c r="D406" t="s">
        <v>253</v>
      </c>
      <c r="E406" t="s">
        <v>1454</v>
      </c>
      <c r="F406" s="1" t="s">
        <v>1455</v>
      </c>
      <c r="G406">
        <v>4.2</v>
      </c>
      <c r="H406" s="1" t="s">
        <v>1456</v>
      </c>
      <c r="I406" t="str">
        <f t="shared" si="37"/>
        <v>Electronics</v>
      </c>
      <c r="J406">
        <f t="shared" si="38"/>
        <v>34999</v>
      </c>
      <c r="K406">
        <f t="shared" si="39"/>
        <v>38999</v>
      </c>
      <c r="L406">
        <f t="shared" si="40"/>
        <v>10</v>
      </c>
      <c r="M406">
        <f t="shared" si="41"/>
        <v>11029</v>
      </c>
      <c r="N406">
        <f t="shared" si="42"/>
        <v>4.2</v>
      </c>
    </row>
    <row r="407" spans="1:14">
      <c r="A407" t="s">
        <v>1457</v>
      </c>
      <c r="B407" t="s">
        <v>1336</v>
      </c>
      <c r="C407" t="s">
        <v>1238</v>
      </c>
      <c r="D407" t="s">
        <v>1146</v>
      </c>
      <c r="E407" t="s">
        <v>122</v>
      </c>
      <c r="F407" s="1" t="s">
        <v>432</v>
      </c>
      <c r="G407">
        <v>4.1</v>
      </c>
      <c r="H407" s="1" t="s">
        <v>1323</v>
      </c>
      <c r="I407" t="str">
        <f t="shared" si="37"/>
        <v>Electronics</v>
      </c>
      <c r="J407">
        <f t="shared" si="38"/>
        <v>16999</v>
      </c>
      <c r="K407">
        <f t="shared" si="39"/>
        <v>24999</v>
      </c>
      <c r="L407">
        <f t="shared" si="40"/>
        <v>32</v>
      </c>
      <c r="M407">
        <f t="shared" si="41"/>
        <v>22318</v>
      </c>
      <c r="N407">
        <f t="shared" si="42"/>
        <v>4.1</v>
      </c>
    </row>
    <row r="408" spans="1:14">
      <c r="A408" t="s">
        <v>1458</v>
      </c>
      <c r="B408" t="s">
        <v>1459</v>
      </c>
      <c r="C408" t="s">
        <v>1433</v>
      </c>
      <c r="D408" t="s">
        <v>24</v>
      </c>
      <c r="E408" t="s">
        <v>62</v>
      </c>
      <c r="F408" s="1" t="s">
        <v>111</v>
      </c>
      <c r="G408">
        <v>4.1</v>
      </c>
      <c r="H408" s="1" t="s">
        <v>1460</v>
      </c>
      <c r="I408" t="str">
        <f t="shared" si="37"/>
        <v>Electronics</v>
      </c>
      <c r="J408">
        <f t="shared" si="38"/>
        <v>199</v>
      </c>
      <c r="K408">
        <f t="shared" si="39"/>
        <v>499</v>
      </c>
      <c r="L408">
        <f t="shared" si="40"/>
        <v>60</v>
      </c>
      <c r="M408">
        <f t="shared" si="41"/>
        <v>1786</v>
      </c>
      <c r="N408">
        <f t="shared" si="42"/>
        <v>4.1</v>
      </c>
    </row>
    <row r="409" spans="1:14">
      <c r="A409" t="s">
        <v>1461</v>
      </c>
      <c r="B409" t="s">
        <v>1462</v>
      </c>
      <c r="C409" t="s">
        <v>1232</v>
      </c>
      <c r="D409" t="s">
        <v>76</v>
      </c>
      <c r="E409" t="s">
        <v>261</v>
      </c>
      <c r="F409" s="1" t="s">
        <v>129</v>
      </c>
      <c r="G409">
        <v>4</v>
      </c>
      <c r="H409" s="1" t="s">
        <v>1463</v>
      </c>
      <c r="I409" t="str">
        <f t="shared" si="37"/>
        <v>Electronics</v>
      </c>
      <c r="J409">
        <f t="shared" si="38"/>
        <v>999</v>
      </c>
      <c r="K409">
        <f t="shared" si="39"/>
        <v>1599</v>
      </c>
      <c r="L409">
        <f t="shared" si="40"/>
        <v>38</v>
      </c>
      <c r="M409">
        <f t="shared" si="41"/>
        <v>7222</v>
      </c>
      <c r="N409">
        <f t="shared" si="42"/>
        <v>4</v>
      </c>
    </row>
    <row r="410" spans="1:14">
      <c r="A410" t="s">
        <v>1464</v>
      </c>
      <c r="B410" t="s">
        <v>1465</v>
      </c>
      <c r="C410" t="s">
        <v>1262</v>
      </c>
      <c r="D410" t="s">
        <v>421</v>
      </c>
      <c r="E410" t="s">
        <v>261</v>
      </c>
      <c r="F410" s="1" t="s">
        <v>1263</v>
      </c>
      <c r="G410">
        <v>4</v>
      </c>
      <c r="H410" t="s">
        <v>1264</v>
      </c>
      <c r="I410" t="str">
        <f t="shared" si="37"/>
        <v>Electronics</v>
      </c>
      <c r="J410">
        <f t="shared" si="38"/>
        <v>1299</v>
      </c>
      <c r="K410">
        <f t="shared" si="39"/>
        <v>1599</v>
      </c>
      <c r="L410">
        <f t="shared" si="40"/>
        <v>19</v>
      </c>
      <c r="M410">
        <f t="shared" si="41"/>
        <v>128311</v>
      </c>
      <c r="N410">
        <f t="shared" si="42"/>
        <v>4</v>
      </c>
    </row>
    <row r="411" spans="1:14">
      <c r="A411" t="s">
        <v>1466</v>
      </c>
      <c r="B411" t="s">
        <v>1467</v>
      </c>
      <c r="C411" t="s">
        <v>1272</v>
      </c>
      <c r="D411" t="s">
        <v>214</v>
      </c>
      <c r="E411" t="s">
        <v>1295</v>
      </c>
      <c r="F411" s="1" t="s">
        <v>270</v>
      </c>
      <c r="G411">
        <v>3.5</v>
      </c>
      <c r="H411" s="1" t="s">
        <v>1468</v>
      </c>
      <c r="I411" t="str">
        <f t="shared" si="37"/>
        <v>Electronics</v>
      </c>
      <c r="J411">
        <f t="shared" si="38"/>
        <v>599</v>
      </c>
      <c r="K411">
        <f t="shared" si="39"/>
        <v>1800</v>
      </c>
      <c r="L411">
        <f t="shared" si="40"/>
        <v>67</v>
      </c>
      <c r="M411">
        <f t="shared" si="41"/>
        <v>83996</v>
      </c>
      <c r="N411">
        <f t="shared" si="42"/>
        <v>3.5</v>
      </c>
    </row>
    <row r="412" spans="1:14">
      <c r="A412" t="s">
        <v>1469</v>
      </c>
      <c r="B412" t="s">
        <v>1470</v>
      </c>
      <c r="C412" t="s">
        <v>1253</v>
      </c>
      <c r="D412" t="s">
        <v>214</v>
      </c>
      <c r="E412" t="s">
        <v>35</v>
      </c>
      <c r="F412" s="1" t="s">
        <v>440</v>
      </c>
      <c r="G412">
        <v>4.3</v>
      </c>
      <c r="H412" t="s">
        <v>1417</v>
      </c>
      <c r="I412" t="str">
        <f t="shared" si="37"/>
        <v>Electronics</v>
      </c>
      <c r="J412">
        <f t="shared" si="38"/>
        <v>599</v>
      </c>
      <c r="K412">
        <f t="shared" si="39"/>
        <v>1899</v>
      </c>
      <c r="L412">
        <f t="shared" si="40"/>
        <v>68</v>
      </c>
      <c r="M412">
        <f t="shared" si="41"/>
        <v>140036</v>
      </c>
      <c r="N412">
        <f t="shared" si="42"/>
        <v>4.3</v>
      </c>
    </row>
    <row r="413" spans="1:14">
      <c r="A413" t="s">
        <v>1471</v>
      </c>
      <c r="B413" t="s">
        <v>1472</v>
      </c>
      <c r="C413" t="s">
        <v>1232</v>
      </c>
      <c r="D413" t="s">
        <v>144</v>
      </c>
      <c r="E413" t="s">
        <v>712</v>
      </c>
      <c r="F413" s="1" t="s">
        <v>239</v>
      </c>
      <c r="G413">
        <v>4.1</v>
      </c>
      <c r="H413" s="1" t="s">
        <v>1473</v>
      </c>
      <c r="I413" t="str">
        <f t="shared" si="37"/>
        <v>Electronics</v>
      </c>
      <c r="J413">
        <f t="shared" si="38"/>
        <v>1799</v>
      </c>
      <c r="K413">
        <f t="shared" si="39"/>
        <v>2499</v>
      </c>
      <c r="L413">
        <f t="shared" si="40"/>
        <v>28</v>
      </c>
      <c r="M413">
        <f t="shared" si="41"/>
        <v>18678</v>
      </c>
      <c r="N413">
        <f t="shared" si="42"/>
        <v>4.1</v>
      </c>
    </row>
    <row r="414" spans="1:14">
      <c r="A414" t="s">
        <v>1474</v>
      </c>
      <c r="B414" t="s">
        <v>1475</v>
      </c>
      <c r="C414" t="s">
        <v>1238</v>
      </c>
      <c r="D414" t="s">
        <v>1345</v>
      </c>
      <c r="E414" t="s">
        <v>180</v>
      </c>
      <c r="F414" s="1" t="s">
        <v>325</v>
      </c>
      <c r="G414">
        <v>4.1</v>
      </c>
      <c r="H414" s="1" t="s">
        <v>1330</v>
      </c>
      <c r="I414" t="str">
        <f t="shared" si="37"/>
        <v>Electronics</v>
      </c>
      <c r="J414">
        <f t="shared" si="38"/>
        <v>10999</v>
      </c>
      <c r="K414">
        <f t="shared" si="39"/>
        <v>14999</v>
      </c>
      <c r="L414">
        <f t="shared" si="40"/>
        <v>27</v>
      </c>
      <c r="M414">
        <f t="shared" si="41"/>
        <v>18998</v>
      </c>
      <c r="N414">
        <f t="shared" si="42"/>
        <v>4.1</v>
      </c>
    </row>
    <row r="415" spans="1:14">
      <c r="A415" t="s">
        <v>1476</v>
      </c>
      <c r="B415" t="s">
        <v>1477</v>
      </c>
      <c r="C415" t="s">
        <v>1219</v>
      </c>
      <c r="D415" t="s">
        <v>371</v>
      </c>
      <c r="E415" t="s">
        <v>1228</v>
      </c>
      <c r="F415" s="1" t="s">
        <v>302</v>
      </c>
      <c r="G415">
        <v>4.1</v>
      </c>
      <c r="H415" s="1" t="s">
        <v>1478</v>
      </c>
      <c r="I415" t="str">
        <f t="shared" si="37"/>
        <v>Electronics</v>
      </c>
      <c r="J415">
        <f t="shared" si="38"/>
        <v>2999</v>
      </c>
      <c r="K415">
        <f t="shared" si="39"/>
        <v>7990</v>
      </c>
      <c r="L415">
        <f t="shared" si="40"/>
        <v>62</v>
      </c>
      <c r="M415">
        <f t="shared" si="41"/>
        <v>48449</v>
      </c>
      <c r="N415">
        <f t="shared" si="42"/>
        <v>4.1</v>
      </c>
    </row>
    <row r="416" spans="1:14">
      <c r="A416" t="s">
        <v>1479</v>
      </c>
      <c r="B416" t="s">
        <v>1480</v>
      </c>
      <c r="C416" t="s">
        <v>1219</v>
      </c>
      <c r="D416" t="s">
        <v>190</v>
      </c>
      <c r="E416" t="s">
        <v>1228</v>
      </c>
      <c r="F416" s="1" t="s">
        <v>422</v>
      </c>
      <c r="G416">
        <v>3.8</v>
      </c>
      <c r="H416" s="1" t="s">
        <v>1229</v>
      </c>
      <c r="I416" t="str">
        <f t="shared" si="37"/>
        <v>Electronics</v>
      </c>
      <c r="J416">
        <f t="shared" si="38"/>
        <v>1999</v>
      </c>
      <c r="K416">
        <f t="shared" si="39"/>
        <v>7990</v>
      </c>
      <c r="L416">
        <f t="shared" si="40"/>
        <v>75</v>
      </c>
      <c r="M416">
        <f t="shared" si="41"/>
        <v>17831</v>
      </c>
      <c r="N416">
        <f t="shared" si="42"/>
        <v>3.8</v>
      </c>
    </row>
    <row r="417" spans="1:14">
      <c r="A417" t="s">
        <v>1481</v>
      </c>
      <c r="B417" t="s">
        <v>1482</v>
      </c>
      <c r="C417" t="s">
        <v>1310</v>
      </c>
      <c r="D417" t="s">
        <v>319</v>
      </c>
      <c r="E417" t="s">
        <v>76</v>
      </c>
      <c r="F417" s="1" t="s">
        <v>282</v>
      </c>
      <c r="G417">
        <v>4.2</v>
      </c>
      <c r="H417" s="1" t="s">
        <v>1483</v>
      </c>
      <c r="I417" t="str">
        <f t="shared" si="37"/>
        <v>Electronics</v>
      </c>
      <c r="J417">
        <f t="shared" si="38"/>
        <v>649</v>
      </c>
      <c r="K417">
        <f t="shared" si="39"/>
        <v>999</v>
      </c>
      <c r="L417">
        <f t="shared" si="40"/>
        <v>35</v>
      </c>
      <c r="M417">
        <f t="shared" si="41"/>
        <v>1315</v>
      </c>
      <c r="N417">
        <f t="shared" si="42"/>
        <v>4.2</v>
      </c>
    </row>
    <row r="418" spans="1:14">
      <c r="A418" t="s">
        <v>1484</v>
      </c>
      <c r="B418" t="s">
        <v>1423</v>
      </c>
      <c r="C418" t="s">
        <v>1238</v>
      </c>
      <c r="D418" t="s">
        <v>121</v>
      </c>
      <c r="E418" t="s">
        <v>1199</v>
      </c>
      <c r="F418" s="1" t="s">
        <v>239</v>
      </c>
      <c r="G418">
        <v>4.1</v>
      </c>
      <c r="H418" s="1" t="s">
        <v>1330</v>
      </c>
      <c r="I418" t="str">
        <f t="shared" si="37"/>
        <v>Electronics</v>
      </c>
      <c r="J418">
        <f t="shared" si="38"/>
        <v>13999</v>
      </c>
      <c r="K418">
        <f t="shared" si="39"/>
        <v>19499</v>
      </c>
      <c r="L418">
        <f t="shared" si="40"/>
        <v>28</v>
      </c>
      <c r="M418">
        <f t="shared" si="41"/>
        <v>18998</v>
      </c>
      <c r="N418">
        <f t="shared" si="42"/>
        <v>4.1</v>
      </c>
    </row>
    <row r="419" spans="1:14">
      <c r="A419" t="s">
        <v>1485</v>
      </c>
      <c r="B419" t="s">
        <v>1486</v>
      </c>
      <c r="C419" t="s">
        <v>1487</v>
      </c>
      <c r="D419" t="s">
        <v>1053</v>
      </c>
      <c r="E419" t="s">
        <v>69</v>
      </c>
      <c r="F419" s="1" t="s">
        <v>111</v>
      </c>
      <c r="G419">
        <v>4.1</v>
      </c>
      <c r="H419" s="1" t="s">
        <v>1488</v>
      </c>
      <c r="I419" t="str">
        <f t="shared" si="37"/>
        <v>Electronics</v>
      </c>
      <c r="J419">
        <f t="shared" si="38"/>
        <v>119</v>
      </c>
      <c r="K419">
        <f t="shared" si="39"/>
        <v>299</v>
      </c>
      <c r="L419">
        <f t="shared" si="40"/>
        <v>60</v>
      </c>
      <c r="M419">
        <f t="shared" si="41"/>
        <v>5999</v>
      </c>
      <c r="N419">
        <f t="shared" si="42"/>
        <v>4.1</v>
      </c>
    </row>
    <row r="420" spans="1:14">
      <c r="A420" t="s">
        <v>1489</v>
      </c>
      <c r="B420" t="s">
        <v>1490</v>
      </c>
      <c r="C420" t="s">
        <v>1238</v>
      </c>
      <c r="D420" t="s">
        <v>308</v>
      </c>
      <c r="E420" t="s">
        <v>1329</v>
      </c>
      <c r="F420" s="1" t="s">
        <v>239</v>
      </c>
      <c r="G420">
        <v>4.1</v>
      </c>
      <c r="H420" s="1" t="s">
        <v>1491</v>
      </c>
      <c r="I420" t="str">
        <f t="shared" si="37"/>
        <v>Electronics</v>
      </c>
      <c r="J420">
        <f t="shared" si="38"/>
        <v>12999</v>
      </c>
      <c r="K420">
        <f t="shared" si="39"/>
        <v>17999</v>
      </c>
      <c r="L420">
        <f t="shared" si="40"/>
        <v>28</v>
      </c>
      <c r="M420">
        <f t="shared" si="41"/>
        <v>50772</v>
      </c>
      <c r="N420">
        <f t="shared" si="42"/>
        <v>4.1</v>
      </c>
    </row>
    <row r="421" spans="1:14">
      <c r="A421" t="s">
        <v>1492</v>
      </c>
      <c r="B421" t="s">
        <v>1493</v>
      </c>
      <c r="C421" t="s">
        <v>1238</v>
      </c>
      <c r="D421" t="s">
        <v>1340</v>
      </c>
      <c r="E421" t="s">
        <v>382</v>
      </c>
      <c r="F421" s="1" t="s">
        <v>450</v>
      </c>
      <c r="G421">
        <v>3.9</v>
      </c>
      <c r="H421" s="1" t="s">
        <v>1392</v>
      </c>
      <c r="I421" t="str">
        <f t="shared" si="37"/>
        <v>Electronics</v>
      </c>
      <c r="J421">
        <f t="shared" si="38"/>
        <v>20999</v>
      </c>
      <c r="K421">
        <f t="shared" si="39"/>
        <v>26999</v>
      </c>
      <c r="L421">
        <f t="shared" si="40"/>
        <v>22</v>
      </c>
      <c r="M421">
        <f t="shared" si="41"/>
        <v>25824</v>
      </c>
      <c r="N421">
        <f t="shared" si="42"/>
        <v>3.9</v>
      </c>
    </row>
    <row r="422" spans="1:14">
      <c r="A422" t="s">
        <v>1494</v>
      </c>
      <c r="B422" t="s">
        <v>1495</v>
      </c>
      <c r="C422" t="s">
        <v>1310</v>
      </c>
      <c r="D422" t="s">
        <v>128</v>
      </c>
      <c r="E422" t="s">
        <v>319</v>
      </c>
      <c r="F422" s="1" t="s">
        <v>302</v>
      </c>
      <c r="G422">
        <v>4</v>
      </c>
      <c r="H422" s="1" t="s">
        <v>1496</v>
      </c>
      <c r="I422" t="str">
        <f t="shared" si="37"/>
        <v>Electronics</v>
      </c>
      <c r="J422">
        <f t="shared" si="38"/>
        <v>249</v>
      </c>
      <c r="K422">
        <f t="shared" si="39"/>
        <v>649</v>
      </c>
      <c r="L422">
        <f t="shared" si="40"/>
        <v>62</v>
      </c>
      <c r="M422">
        <f t="shared" si="41"/>
        <v>14404</v>
      </c>
      <c r="N422">
        <f t="shared" si="42"/>
        <v>4</v>
      </c>
    </row>
    <row r="423" spans="1:14">
      <c r="A423" t="s">
        <v>1497</v>
      </c>
      <c r="B423" t="s">
        <v>1498</v>
      </c>
      <c r="C423" t="s">
        <v>1310</v>
      </c>
      <c r="D423" t="s">
        <v>224</v>
      </c>
      <c r="E423" t="s">
        <v>1499</v>
      </c>
      <c r="F423" s="1" t="s">
        <v>170</v>
      </c>
      <c r="G423">
        <v>4.5</v>
      </c>
      <c r="H423" s="1" t="s">
        <v>1500</v>
      </c>
      <c r="I423" t="str">
        <f t="shared" si="37"/>
        <v>Electronics</v>
      </c>
      <c r="J423">
        <f t="shared" si="38"/>
        <v>99</v>
      </c>
      <c r="K423">
        <f t="shared" si="39"/>
        <v>171</v>
      </c>
      <c r="L423">
        <f t="shared" si="40"/>
        <v>42</v>
      </c>
      <c r="M423">
        <f t="shared" si="41"/>
        <v>11339</v>
      </c>
      <c r="N423">
        <f t="shared" si="42"/>
        <v>4.5</v>
      </c>
    </row>
    <row r="424" spans="1:14">
      <c r="A424" t="s">
        <v>1501</v>
      </c>
      <c r="B424" t="s">
        <v>1502</v>
      </c>
      <c r="C424" t="s">
        <v>1306</v>
      </c>
      <c r="D424" t="s">
        <v>579</v>
      </c>
      <c r="E424" t="s">
        <v>190</v>
      </c>
      <c r="F424" s="1" t="s">
        <v>768</v>
      </c>
      <c r="G424">
        <v>4</v>
      </c>
      <c r="H424" s="1" t="s">
        <v>1503</v>
      </c>
      <c r="I424" t="str">
        <f t="shared" si="37"/>
        <v>Electronics</v>
      </c>
      <c r="J424">
        <f t="shared" si="38"/>
        <v>489</v>
      </c>
      <c r="K424">
        <f t="shared" si="39"/>
        <v>1999</v>
      </c>
      <c r="L424">
        <f t="shared" si="40"/>
        <v>76</v>
      </c>
      <c r="M424">
        <f t="shared" si="41"/>
        <v>3626</v>
      </c>
      <c r="N424">
        <f t="shared" si="42"/>
        <v>4</v>
      </c>
    </row>
    <row r="425" spans="1:14">
      <c r="A425" t="s">
        <v>1504</v>
      </c>
      <c r="B425" t="s">
        <v>1505</v>
      </c>
      <c r="C425" t="s">
        <v>1253</v>
      </c>
      <c r="D425" t="s">
        <v>1326</v>
      </c>
      <c r="E425" t="s">
        <v>682</v>
      </c>
      <c r="F425" s="1" t="s">
        <v>330</v>
      </c>
      <c r="G425">
        <v>4</v>
      </c>
      <c r="H425" s="1" t="s">
        <v>1506</v>
      </c>
      <c r="I425" t="str">
        <f t="shared" si="37"/>
        <v>Electronics</v>
      </c>
      <c r="J425">
        <f t="shared" si="38"/>
        <v>369</v>
      </c>
      <c r="K425">
        <f t="shared" si="39"/>
        <v>1600</v>
      </c>
      <c r="L425">
        <f t="shared" si="40"/>
        <v>77</v>
      </c>
      <c r="M425">
        <f t="shared" si="41"/>
        <v>32625</v>
      </c>
      <c r="N425">
        <f t="shared" si="42"/>
        <v>4</v>
      </c>
    </row>
    <row r="426" spans="1:14">
      <c r="A426" t="s">
        <v>1507</v>
      </c>
      <c r="B426" t="s">
        <v>1508</v>
      </c>
      <c r="C426" t="s">
        <v>1238</v>
      </c>
      <c r="D426" t="s">
        <v>1367</v>
      </c>
      <c r="E426" t="s">
        <v>1340</v>
      </c>
      <c r="F426" s="1" t="s">
        <v>659</v>
      </c>
      <c r="G426">
        <v>4.1</v>
      </c>
      <c r="H426" s="1" t="s">
        <v>1369</v>
      </c>
      <c r="I426" t="str">
        <f t="shared" si="37"/>
        <v>Electronics</v>
      </c>
      <c r="J426">
        <f t="shared" si="38"/>
        <v>15499</v>
      </c>
      <c r="K426">
        <f t="shared" si="39"/>
        <v>20999</v>
      </c>
      <c r="L426">
        <f t="shared" si="40"/>
        <v>26</v>
      </c>
      <c r="M426">
        <f t="shared" si="41"/>
        <v>19252</v>
      </c>
      <c r="N426">
        <f t="shared" si="42"/>
        <v>4.1</v>
      </c>
    </row>
    <row r="427" spans="1:14">
      <c r="A427" t="s">
        <v>1509</v>
      </c>
      <c r="B427" t="s">
        <v>1510</v>
      </c>
      <c r="C427" t="s">
        <v>1238</v>
      </c>
      <c r="D427" t="s">
        <v>1367</v>
      </c>
      <c r="E427" t="s">
        <v>1013</v>
      </c>
      <c r="F427" s="1" t="s">
        <v>1368</v>
      </c>
      <c r="G427">
        <v>4.1</v>
      </c>
      <c r="H427" s="1" t="s">
        <v>1369</v>
      </c>
      <c r="I427" t="str">
        <f t="shared" si="37"/>
        <v>Electronics</v>
      </c>
      <c r="J427">
        <f t="shared" si="38"/>
        <v>15499</v>
      </c>
      <c r="K427">
        <f t="shared" si="39"/>
        <v>18999</v>
      </c>
      <c r="L427">
        <f t="shared" si="40"/>
        <v>18</v>
      </c>
      <c r="M427">
        <f t="shared" si="41"/>
        <v>19252</v>
      </c>
      <c r="N427">
        <f t="shared" si="42"/>
        <v>4.1</v>
      </c>
    </row>
    <row r="428" spans="1:14">
      <c r="A428" t="s">
        <v>1511</v>
      </c>
      <c r="B428" t="s">
        <v>1512</v>
      </c>
      <c r="C428" t="s">
        <v>1238</v>
      </c>
      <c r="D428" t="s">
        <v>1513</v>
      </c>
      <c r="E428" t="s">
        <v>1243</v>
      </c>
      <c r="F428" s="1" t="s">
        <v>1278</v>
      </c>
      <c r="G428">
        <v>3.9</v>
      </c>
      <c r="H428" s="1" t="s">
        <v>1392</v>
      </c>
      <c r="I428" t="str">
        <f t="shared" si="37"/>
        <v>Electronics</v>
      </c>
      <c r="J428">
        <f t="shared" si="38"/>
        <v>22999</v>
      </c>
      <c r="K428">
        <f t="shared" si="39"/>
        <v>28999</v>
      </c>
      <c r="L428">
        <f t="shared" si="40"/>
        <v>21</v>
      </c>
      <c r="M428">
        <f t="shared" si="41"/>
        <v>25824</v>
      </c>
      <c r="N428">
        <f t="shared" si="42"/>
        <v>3.9</v>
      </c>
    </row>
    <row r="429" spans="1:14">
      <c r="A429" t="s">
        <v>1514</v>
      </c>
      <c r="B429" t="s">
        <v>1515</v>
      </c>
      <c r="C429" t="s">
        <v>1272</v>
      </c>
      <c r="D429" t="s">
        <v>214</v>
      </c>
      <c r="E429" t="s">
        <v>870</v>
      </c>
      <c r="F429" s="1" t="s">
        <v>111</v>
      </c>
      <c r="G429">
        <v>4.1</v>
      </c>
      <c r="H429" t="s">
        <v>1516</v>
      </c>
      <c r="I429" t="str">
        <f t="shared" si="37"/>
        <v>Electronics</v>
      </c>
      <c r="J429">
        <f t="shared" si="38"/>
        <v>599</v>
      </c>
      <c r="K429">
        <f t="shared" si="39"/>
        <v>1490</v>
      </c>
      <c r="L429">
        <f t="shared" si="40"/>
        <v>60</v>
      </c>
      <c r="M429">
        <f t="shared" si="41"/>
        <v>161679</v>
      </c>
      <c r="N429">
        <f t="shared" si="42"/>
        <v>4.1</v>
      </c>
    </row>
    <row r="430" spans="1:14">
      <c r="A430" t="s">
        <v>1517</v>
      </c>
      <c r="B430" t="s">
        <v>1518</v>
      </c>
      <c r="C430" t="s">
        <v>1433</v>
      </c>
      <c r="D430" t="s">
        <v>1519</v>
      </c>
      <c r="E430" t="s">
        <v>42</v>
      </c>
      <c r="F430" s="1" t="s">
        <v>1318</v>
      </c>
      <c r="G430">
        <v>4.1</v>
      </c>
      <c r="H430" s="1" t="s">
        <v>1520</v>
      </c>
      <c r="I430" t="str">
        <f t="shared" si="37"/>
        <v>Electronics</v>
      </c>
      <c r="J430">
        <f t="shared" si="38"/>
        <v>134</v>
      </c>
      <c r="K430">
        <f t="shared" si="39"/>
        <v>699</v>
      </c>
      <c r="L430">
        <f t="shared" si="40"/>
        <v>81</v>
      </c>
      <c r="M430">
        <f t="shared" si="41"/>
        <v>16685</v>
      </c>
      <c r="N430">
        <f t="shared" si="42"/>
        <v>4.1</v>
      </c>
    </row>
    <row r="431" spans="1:14">
      <c r="A431" t="s">
        <v>1521</v>
      </c>
      <c r="B431" t="s">
        <v>1522</v>
      </c>
      <c r="C431" t="s">
        <v>1238</v>
      </c>
      <c r="D431" t="s">
        <v>1523</v>
      </c>
      <c r="E431" t="s">
        <v>365</v>
      </c>
      <c r="F431" s="1" t="s">
        <v>1524</v>
      </c>
      <c r="G431">
        <v>4</v>
      </c>
      <c r="H431" s="1" t="s">
        <v>1525</v>
      </c>
      <c r="I431" t="str">
        <f t="shared" si="37"/>
        <v>Electronics</v>
      </c>
      <c r="J431">
        <f t="shared" si="38"/>
        <v>7499</v>
      </c>
      <c r="K431">
        <f t="shared" si="39"/>
        <v>7999</v>
      </c>
      <c r="L431">
        <f t="shared" si="40"/>
        <v>6</v>
      </c>
      <c r="M431">
        <f t="shared" si="41"/>
        <v>30907</v>
      </c>
      <c r="N431">
        <f t="shared" si="42"/>
        <v>4</v>
      </c>
    </row>
    <row r="432" spans="1:14">
      <c r="A432" t="s">
        <v>1526</v>
      </c>
      <c r="B432" t="s">
        <v>1527</v>
      </c>
      <c r="C432" t="s">
        <v>1232</v>
      </c>
      <c r="D432" t="s">
        <v>1303</v>
      </c>
      <c r="E432" t="s">
        <v>293</v>
      </c>
      <c r="F432" s="1" t="s">
        <v>773</v>
      </c>
      <c r="G432">
        <v>4.3</v>
      </c>
      <c r="H432" t="s">
        <v>1235</v>
      </c>
      <c r="I432" t="str">
        <f t="shared" si="37"/>
        <v>Electronics</v>
      </c>
      <c r="J432">
        <f t="shared" si="38"/>
        <v>1149</v>
      </c>
      <c r="K432">
        <f t="shared" si="39"/>
        <v>2199</v>
      </c>
      <c r="L432">
        <f t="shared" si="40"/>
        <v>48</v>
      </c>
      <c r="M432">
        <f t="shared" si="41"/>
        <v>178912</v>
      </c>
      <c r="N432">
        <f t="shared" si="42"/>
        <v>4.3</v>
      </c>
    </row>
    <row r="433" spans="1:14">
      <c r="A433" t="s">
        <v>1528</v>
      </c>
      <c r="B433" t="s">
        <v>1529</v>
      </c>
      <c r="C433" t="s">
        <v>1262</v>
      </c>
      <c r="D433" t="s">
        <v>1530</v>
      </c>
      <c r="E433" t="s">
        <v>621</v>
      </c>
      <c r="F433" s="1" t="s">
        <v>450</v>
      </c>
      <c r="G433">
        <v>4</v>
      </c>
      <c r="H433" t="s">
        <v>1264</v>
      </c>
      <c r="I433" t="str">
        <f t="shared" si="37"/>
        <v>Electronics</v>
      </c>
      <c r="J433">
        <f t="shared" si="38"/>
        <v>1324</v>
      </c>
      <c r="K433">
        <f t="shared" si="39"/>
        <v>1699</v>
      </c>
      <c r="L433">
        <f t="shared" si="40"/>
        <v>22</v>
      </c>
      <c r="M433">
        <f t="shared" si="41"/>
        <v>128311</v>
      </c>
      <c r="N433">
        <f t="shared" si="42"/>
        <v>4</v>
      </c>
    </row>
    <row r="434" spans="1:14">
      <c r="A434" t="s">
        <v>1531</v>
      </c>
      <c r="B434" t="s">
        <v>1532</v>
      </c>
      <c r="C434" t="s">
        <v>1238</v>
      </c>
      <c r="D434" t="s">
        <v>121</v>
      </c>
      <c r="E434" t="s">
        <v>181</v>
      </c>
      <c r="F434" s="1" t="s">
        <v>1428</v>
      </c>
      <c r="G434">
        <v>4.1</v>
      </c>
      <c r="H434" s="1" t="s">
        <v>1369</v>
      </c>
      <c r="I434" t="str">
        <f t="shared" si="37"/>
        <v>Electronics</v>
      </c>
      <c r="J434">
        <f t="shared" si="38"/>
        <v>13999</v>
      </c>
      <c r="K434">
        <f t="shared" si="39"/>
        <v>19999</v>
      </c>
      <c r="L434">
        <f t="shared" si="40"/>
        <v>30</v>
      </c>
      <c r="M434">
        <f t="shared" si="41"/>
        <v>19252</v>
      </c>
      <c r="N434">
        <f t="shared" si="42"/>
        <v>4.1</v>
      </c>
    </row>
    <row r="435" spans="1:14">
      <c r="A435" t="s">
        <v>1533</v>
      </c>
      <c r="B435" t="s">
        <v>1534</v>
      </c>
      <c r="C435" t="s">
        <v>1232</v>
      </c>
      <c r="D435" t="s">
        <v>76</v>
      </c>
      <c r="E435" t="s">
        <v>261</v>
      </c>
      <c r="F435" s="1" t="s">
        <v>129</v>
      </c>
      <c r="G435">
        <v>4</v>
      </c>
      <c r="H435" s="1" t="s">
        <v>1463</v>
      </c>
      <c r="I435" t="str">
        <f t="shared" si="37"/>
        <v>Electronics</v>
      </c>
      <c r="J435">
        <f t="shared" si="38"/>
        <v>999</v>
      </c>
      <c r="K435">
        <f t="shared" si="39"/>
        <v>1599</v>
      </c>
      <c r="L435">
        <f t="shared" si="40"/>
        <v>38</v>
      </c>
      <c r="M435">
        <f t="shared" si="41"/>
        <v>7222</v>
      </c>
      <c r="N435">
        <f t="shared" si="42"/>
        <v>4</v>
      </c>
    </row>
    <row r="436" spans="1:14">
      <c r="A436" t="s">
        <v>1535</v>
      </c>
      <c r="B436" t="s">
        <v>1536</v>
      </c>
      <c r="C436" t="s">
        <v>1238</v>
      </c>
      <c r="D436" t="s">
        <v>308</v>
      </c>
      <c r="E436" t="s">
        <v>1329</v>
      </c>
      <c r="F436" s="1" t="s">
        <v>239</v>
      </c>
      <c r="G436">
        <v>4.1</v>
      </c>
      <c r="H436" s="1" t="s">
        <v>1330</v>
      </c>
      <c r="I436" t="str">
        <f t="shared" si="37"/>
        <v>Electronics</v>
      </c>
      <c r="J436">
        <f t="shared" si="38"/>
        <v>12999</v>
      </c>
      <c r="K436">
        <f t="shared" si="39"/>
        <v>17999</v>
      </c>
      <c r="L436">
        <f t="shared" si="40"/>
        <v>28</v>
      </c>
      <c r="M436">
        <f t="shared" si="41"/>
        <v>18998</v>
      </c>
      <c r="N436">
        <f t="shared" si="42"/>
        <v>4.1</v>
      </c>
    </row>
    <row r="437" spans="1:14">
      <c r="A437" t="s">
        <v>1537</v>
      </c>
      <c r="B437" t="s">
        <v>1538</v>
      </c>
      <c r="C437" t="s">
        <v>1238</v>
      </c>
      <c r="D437" t="s">
        <v>657</v>
      </c>
      <c r="E437" t="s">
        <v>555</v>
      </c>
      <c r="F437" s="1" t="s">
        <v>659</v>
      </c>
      <c r="G437">
        <v>4.2</v>
      </c>
      <c r="H437" s="1" t="s">
        <v>1389</v>
      </c>
      <c r="I437" t="str">
        <f t="shared" si="37"/>
        <v>Electronics</v>
      </c>
      <c r="J437">
        <f t="shared" si="38"/>
        <v>15490</v>
      </c>
      <c r="K437">
        <f t="shared" si="39"/>
        <v>20990</v>
      </c>
      <c r="L437">
        <f t="shared" si="40"/>
        <v>26</v>
      </c>
      <c r="M437">
        <f t="shared" si="41"/>
        <v>32916</v>
      </c>
      <c r="N437">
        <f t="shared" si="42"/>
        <v>4.2</v>
      </c>
    </row>
    <row r="438" spans="1:14">
      <c r="A438" t="s">
        <v>1539</v>
      </c>
      <c r="B438" t="s">
        <v>1540</v>
      </c>
      <c r="C438" t="s">
        <v>1541</v>
      </c>
      <c r="D438" t="s">
        <v>76</v>
      </c>
      <c r="E438" t="s">
        <v>1542</v>
      </c>
      <c r="F438" s="1" t="s">
        <v>445</v>
      </c>
      <c r="G438">
        <v>4.6</v>
      </c>
      <c r="H438" s="1" t="s">
        <v>1543</v>
      </c>
      <c r="I438" t="str">
        <f t="shared" si="37"/>
        <v>Electronics</v>
      </c>
      <c r="J438">
        <f t="shared" si="38"/>
        <v>999</v>
      </c>
      <c r="K438">
        <f t="shared" si="39"/>
        <v>2899</v>
      </c>
      <c r="L438">
        <f t="shared" si="40"/>
        <v>66</v>
      </c>
      <c r="M438">
        <f t="shared" si="41"/>
        <v>26603</v>
      </c>
      <c r="N438">
        <f t="shared" si="42"/>
        <v>4.6</v>
      </c>
    </row>
    <row r="439" spans="1:14">
      <c r="A439" t="s">
        <v>1544</v>
      </c>
      <c r="B439" t="s">
        <v>1545</v>
      </c>
      <c r="C439" t="s">
        <v>1219</v>
      </c>
      <c r="D439" t="s">
        <v>261</v>
      </c>
      <c r="E439" t="s">
        <v>895</v>
      </c>
      <c r="F439" s="1" t="s">
        <v>440</v>
      </c>
      <c r="G439">
        <v>4</v>
      </c>
      <c r="H439" s="1" t="s">
        <v>1546</v>
      </c>
      <c r="I439" t="str">
        <f t="shared" si="37"/>
        <v>Electronics</v>
      </c>
      <c r="J439">
        <f t="shared" si="38"/>
        <v>1599</v>
      </c>
      <c r="K439">
        <f t="shared" si="39"/>
        <v>4999</v>
      </c>
      <c r="L439">
        <f t="shared" si="40"/>
        <v>68</v>
      </c>
      <c r="M439">
        <f t="shared" si="41"/>
        <v>67950</v>
      </c>
      <c r="N439">
        <f t="shared" si="42"/>
        <v>4</v>
      </c>
    </row>
    <row r="440" spans="1:14">
      <c r="A440" t="s">
        <v>1547</v>
      </c>
      <c r="B440" t="s">
        <v>1548</v>
      </c>
      <c r="C440" t="s">
        <v>1262</v>
      </c>
      <c r="D440" t="s">
        <v>1530</v>
      </c>
      <c r="E440" t="s">
        <v>621</v>
      </c>
      <c r="F440" s="1" t="s">
        <v>450</v>
      </c>
      <c r="G440">
        <v>4</v>
      </c>
      <c r="H440" t="s">
        <v>1264</v>
      </c>
      <c r="I440" t="str">
        <f t="shared" si="37"/>
        <v>Electronics</v>
      </c>
      <c r="J440">
        <f t="shared" si="38"/>
        <v>1324</v>
      </c>
      <c r="K440">
        <f t="shared" si="39"/>
        <v>1699</v>
      </c>
      <c r="L440">
        <f t="shared" si="40"/>
        <v>22</v>
      </c>
      <c r="M440">
        <f t="shared" si="41"/>
        <v>128311</v>
      </c>
      <c r="N440">
        <f t="shared" si="42"/>
        <v>4</v>
      </c>
    </row>
    <row r="441" spans="1:14">
      <c r="A441" t="s">
        <v>1549</v>
      </c>
      <c r="B441" t="s">
        <v>1550</v>
      </c>
      <c r="C441" t="s">
        <v>1238</v>
      </c>
      <c r="D441" t="s">
        <v>1340</v>
      </c>
      <c r="E441" t="s">
        <v>652</v>
      </c>
      <c r="F441" s="1" t="s">
        <v>1428</v>
      </c>
      <c r="G441">
        <v>4.3</v>
      </c>
      <c r="H441" s="1" t="s">
        <v>1551</v>
      </c>
      <c r="I441" t="str">
        <f t="shared" si="37"/>
        <v>Electronics</v>
      </c>
      <c r="J441">
        <f t="shared" si="38"/>
        <v>20999</v>
      </c>
      <c r="K441">
        <f t="shared" si="39"/>
        <v>29990</v>
      </c>
      <c r="L441">
        <f t="shared" si="40"/>
        <v>30</v>
      </c>
      <c r="M441">
        <f t="shared" si="41"/>
        <v>9499</v>
      </c>
      <c r="N441">
        <f t="shared" si="42"/>
        <v>4.3</v>
      </c>
    </row>
    <row r="442" spans="1:14">
      <c r="A442" t="s">
        <v>1552</v>
      </c>
      <c r="B442" t="s">
        <v>1553</v>
      </c>
      <c r="C442" t="s">
        <v>1310</v>
      </c>
      <c r="D442" t="s">
        <v>76</v>
      </c>
      <c r="E442" t="s">
        <v>190</v>
      </c>
      <c r="F442" s="1" t="s">
        <v>77</v>
      </c>
      <c r="G442">
        <v>4.3</v>
      </c>
      <c r="H442" s="1" t="s">
        <v>1554</v>
      </c>
      <c r="I442" t="str">
        <f t="shared" si="37"/>
        <v>Electronics</v>
      </c>
      <c r="J442">
        <f t="shared" si="38"/>
        <v>999</v>
      </c>
      <c r="K442">
        <f t="shared" si="39"/>
        <v>1999</v>
      </c>
      <c r="L442">
        <f t="shared" si="40"/>
        <v>50</v>
      </c>
      <c r="M442">
        <f t="shared" si="41"/>
        <v>1777</v>
      </c>
      <c r="N442">
        <f t="shared" si="42"/>
        <v>4.3</v>
      </c>
    </row>
    <row r="443" spans="1:14">
      <c r="A443" t="s">
        <v>1555</v>
      </c>
      <c r="B443" t="s">
        <v>1556</v>
      </c>
      <c r="C443" t="s">
        <v>1238</v>
      </c>
      <c r="D443" t="s">
        <v>1557</v>
      </c>
      <c r="E443" t="s">
        <v>522</v>
      </c>
      <c r="F443" s="1" t="s">
        <v>450</v>
      </c>
      <c r="G443">
        <v>4.2</v>
      </c>
      <c r="H443" s="1" t="s">
        <v>1558</v>
      </c>
      <c r="I443" t="str">
        <f t="shared" si="37"/>
        <v>Electronics</v>
      </c>
      <c r="J443">
        <f t="shared" si="38"/>
        <v>12490</v>
      </c>
      <c r="K443">
        <f t="shared" si="39"/>
        <v>15990</v>
      </c>
      <c r="L443">
        <f t="shared" si="40"/>
        <v>22</v>
      </c>
      <c r="M443">
        <f t="shared" si="41"/>
        <v>58506</v>
      </c>
      <c r="N443">
        <f t="shared" si="42"/>
        <v>4.2</v>
      </c>
    </row>
    <row r="444" spans="1:14">
      <c r="A444" t="s">
        <v>1559</v>
      </c>
      <c r="B444" t="s">
        <v>1560</v>
      </c>
      <c r="C444" t="s">
        <v>1238</v>
      </c>
      <c r="D444" t="s">
        <v>1329</v>
      </c>
      <c r="E444" t="s">
        <v>138</v>
      </c>
      <c r="F444" s="1" t="s">
        <v>1368</v>
      </c>
      <c r="G444">
        <v>4</v>
      </c>
      <c r="H444" s="1" t="s">
        <v>1341</v>
      </c>
      <c r="I444" t="str">
        <f t="shared" si="37"/>
        <v>Electronics</v>
      </c>
      <c r="J444">
        <f t="shared" si="38"/>
        <v>17999</v>
      </c>
      <c r="K444">
        <f t="shared" si="39"/>
        <v>21990</v>
      </c>
      <c r="L444">
        <f t="shared" si="40"/>
        <v>18</v>
      </c>
      <c r="M444">
        <f t="shared" si="41"/>
        <v>21350</v>
      </c>
      <c r="N444">
        <f t="shared" si="42"/>
        <v>4</v>
      </c>
    </row>
    <row r="445" spans="1:14">
      <c r="A445" t="s">
        <v>1561</v>
      </c>
      <c r="B445" t="s">
        <v>1562</v>
      </c>
      <c r="C445" t="s">
        <v>1262</v>
      </c>
      <c r="D445" t="s">
        <v>320</v>
      </c>
      <c r="E445" t="s">
        <v>1563</v>
      </c>
      <c r="F445" s="1" t="s">
        <v>1564</v>
      </c>
      <c r="G445">
        <v>4</v>
      </c>
      <c r="H445" s="1" t="s">
        <v>164</v>
      </c>
      <c r="I445" t="str">
        <f t="shared" si="37"/>
        <v>Electronics</v>
      </c>
      <c r="J445">
        <f t="shared" si="38"/>
        <v>1399</v>
      </c>
      <c r="K445">
        <f t="shared" si="39"/>
        <v>1630</v>
      </c>
      <c r="L445">
        <f t="shared" si="40"/>
        <v>14</v>
      </c>
      <c r="M445">
        <f t="shared" si="41"/>
        <v>9378</v>
      </c>
      <c r="N445">
        <f t="shared" si="42"/>
        <v>4</v>
      </c>
    </row>
    <row r="446" spans="1:14">
      <c r="A446" t="s">
        <v>1565</v>
      </c>
      <c r="B446" t="s">
        <v>1566</v>
      </c>
      <c r="C446" t="s">
        <v>1219</v>
      </c>
      <c r="D446" t="s">
        <v>329</v>
      </c>
      <c r="E446" t="s">
        <v>1267</v>
      </c>
      <c r="F446" s="1" t="s">
        <v>1268</v>
      </c>
      <c r="G446">
        <v>3.9</v>
      </c>
      <c r="H446" s="1" t="s">
        <v>1269</v>
      </c>
      <c r="I446" t="str">
        <f t="shared" si="37"/>
        <v>Electronics</v>
      </c>
      <c r="J446">
        <f t="shared" si="38"/>
        <v>1499</v>
      </c>
      <c r="K446">
        <f t="shared" si="39"/>
        <v>6990</v>
      </c>
      <c r="L446">
        <f t="shared" si="40"/>
        <v>79</v>
      </c>
      <c r="M446">
        <f t="shared" si="41"/>
        <v>21796</v>
      </c>
      <c r="N446">
        <f t="shared" si="42"/>
        <v>3.9</v>
      </c>
    </row>
    <row r="447" spans="1:14">
      <c r="A447" t="s">
        <v>1567</v>
      </c>
      <c r="B447" t="s">
        <v>1568</v>
      </c>
      <c r="C447" t="s">
        <v>1219</v>
      </c>
      <c r="D447" t="s">
        <v>190</v>
      </c>
      <c r="E447" t="s">
        <v>1228</v>
      </c>
      <c r="F447" s="1" t="s">
        <v>422</v>
      </c>
      <c r="G447">
        <v>3.8</v>
      </c>
      <c r="H447" s="1" t="s">
        <v>1569</v>
      </c>
      <c r="I447" t="str">
        <f t="shared" si="37"/>
        <v>Electronics</v>
      </c>
      <c r="J447">
        <f t="shared" si="38"/>
        <v>1999</v>
      </c>
      <c r="K447">
        <f t="shared" si="39"/>
        <v>7990</v>
      </c>
      <c r="L447">
        <f t="shared" si="40"/>
        <v>75</v>
      </c>
      <c r="M447">
        <f t="shared" si="41"/>
        <v>17833</v>
      </c>
      <c r="N447">
        <f t="shared" si="42"/>
        <v>3.8</v>
      </c>
    </row>
    <row r="448" spans="1:14">
      <c r="A448" t="s">
        <v>1570</v>
      </c>
      <c r="B448" t="s">
        <v>1571</v>
      </c>
      <c r="C448" t="s">
        <v>1541</v>
      </c>
      <c r="D448" t="s">
        <v>76</v>
      </c>
      <c r="E448" t="s">
        <v>1542</v>
      </c>
      <c r="F448" s="1" t="s">
        <v>445</v>
      </c>
      <c r="G448">
        <v>4.7</v>
      </c>
      <c r="H448" s="1" t="s">
        <v>1572</v>
      </c>
      <c r="I448" t="str">
        <f t="shared" si="37"/>
        <v>Electronics</v>
      </c>
      <c r="J448">
        <f t="shared" si="38"/>
        <v>999</v>
      </c>
      <c r="K448">
        <f t="shared" si="39"/>
        <v>2899</v>
      </c>
      <c r="L448">
        <f t="shared" si="40"/>
        <v>66</v>
      </c>
      <c r="M448">
        <f t="shared" si="41"/>
        <v>7779</v>
      </c>
      <c r="N448">
        <f t="shared" si="42"/>
        <v>4.7</v>
      </c>
    </row>
    <row r="449" spans="1:14">
      <c r="A449" t="s">
        <v>1573</v>
      </c>
      <c r="B449" t="s">
        <v>1574</v>
      </c>
      <c r="C449" t="s">
        <v>1575</v>
      </c>
      <c r="D449" t="s">
        <v>1576</v>
      </c>
      <c r="E449" t="s">
        <v>1363</v>
      </c>
      <c r="F449" s="1" t="s">
        <v>63</v>
      </c>
      <c r="G449">
        <v>4.3</v>
      </c>
      <c r="H449" s="1" t="s">
        <v>1577</v>
      </c>
      <c r="I449" t="str">
        <f t="shared" si="37"/>
        <v>Electronics</v>
      </c>
      <c r="J449">
        <f t="shared" si="38"/>
        <v>2099</v>
      </c>
      <c r="K449">
        <f t="shared" si="39"/>
        <v>5999</v>
      </c>
      <c r="L449">
        <f t="shared" si="40"/>
        <v>65</v>
      </c>
      <c r="M449">
        <f t="shared" si="41"/>
        <v>17129</v>
      </c>
      <c r="N449">
        <f t="shared" si="42"/>
        <v>4.3</v>
      </c>
    </row>
    <row r="450" spans="1:14">
      <c r="A450" t="s">
        <v>1578</v>
      </c>
      <c r="B450" t="s">
        <v>1579</v>
      </c>
      <c r="C450" t="s">
        <v>1287</v>
      </c>
      <c r="D450" t="s">
        <v>1580</v>
      </c>
      <c r="E450" t="s">
        <v>42</v>
      </c>
      <c r="F450" s="1" t="s">
        <v>478</v>
      </c>
      <c r="G450">
        <v>4.2</v>
      </c>
      <c r="H450" s="1" t="s">
        <v>1581</v>
      </c>
      <c r="I450" t="str">
        <f t="shared" ref="I450:I513" si="43">LEFT(C450,FIND("|",C450)-1)</f>
        <v>Electronics</v>
      </c>
      <c r="J450">
        <f t="shared" ref="J450:J513" si="44">VALUE(SUBSTITUTE(SUBSTITUTE(D450,"₹",""),",",""))</f>
        <v>337</v>
      </c>
      <c r="K450">
        <f t="shared" ref="K450:K513" si="45">VALUE(SUBSTITUTE(SUBSTITUTE(E450,"₹",""),",",""))</f>
        <v>699</v>
      </c>
      <c r="L450">
        <f t="shared" ref="L450:L513" si="46">VALUE(SUBSTITUTE(F450,"%",""))</f>
        <v>52</v>
      </c>
      <c r="M450">
        <f t="shared" ref="M450:M513" si="47">VALUE(SUBSTITUTE(H450,",",""))</f>
        <v>4969</v>
      </c>
      <c r="N450">
        <f t="shared" si="42"/>
        <v>4.2</v>
      </c>
    </row>
    <row r="451" spans="1:14">
      <c r="A451" t="s">
        <v>1582</v>
      </c>
      <c r="B451" t="s">
        <v>1583</v>
      </c>
      <c r="C451" t="s">
        <v>1219</v>
      </c>
      <c r="D451" t="s">
        <v>371</v>
      </c>
      <c r="E451" t="s">
        <v>1228</v>
      </c>
      <c r="F451" s="1" t="s">
        <v>302</v>
      </c>
      <c r="G451">
        <v>4.1</v>
      </c>
      <c r="H451">
        <v>154</v>
      </c>
      <c r="I451" t="str">
        <f t="shared" si="43"/>
        <v>Electronics</v>
      </c>
      <c r="J451">
        <f t="shared" si="44"/>
        <v>2999</v>
      </c>
      <c r="K451">
        <f t="shared" si="45"/>
        <v>7990</v>
      </c>
      <c r="L451">
        <f t="shared" si="46"/>
        <v>62</v>
      </c>
      <c r="M451">
        <f t="shared" si="47"/>
        <v>154</v>
      </c>
      <c r="N451">
        <f t="shared" ref="N451:N514" si="48">IFERROR(VALUE(TRIM(CLEAN(G451))),"")</f>
        <v>4.1</v>
      </c>
    </row>
    <row r="452" spans="1:14">
      <c r="A452" t="s">
        <v>1584</v>
      </c>
      <c r="B452" t="s">
        <v>1585</v>
      </c>
      <c r="C452" t="s">
        <v>1219</v>
      </c>
      <c r="D452" t="s">
        <v>421</v>
      </c>
      <c r="E452" t="s">
        <v>1363</v>
      </c>
      <c r="F452" s="1" t="s">
        <v>337</v>
      </c>
      <c r="G452">
        <v>3.3</v>
      </c>
      <c r="H452" s="1" t="s">
        <v>1586</v>
      </c>
      <c r="I452" t="str">
        <f t="shared" si="43"/>
        <v>Electronics</v>
      </c>
      <c r="J452">
        <f t="shared" si="44"/>
        <v>1299</v>
      </c>
      <c r="K452">
        <f t="shared" si="45"/>
        <v>5999</v>
      </c>
      <c r="L452">
        <f t="shared" si="46"/>
        <v>78</v>
      </c>
      <c r="M452">
        <f t="shared" si="47"/>
        <v>4415</v>
      </c>
      <c r="N452">
        <f t="shared" si="48"/>
        <v>3.3</v>
      </c>
    </row>
    <row r="453" spans="1:14">
      <c r="A453" t="s">
        <v>1587</v>
      </c>
      <c r="B453" t="s">
        <v>1588</v>
      </c>
      <c r="C453" t="s">
        <v>1238</v>
      </c>
      <c r="D453" t="s">
        <v>1339</v>
      </c>
      <c r="E453" t="s">
        <v>555</v>
      </c>
      <c r="F453" s="1" t="s">
        <v>1278</v>
      </c>
      <c r="G453">
        <v>4</v>
      </c>
      <c r="H453" s="1" t="s">
        <v>1341</v>
      </c>
      <c r="I453" t="str">
        <f t="shared" si="43"/>
        <v>Electronics</v>
      </c>
      <c r="J453">
        <f t="shared" si="44"/>
        <v>16499</v>
      </c>
      <c r="K453">
        <f t="shared" si="45"/>
        <v>20990</v>
      </c>
      <c r="L453">
        <f t="shared" si="46"/>
        <v>21</v>
      </c>
      <c r="M453">
        <f t="shared" si="47"/>
        <v>21350</v>
      </c>
      <c r="N453">
        <f t="shared" si="48"/>
        <v>4</v>
      </c>
    </row>
    <row r="454" spans="1:14">
      <c r="A454" t="s">
        <v>1589</v>
      </c>
      <c r="B454" t="s">
        <v>1590</v>
      </c>
      <c r="C454" t="s">
        <v>1272</v>
      </c>
      <c r="D454" t="s">
        <v>62</v>
      </c>
      <c r="E454" t="s">
        <v>62</v>
      </c>
      <c r="F454" s="1" t="s">
        <v>215</v>
      </c>
      <c r="G454">
        <v>4.2</v>
      </c>
      <c r="H454" s="1" t="s">
        <v>1591</v>
      </c>
      <c r="I454" t="str">
        <f t="shared" si="43"/>
        <v>Electronics</v>
      </c>
      <c r="J454">
        <f t="shared" si="44"/>
        <v>499</v>
      </c>
      <c r="K454">
        <f t="shared" si="45"/>
        <v>499</v>
      </c>
      <c r="L454">
        <f t="shared" si="46"/>
        <v>0</v>
      </c>
      <c r="M454">
        <f t="shared" si="47"/>
        <v>31539</v>
      </c>
      <c r="N454">
        <f t="shared" si="48"/>
        <v>4.2</v>
      </c>
    </row>
    <row r="455" spans="1:14">
      <c r="A455" t="s">
        <v>1592</v>
      </c>
      <c r="B455" t="s">
        <v>1593</v>
      </c>
      <c r="C455" t="s">
        <v>1541</v>
      </c>
      <c r="D455" t="s">
        <v>76</v>
      </c>
      <c r="E455" t="s">
        <v>1542</v>
      </c>
      <c r="F455" s="1" t="s">
        <v>445</v>
      </c>
      <c r="G455">
        <v>4.6</v>
      </c>
      <c r="H455" s="1" t="s">
        <v>1594</v>
      </c>
      <c r="I455" t="str">
        <f t="shared" si="43"/>
        <v>Electronics</v>
      </c>
      <c r="J455">
        <f t="shared" si="44"/>
        <v>999</v>
      </c>
      <c r="K455">
        <f t="shared" si="45"/>
        <v>2899</v>
      </c>
      <c r="L455">
        <f t="shared" si="46"/>
        <v>66</v>
      </c>
      <c r="M455">
        <f t="shared" si="47"/>
        <v>6129</v>
      </c>
      <c r="N455">
        <f t="shared" si="48"/>
        <v>4.6</v>
      </c>
    </row>
    <row r="456" spans="1:14">
      <c r="A456" t="s">
        <v>1595</v>
      </c>
      <c r="B456" t="s">
        <v>1596</v>
      </c>
      <c r="C456" t="s">
        <v>1238</v>
      </c>
      <c r="D456" t="s">
        <v>1198</v>
      </c>
      <c r="E456" t="s">
        <v>1597</v>
      </c>
      <c r="F456" s="1" t="s">
        <v>450</v>
      </c>
      <c r="G456">
        <v>4.2</v>
      </c>
      <c r="H456">
        <v>284</v>
      </c>
      <c r="I456" t="str">
        <f t="shared" si="43"/>
        <v>Electronics</v>
      </c>
      <c r="J456">
        <f t="shared" si="44"/>
        <v>10499</v>
      </c>
      <c r="K456">
        <f t="shared" si="45"/>
        <v>13499</v>
      </c>
      <c r="L456">
        <f t="shared" si="46"/>
        <v>22</v>
      </c>
      <c r="M456">
        <f t="shared" si="47"/>
        <v>284</v>
      </c>
      <c r="N456">
        <f t="shared" si="48"/>
        <v>4.2</v>
      </c>
    </row>
    <row r="457" spans="1:14">
      <c r="A457" t="s">
        <v>1598</v>
      </c>
      <c r="B457" t="s">
        <v>1599</v>
      </c>
      <c r="C457" t="s">
        <v>1600</v>
      </c>
      <c r="D457" t="s">
        <v>1601</v>
      </c>
      <c r="E457" t="s">
        <v>76</v>
      </c>
      <c r="F457" s="1" t="s">
        <v>422</v>
      </c>
      <c r="G457">
        <v>3.7</v>
      </c>
      <c r="H457" s="1" t="s">
        <v>1602</v>
      </c>
      <c r="I457" t="str">
        <f t="shared" si="43"/>
        <v>Electronics</v>
      </c>
      <c r="J457">
        <f t="shared" si="44"/>
        <v>251</v>
      </c>
      <c r="K457">
        <f t="shared" si="45"/>
        <v>999</v>
      </c>
      <c r="L457">
        <f t="shared" si="46"/>
        <v>75</v>
      </c>
      <c r="M457">
        <f t="shared" si="47"/>
        <v>3234</v>
      </c>
      <c r="N457">
        <f t="shared" si="48"/>
        <v>3.7</v>
      </c>
    </row>
    <row r="458" spans="1:14">
      <c r="A458" t="s">
        <v>1603</v>
      </c>
      <c r="B458" t="s">
        <v>1604</v>
      </c>
      <c r="C458" t="s">
        <v>1238</v>
      </c>
      <c r="D458" t="s">
        <v>1239</v>
      </c>
      <c r="E458" t="s">
        <v>365</v>
      </c>
      <c r="F458" s="1" t="s">
        <v>1263</v>
      </c>
      <c r="G458">
        <v>4.1</v>
      </c>
      <c r="H458" t="s">
        <v>1605</v>
      </c>
      <c r="I458" t="str">
        <f t="shared" si="43"/>
        <v>Electronics</v>
      </c>
      <c r="J458">
        <f t="shared" si="44"/>
        <v>6499</v>
      </c>
      <c r="K458">
        <f t="shared" si="45"/>
        <v>7999</v>
      </c>
      <c r="L458">
        <f t="shared" si="46"/>
        <v>19</v>
      </c>
      <c r="M458">
        <f t="shared" si="47"/>
        <v>313832</v>
      </c>
      <c r="N458">
        <f t="shared" si="48"/>
        <v>4.1</v>
      </c>
    </row>
    <row r="459" spans="1:14">
      <c r="A459" t="s">
        <v>1606</v>
      </c>
      <c r="B459" t="s">
        <v>1607</v>
      </c>
      <c r="C459" t="s">
        <v>1219</v>
      </c>
      <c r="D459" t="s">
        <v>371</v>
      </c>
      <c r="E459" t="s">
        <v>571</v>
      </c>
      <c r="F459" s="1" t="s">
        <v>163</v>
      </c>
      <c r="G459">
        <v>4.2</v>
      </c>
      <c r="H459" s="1" t="s">
        <v>1608</v>
      </c>
      <c r="I459" t="str">
        <f t="shared" si="43"/>
        <v>Electronics</v>
      </c>
      <c r="J459">
        <f t="shared" si="44"/>
        <v>2999</v>
      </c>
      <c r="K459">
        <f t="shared" si="45"/>
        <v>9999</v>
      </c>
      <c r="L459">
        <f t="shared" si="46"/>
        <v>70</v>
      </c>
      <c r="M459">
        <f t="shared" si="47"/>
        <v>20879</v>
      </c>
      <c r="N459">
        <f t="shared" si="48"/>
        <v>4.2</v>
      </c>
    </row>
    <row r="460" spans="1:14">
      <c r="A460" t="s">
        <v>1609</v>
      </c>
      <c r="B460" t="s">
        <v>1610</v>
      </c>
      <c r="C460" t="s">
        <v>1611</v>
      </c>
      <c r="D460" t="s">
        <v>149</v>
      </c>
      <c r="E460" t="s">
        <v>329</v>
      </c>
      <c r="F460" s="1" t="s">
        <v>1318</v>
      </c>
      <c r="G460">
        <v>4.2</v>
      </c>
      <c r="H460" s="1" t="s">
        <v>1612</v>
      </c>
      <c r="I460" t="str">
        <f t="shared" si="43"/>
        <v>Electronics</v>
      </c>
      <c r="J460">
        <f t="shared" si="44"/>
        <v>279</v>
      </c>
      <c r="K460">
        <f t="shared" si="45"/>
        <v>1499</v>
      </c>
      <c r="L460">
        <f t="shared" si="46"/>
        <v>81</v>
      </c>
      <c r="M460">
        <f t="shared" si="47"/>
        <v>2646</v>
      </c>
      <c r="N460">
        <f t="shared" si="48"/>
        <v>4.2</v>
      </c>
    </row>
    <row r="461" spans="1:14">
      <c r="A461" t="s">
        <v>1613</v>
      </c>
      <c r="B461" t="s">
        <v>1614</v>
      </c>
      <c r="C461" t="s">
        <v>1433</v>
      </c>
      <c r="D461" t="s">
        <v>443</v>
      </c>
      <c r="E461" t="s">
        <v>329</v>
      </c>
      <c r="F461" s="1" t="s">
        <v>804</v>
      </c>
      <c r="G461">
        <v>4.5</v>
      </c>
      <c r="H461" s="1" t="s">
        <v>1615</v>
      </c>
      <c r="I461" t="str">
        <f t="shared" si="43"/>
        <v>Electronics</v>
      </c>
      <c r="J461">
        <f t="shared" si="44"/>
        <v>269</v>
      </c>
      <c r="K461">
        <f t="shared" si="45"/>
        <v>1499</v>
      </c>
      <c r="L461">
        <f t="shared" si="46"/>
        <v>82</v>
      </c>
      <c r="M461">
        <f t="shared" si="47"/>
        <v>28978</v>
      </c>
      <c r="N461">
        <f t="shared" si="48"/>
        <v>4.5</v>
      </c>
    </row>
    <row r="462" spans="1:14">
      <c r="A462" t="s">
        <v>1616</v>
      </c>
      <c r="B462" t="s">
        <v>1617</v>
      </c>
      <c r="C462" t="s">
        <v>1238</v>
      </c>
      <c r="D462" t="s">
        <v>1039</v>
      </c>
      <c r="E462" t="s">
        <v>1597</v>
      </c>
      <c r="F462" s="1" t="s">
        <v>82</v>
      </c>
      <c r="G462">
        <v>3.8</v>
      </c>
      <c r="H462" s="1" t="s">
        <v>1618</v>
      </c>
      <c r="I462" t="str">
        <f t="shared" si="43"/>
        <v>Electronics</v>
      </c>
      <c r="J462">
        <f t="shared" si="44"/>
        <v>8999</v>
      </c>
      <c r="K462">
        <f t="shared" si="45"/>
        <v>13499</v>
      </c>
      <c r="L462">
        <f t="shared" si="46"/>
        <v>33</v>
      </c>
      <c r="M462">
        <f t="shared" si="47"/>
        <v>3145</v>
      </c>
      <c r="N462">
        <f t="shared" si="48"/>
        <v>3.8</v>
      </c>
    </row>
    <row r="463" spans="1:14">
      <c r="A463" t="s">
        <v>1619</v>
      </c>
      <c r="B463" t="s">
        <v>1620</v>
      </c>
      <c r="C463" t="s">
        <v>1272</v>
      </c>
      <c r="D463" t="s">
        <v>214</v>
      </c>
      <c r="E463" t="s">
        <v>421</v>
      </c>
      <c r="F463" s="1" t="s">
        <v>315</v>
      </c>
      <c r="G463">
        <v>4.1</v>
      </c>
      <c r="H463" t="s">
        <v>1621</v>
      </c>
      <c r="I463" t="str">
        <f t="shared" si="43"/>
        <v>Electronics</v>
      </c>
      <c r="J463">
        <f t="shared" si="44"/>
        <v>599</v>
      </c>
      <c r="K463">
        <f t="shared" si="45"/>
        <v>1299</v>
      </c>
      <c r="L463">
        <f t="shared" si="46"/>
        <v>54</v>
      </c>
      <c r="M463">
        <f t="shared" si="47"/>
        <v>192589</v>
      </c>
      <c r="N463">
        <f t="shared" si="48"/>
        <v>4.1</v>
      </c>
    </row>
    <row r="464" spans="1:14">
      <c r="A464" t="s">
        <v>1622</v>
      </c>
      <c r="B464" t="s">
        <v>1623</v>
      </c>
      <c r="C464" t="s">
        <v>1575</v>
      </c>
      <c r="D464" t="s">
        <v>25</v>
      </c>
      <c r="E464" t="s">
        <v>76</v>
      </c>
      <c r="F464" s="1" t="s">
        <v>63</v>
      </c>
      <c r="G464">
        <v>3.8</v>
      </c>
      <c r="H464" s="1" t="s">
        <v>1624</v>
      </c>
      <c r="I464" t="str">
        <f t="shared" si="43"/>
        <v>Electronics</v>
      </c>
      <c r="J464">
        <f t="shared" si="44"/>
        <v>349</v>
      </c>
      <c r="K464">
        <f t="shared" si="45"/>
        <v>999</v>
      </c>
      <c r="L464">
        <f t="shared" si="46"/>
        <v>65</v>
      </c>
      <c r="M464">
        <f t="shared" si="47"/>
        <v>16557</v>
      </c>
      <c r="N464">
        <f t="shared" si="48"/>
        <v>3.8</v>
      </c>
    </row>
    <row r="465" spans="1:14">
      <c r="A465" t="s">
        <v>1625</v>
      </c>
      <c r="B465" t="s">
        <v>1423</v>
      </c>
      <c r="C465" t="s">
        <v>1238</v>
      </c>
      <c r="D465" t="s">
        <v>121</v>
      </c>
      <c r="E465" t="s">
        <v>1199</v>
      </c>
      <c r="F465" s="1" t="s">
        <v>239</v>
      </c>
      <c r="G465">
        <v>4.1</v>
      </c>
      <c r="H465" s="1" t="s">
        <v>1330</v>
      </c>
      <c r="I465" t="str">
        <f t="shared" si="43"/>
        <v>Electronics</v>
      </c>
      <c r="J465">
        <f t="shared" si="44"/>
        <v>13999</v>
      </c>
      <c r="K465">
        <f t="shared" si="45"/>
        <v>19499</v>
      </c>
      <c r="L465">
        <f t="shared" si="46"/>
        <v>28</v>
      </c>
      <c r="M465">
        <f t="shared" si="47"/>
        <v>18998</v>
      </c>
      <c r="N465">
        <f t="shared" si="48"/>
        <v>4.1</v>
      </c>
    </row>
    <row r="466" spans="1:14">
      <c r="A466" t="s">
        <v>1626</v>
      </c>
      <c r="B466" t="s">
        <v>1627</v>
      </c>
      <c r="C466" t="s">
        <v>1575</v>
      </c>
      <c r="D466" t="s">
        <v>25</v>
      </c>
      <c r="E466" t="s">
        <v>76</v>
      </c>
      <c r="F466" s="1" t="s">
        <v>63</v>
      </c>
      <c r="G466">
        <v>3.8</v>
      </c>
      <c r="H466" s="1" t="s">
        <v>1624</v>
      </c>
      <c r="I466" t="str">
        <f t="shared" si="43"/>
        <v>Electronics</v>
      </c>
      <c r="J466">
        <f t="shared" si="44"/>
        <v>349</v>
      </c>
      <c r="K466">
        <f t="shared" si="45"/>
        <v>999</v>
      </c>
      <c r="L466">
        <f t="shared" si="46"/>
        <v>65</v>
      </c>
      <c r="M466">
        <f t="shared" si="47"/>
        <v>16557</v>
      </c>
      <c r="N466">
        <f t="shared" si="48"/>
        <v>3.8</v>
      </c>
    </row>
    <row r="467" spans="1:14">
      <c r="A467" t="s">
        <v>1628</v>
      </c>
      <c r="B467" t="s">
        <v>1629</v>
      </c>
      <c r="C467" t="s">
        <v>1310</v>
      </c>
      <c r="D467" t="s">
        <v>62</v>
      </c>
      <c r="E467" t="s">
        <v>214</v>
      </c>
      <c r="F467" s="1" t="s">
        <v>463</v>
      </c>
      <c r="G467">
        <v>4.2</v>
      </c>
      <c r="H467" s="1" t="s">
        <v>1630</v>
      </c>
      <c r="I467" t="str">
        <f t="shared" si="43"/>
        <v>Electronics</v>
      </c>
      <c r="J467">
        <f t="shared" si="44"/>
        <v>499</v>
      </c>
      <c r="K467">
        <f t="shared" si="45"/>
        <v>599</v>
      </c>
      <c r="L467">
        <f t="shared" si="46"/>
        <v>17</v>
      </c>
      <c r="M467">
        <f t="shared" si="47"/>
        <v>21916</v>
      </c>
      <c r="N467">
        <f t="shared" si="48"/>
        <v>4.2</v>
      </c>
    </row>
    <row r="468" spans="1:14">
      <c r="A468" t="s">
        <v>1631</v>
      </c>
      <c r="B468" t="s">
        <v>1333</v>
      </c>
      <c r="C468" t="s">
        <v>1219</v>
      </c>
      <c r="D468" t="s">
        <v>293</v>
      </c>
      <c r="E468" t="s">
        <v>571</v>
      </c>
      <c r="F468" s="1" t="s">
        <v>337</v>
      </c>
      <c r="G468">
        <v>4.2</v>
      </c>
      <c r="H468" s="1" t="s">
        <v>1632</v>
      </c>
      <c r="I468" t="str">
        <f t="shared" si="43"/>
        <v>Electronics</v>
      </c>
      <c r="J468">
        <f t="shared" si="44"/>
        <v>2199</v>
      </c>
      <c r="K468">
        <f t="shared" si="45"/>
        <v>9999</v>
      </c>
      <c r="L468">
        <f t="shared" si="46"/>
        <v>78</v>
      </c>
      <c r="M468">
        <f t="shared" si="47"/>
        <v>29472</v>
      </c>
      <c r="N468">
        <f t="shared" si="48"/>
        <v>4.2</v>
      </c>
    </row>
    <row r="469" spans="1:14">
      <c r="A469" t="s">
        <v>1633</v>
      </c>
      <c r="B469" t="s">
        <v>1634</v>
      </c>
      <c r="C469" t="s">
        <v>1487</v>
      </c>
      <c r="D469" t="s">
        <v>1635</v>
      </c>
      <c r="E469" t="s">
        <v>62</v>
      </c>
      <c r="F469" s="1" t="s">
        <v>1318</v>
      </c>
      <c r="G469">
        <v>4.2</v>
      </c>
      <c r="H469" s="1" t="s">
        <v>1636</v>
      </c>
      <c r="I469" t="str">
        <f t="shared" si="43"/>
        <v>Electronics</v>
      </c>
      <c r="J469">
        <f t="shared" si="44"/>
        <v>95</v>
      </c>
      <c r="K469">
        <f t="shared" si="45"/>
        <v>499</v>
      </c>
      <c r="L469">
        <f t="shared" si="46"/>
        <v>81</v>
      </c>
      <c r="M469">
        <f t="shared" si="47"/>
        <v>1949</v>
      </c>
      <c r="N469">
        <f t="shared" si="48"/>
        <v>4.2</v>
      </c>
    </row>
    <row r="470" spans="1:14">
      <c r="A470" t="s">
        <v>1637</v>
      </c>
      <c r="B470" t="s">
        <v>1638</v>
      </c>
      <c r="C470" t="s">
        <v>17</v>
      </c>
      <c r="D470" t="s">
        <v>347</v>
      </c>
      <c r="E470" t="s">
        <v>128</v>
      </c>
      <c r="F470" s="1" t="s">
        <v>123</v>
      </c>
      <c r="G470">
        <v>4</v>
      </c>
      <c r="H470" s="1" t="s">
        <v>1639</v>
      </c>
      <c r="I470" t="str">
        <f t="shared" si="43"/>
        <v>Computers&amp;Accessories</v>
      </c>
      <c r="J470">
        <f t="shared" si="44"/>
        <v>139</v>
      </c>
      <c r="K470">
        <f t="shared" si="45"/>
        <v>249</v>
      </c>
      <c r="L470">
        <f t="shared" si="46"/>
        <v>44</v>
      </c>
      <c r="M470">
        <f t="shared" si="47"/>
        <v>9377</v>
      </c>
      <c r="N470">
        <f t="shared" si="48"/>
        <v>4</v>
      </c>
    </row>
    <row r="471" spans="1:14">
      <c r="A471" t="s">
        <v>1640</v>
      </c>
      <c r="B471" t="s">
        <v>1641</v>
      </c>
      <c r="C471" t="s">
        <v>1219</v>
      </c>
      <c r="D471" t="s">
        <v>1642</v>
      </c>
      <c r="E471" t="s">
        <v>365</v>
      </c>
      <c r="F471" s="1" t="s">
        <v>123</v>
      </c>
      <c r="G471">
        <v>3.5</v>
      </c>
      <c r="H471">
        <v>37</v>
      </c>
      <c r="I471" t="str">
        <f t="shared" si="43"/>
        <v>Electronics</v>
      </c>
      <c r="J471">
        <f t="shared" si="44"/>
        <v>4499</v>
      </c>
      <c r="K471">
        <f t="shared" si="45"/>
        <v>7999</v>
      </c>
      <c r="L471">
        <f t="shared" si="46"/>
        <v>44</v>
      </c>
      <c r="M471">
        <f t="shared" si="47"/>
        <v>37</v>
      </c>
      <c r="N471">
        <f t="shared" si="48"/>
        <v>3.5</v>
      </c>
    </row>
    <row r="472" spans="1:14">
      <c r="A472" t="s">
        <v>1643</v>
      </c>
      <c r="B472" t="s">
        <v>1644</v>
      </c>
      <c r="C472" t="s">
        <v>1433</v>
      </c>
      <c r="D472" t="s">
        <v>953</v>
      </c>
      <c r="E472" t="s">
        <v>214</v>
      </c>
      <c r="F472" s="1" t="s">
        <v>56</v>
      </c>
      <c r="G472">
        <v>4.3</v>
      </c>
      <c r="H472" s="1" t="s">
        <v>1645</v>
      </c>
      <c r="I472" t="str">
        <f t="shared" si="43"/>
        <v>Electronics</v>
      </c>
      <c r="J472">
        <f t="shared" si="44"/>
        <v>89</v>
      </c>
      <c r="K472">
        <f t="shared" si="45"/>
        <v>599</v>
      </c>
      <c r="L472">
        <f t="shared" si="46"/>
        <v>85</v>
      </c>
      <c r="M472">
        <f t="shared" si="47"/>
        <v>2351</v>
      </c>
      <c r="N472">
        <f t="shared" si="48"/>
        <v>4.3</v>
      </c>
    </row>
    <row r="473" spans="1:14">
      <c r="A473" t="s">
        <v>1646</v>
      </c>
      <c r="B473" t="s">
        <v>1647</v>
      </c>
      <c r="C473" t="s">
        <v>1238</v>
      </c>
      <c r="D473" t="s">
        <v>1367</v>
      </c>
      <c r="E473" t="s">
        <v>1340</v>
      </c>
      <c r="F473" s="1" t="s">
        <v>659</v>
      </c>
      <c r="G473">
        <v>4.1</v>
      </c>
      <c r="H473" s="1" t="s">
        <v>1648</v>
      </c>
      <c r="I473" t="str">
        <f t="shared" si="43"/>
        <v>Electronics</v>
      </c>
      <c r="J473">
        <f t="shared" si="44"/>
        <v>15499</v>
      </c>
      <c r="K473">
        <f t="shared" si="45"/>
        <v>20999</v>
      </c>
      <c r="L473">
        <f t="shared" si="46"/>
        <v>26</v>
      </c>
      <c r="M473">
        <f t="shared" si="47"/>
        <v>19253</v>
      </c>
      <c r="N473">
        <f t="shared" si="48"/>
        <v>4.1</v>
      </c>
    </row>
    <row r="474" spans="1:14">
      <c r="A474" t="s">
        <v>1649</v>
      </c>
      <c r="B474" t="s">
        <v>1650</v>
      </c>
      <c r="C474" t="s">
        <v>1238</v>
      </c>
      <c r="D474" t="s">
        <v>121</v>
      </c>
      <c r="E474" t="s">
        <v>323</v>
      </c>
      <c r="F474" s="1" t="s">
        <v>115</v>
      </c>
      <c r="G474">
        <v>3.9</v>
      </c>
      <c r="H474" s="1" t="s">
        <v>1651</v>
      </c>
      <c r="I474" t="str">
        <f t="shared" si="43"/>
        <v>Electronics</v>
      </c>
      <c r="J474">
        <f t="shared" si="44"/>
        <v>13999</v>
      </c>
      <c r="K474">
        <f t="shared" si="45"/>
        <v>15999</v>
      </c>
      <c r="L474">
        <f t="shared" si="46"/>
        <v>13</v>
      </c>
      <c r="M474">
        <f t="shared" si="47"/>
        <v>2180</v>
      </c>
      <c r="N474">
        <f t="shared" si="48"/>
        <v>3.9</v>
      </c>
    </row>
    <row r="475" spans="1:14">
      <c r="A475" t="s">
        <v>1652</v>
      </c>
      <c r="B475" t="s">
        <v>1653</v>
      </c>
      <c r="C475" t="s">
        <v>1219</v>
      </c>
      <c r="D475" t="s">
        <v>190</v>
      </c>
      <c r="E475" t="s">
        <v>895</v>
      </c>
      <c r="F475" s="1" t="s">
        <v>111</v>
      </c>
      <c r="G475">
        <v>3.9</v>
      </c>
      <c r="H475" s="1" t="s">
        <v>1654</v>
      </c>
      <c r="I475" t="str">
        <f t="shared" si="43"/>
        <v>Electronics</v>
      </c>
      <c r="J475">
        <f t="shared" si="44"/>
        <v>1999</v>
      </c>
      <c r="K475">
        <f t="shared" si="45"/>
        <v>4999</v>
      </c>
      <c r="L475">
        <f t="shared" si="46"/>
        <v>60</v>
      </c>
      <c r="M475">
        <f t="shared" si="47"/>
        <v>7571</v>
      </c>
      <c r="N475">
        <f t="shared" si="48"/>
        <v>3.9</v>
      </c>
    </row>
    <row r="476" spans="1:14">
      <c r="A476" t="s">
        <v>1655</v>
      </c>
      <c r="B476" t="s">
        <v>1656</v>
      </c>
      <c r="C476" t="s">
        <v>1219</v>
      </c>
      <c r="D476" t="s">
        <v>320</v>
      </c>
      <c r="E476" t="s">
        <v>1363</v>
      </c>
      <c r="F476" s="1" t="s">
        <v>330</v>
      </c>
      <c r="G476">
        <v>3.3</v>
      </c>
      <c r="H476" s="1" t="s">
        <v>1586</v>
      </c>
      <c r="I476" t="str">
        <f t="shared" si="43"/>
        <v>Electronics</v>
      </c>
      <c r="J476">
        <f t="shared" si="44"/>
        <v>1399</v>
      </c>
      <c r="K476">
        <f t="shared" si="45"/>
        <v>5999</v>
      </c>
      <c r="L476">
        <f t="shared" si="46"/>
        <v>77</v>
      </c>
      <c r="M476">
        <f t="shared" si="47"/>
        <v>4415</v>
      </c>
      <c r="N476">
        <f t="shared" si="48"/>
        <v>3.3</v>
      </c>
    </row>
    <row r="477" spans="1:14">
      <c r="A477" t="s">
        <v>1657</v>
      </c>
      <c r="B477" t="s">
        <v>1658</v>
      </c>
      <c r="C477" t="s">
        <v>1306</v>
      </c>
      <c r="D477" t="s">
        <v>214</v>
      </c>
      <c r="E477" t="s">
        <v>76</v>
      </c>
      <c r="F477" s="1" t="s">
        <v>595</v>
      </c>
      <c r="G477">
        <v>4</v>
      </c>
      <c r="H477" s="1" t="s">
        <v>1659</v>
      </c>
      <c r="I477" t="str">
        <f t="shared" si="43"/>
        <v>Electronics</v>
      </c>
      <c r="J477">
        <f t="shared" si="44"/>
        <v>599</v>
      </c>
      <c r="K477">
        <f t="shared" si="45"/>
        <v>999</v>
      </c>
      <c r="L477">
        <f t="shared" si="46"/>
        <v>40</v>
      </c>
      <c r="M477">
        <f t="shared" si="47"/>
        <v>18654</v>
      </c>
      <c r="N477">
        <f t="shared" si="48"/>
        <v>4</v>
      </c>
    </row>
    <row r="478" spans="1:14">
      <c r="A478" t="s">
        <v>1660</v>
      </c>
      <c r="B478" t="s">
        <v>1661</v>
      </c>
      <c r="C478" t="s">
        <v>1310</v>
      </c>
      <c r="D478" t="s">
        <v>24</v>
      </c>
      <c r="E478" t="s">
        <v>19</v>
      </c>
      <c r="F478" s="1" t="s">
        <v>804</v>
      </c>
      <c r="G478">
        <v>4</v>
      </c>
      <c r="H478" s="1" t="s">
        <v>1662</v>
      </c>
      <c r="I478" t="str">
        <f t="shared" si="43"/>
        <v>Electronics</v>
      </c>
      <c r="J478">
        <f t="shared" si="44"/>
        <v>199</v>
      </c>
      <c r="K478">
        <f t="shared" si="45"/>
        <v>1099</v>
      </c>
      <c r="L478">
        <f t="shared" si="46"/>
        <v>82</v>
      </c>
      <c r="M478">
        <f t="shared" si="47"/>
        <v>3197</v>
      </c>
      <c r="N478">
        <f t="shared" si="48"/>
        <v>4</v>
      </c>
    </row>
    <row r="479" spans="1:14">
      <c r="A479" t="s">
        <v>1663</v>
      </c>
      <c r="B479" t="s">
        <v>1664</v>
      </c>
      <c r="C479" t="s">
        <v>1219</v>
      </c>
      <c r="D479" t="s">
        <v>144</v>
      </c>
      <c r="E479" t="s">
        <v>1267</v>
      </c>
      <c r="F479" s="1" t="s">
        <v>1665</v>
      </c>
      <c r="G479">
        <v>4</v>
      </c>
      <c r="H479" s="1" t="s">
        <v>1666</v>
      </c>
      <c r="I479" t="str">
        <f t="shared" si="43"/>
        <v>Electronics</v>
      </c>
      <c r="J479">
        <f t="shared" si="44"/>
        <v>1799</v>
      </c>
      <c r="K479">
        <f t="shared" si="45"/>
        <v>6990</v>
      </c>
      <c r="L479">
        <f t="shared" si="46"/>
        <v>74</v>
      </c>
      <c r="M479">
        <f t="shared" si="47"/>
        <v>26880</v>
      </c>
      <c r="N479">
        <f t="shared" si="48"/>
        <v>4</v>
      </c>
    </row>
    <row r="480" spans="1:14">
      <c r="A480" t="s">
        <v>1667</v>
      </c>
      <c r="B480" t="s">
        <v>1668</v>
      </c>
      <c r="C480" t="s">
        <v>1219</v>
      </c>
      <c r="D480" t="s">
        <v>329</v>
      </c>
      <c r="E480" t="s">
        <v>1267</v>
      </c>
      <c r="F480" s="1" t="s">
        <v>1268</v>
      </c>
      <c r="G480">
        <v>3.9</v>
      </c>
      <c r="H480" s="1" t="s">
        <v>1269</v>
      </c>
      <c r="I480" t="str">
        <f t="shared" si="43"/>
        <v>Electronics</v>
      </c>
      <c r="J480">
        <f t="shared" si="44"/>
        <v>1499</v>
      </c>
      <c r="K480">
        <f t="shared" si="45"/>
        <v>6990</v>
      </c>
      <c r="L480">
        <f t="shared" si="46"/>
        <v>79</v>
      </c>
      <c r="M480">
        <f t="shared" si="47"/>
        <v>21796</v>
      </c>
      <c r="N480">
        <f t="shared" si="48"/>
        <v>3.9</v>
      </c>
    </row>
    <row r="481" spans="1:14">
      <c r="A481" t="s">
        <v>1669</v>
      </c>
      <c r="B481" t="s">
        <v>1670</v>
      </c>
      <c r="C481" t="s">
        <v>1238</v>
      </c>
      <c r="D481" t="s">
        <v>1340</v>
      </c>
      <c r="E481" t="s">
        <v>652</v>
      </c>
      <c r="F481" s="1" t="s">
        <v>1428</v>
      </c>
      <c r="G481">
        <v>4.3</v>
      </c>
      <c r="H481" s="1" t="s">
        <v>1551</v>
      </c>
      <c r="I481" t="str">
        <f t="shared" si="43"/>
        <v>Electronics</v>
      </c>
      <c r="J481">
        <f t="shared" si="44"/>
        <v>20999</v>
      </c>
      <c r="K481">
        <f t="shared" si="45"/>
        <v>29990</v>
      </c>
      <c r="L481">
        <f t="shared" si="46"/>
        <v>30</v>
      </c>
      <c r="M481">
        <f t="shared" si="47"/>
        <v>9499</v>
      </c>
      <c r="N481">
        <f t="shared" si="48"/>
        <v>4.3</v>
      </c>
    </row>
    <row r="482" spans="1:14">
      <c r="A482" t="s">
        <v>1671</v>
      </c>
      <c r="B482" t="s">
        <v>1672</v>
      </c>
      <c r="C482" t="s">
        <v>1238</v>
      </c>
      <c r="D482" t="s">
        <v>308</v>
      </c>
      <c r="E482" t="s">
        <v>1597</v>
      </c>
      <c r="F482" s="1" t="s">
        <v>1673</v>
      </c>
      <c r="G482">
        <v>4.1</v>
      </c>
      <c r="H482" s="1" t="s">
        <v>1674</v>
      </c>
      <c r="I482" t="str">
        <f t="shared" si="43"/>
        <v>Electronics</v>
      </c>
      <c r="J482">
        <f t="shared" si="44"/>
        <v>12999</v>
      </c>
      <c r="K482">
        <f t="shared" si="45"/>
        <v>13499</v>
      </c>
      <c r="L482">
        <f t="shared" si="46"/>
        <v>4</v>
      </c>
      <c r="M482">
        <f t="shared" si="47"/>
        <v>56098</v>
      </c>
      <c r="N482">
        <f t="shared" si="48"/>
        <v>4.1</v>
      </c>
    </row>
    <row r="483" spans="1:14">
      <c r="A483" t="s">
        <v>1675</v>
      </c>
      <c r="B483" t="s">
        <v>1676</v>
      </c>
      <c r="C483" t="s">
        <v>1238</v>
      </c>
      <c r="D483" t="s">
        <v>1146</v>
      </c>
      <c r="E483" t="s">
        <v>1340</v>
      </c>
      <c r="F483" s="1" t="s">
        <v>1263</v>
      </c>
      <c r="G483">
        <v>4.1</v>
      </c>
      <c r="H483" s="1" t="s">
        <v>1677</v>
      </c>
      <c r="I483" t="str">
        <f t="shared" si="43"/>
        <v>Electronics</v>
      </c>
      <c r="J483">
        <f t="shared" si="44"/>
        <v>16999</v>
      </c>
      <c r="K483">
        <f t="shared" si="45"/>
        <v>20999</v>
      </c>
      <c r="L483">
        <f t="shared" si="46"/>
        <v>19</v>
      </c>
      <c r="M483">
        <f t="shared" si="47"/>
        <v>31822</v>
      </c>
      <c r="N483">
        <f t="shared" si="48"/>
        <v>4.1</v>
      </c>
    </row>
    <row r="484" spans="1:14">
      <c r="A484" t="s">
        <v>1678</v>
      </c>
      <c r="B484" t="s">
        <v>1679</v>
      </c>
      <c r="C484" t="s">
        <v>1238</v>
      </c>
      <c r="D484" t="s">
        <v>181</v>
      </c>
      <c r="E484" t="s">
        <v>572</v>
      </c>
      <c r="F484" s="1" t="s">
        <v>693</v>
      </c>
      <c r="G484">
        <v>4.3</v>
      </c>
      <c r="H484" s="1" t="s">
        <v>1551</v>
      </c>
      <c r="I484" t="str">
        <f t="shared" si="43"/>
        <v>Electronics</v>
      </c>
      <c r="J484">
        <f t="shared" si="44"/>
        <v>19999</v>
      </c>
      <c r="K484">
        <f t="shared" si="45"/>
        <v>27990</v>
      </c>
      <c r="L484">
        <f t="shared" si="46"/>
        <v>29</v>
      </c>
      <c r="M484">
        <f t="shared" si="47"/>
        <v>9499</v>
      </c>
      <c r="N484">
        <f t="shared" si="48"/>
        <v>4.3</v>
      </c>
    </row>
    <row r="485" spans="1:14">
      <c r="A485" t="s">
        <v>1680</v>
      </c>
      <c r="B485" t="s">
        <v>1681</v>
      </c>
      <c r="C485" t="s">
        <v>1238</v>
      </c>
      <c r="D485" t="s">
        <v>308</v>
      </c>
      <c r="E485" t="s">
        <v>1013</v>
      </c>
      <c r="F485" s="1" t="s">
        <v>432</v>
      </c>
      <c r="G485">
        <v>4.1</v>
      </c>
      <c r="H485" s="1" t="s">
        <v>1491</v>
      </c>
      <c r="I485" t="str">
        <f t="shared" si="43"/>
        <v>Electronics</v>
      </c>
      <c r="J485">
        <f t="shared" si="44"/>
        <v>12999</v>
      </c>
      <c r="K485">
        <f t="shared" si="45"/>
        <v>18999</v>
      </c>
      <c r="L485">
        <f t="shared" si="46"/>
        <v>32</v>
      </c>
      <c r="M485">
        <f t="shared" si="47"/>
        <v>50772</v>
      </c>
      <c r="N485">
        <f t="shared" si="48"/>
        <v>4.1</v>
      </c>
    </row>
    <row r="486" spans="1:14">
      <c r="A486" t="s">
        <v>1682</v>
      </c>
      <c r="B486" t="s">
        <v>1683</v>
      </c>
      <c r="C486" t="s">
        <v>1219</v>
      </c>
      <c r="D486" t="s">
        <v>371</v>
      </c>
      <c r="E486" t="s">
        <v>1363</v>
      </c>
      <c r="F486" s="1" t="s">
        <v>77</v>
      </c>
      <c r="G486">
        <v>4.1</v>
      </c>
      <c r="H486" s="1" t="s">
        <v>1684</v>
      </c>
      <c r="I486" t="str">
        <f t="shared" si="43"/>
        <v>Electronics</v>
      </c>
      <c r="J486">
        <f t="shared" si="44"/>
        <v>2999</v>
      </c>
      <c r="K486">
        <f t="shared" si="45"/>
        <v>5999</v>
      </c>
      <c r="L486">
        <f t="shared" si="46"/>
        <v>50</v>
      </c>
      <c r="M486">
        <f t="shared" si="47"/>
        <v>7148</v>
      </c>
      <c r="N486">
        <f t="shared" si="48"/>
        <v>4.1</v>
      </c>
    </row>
    <row r="487" spans="1:14">
      <c r="A487" t="s">
        <v>1685</v>
      </c>
      <c r="B487" t="s">
        <v>1686</v>
      </c>
      <c r="C487" t="s">
        <v>1310</v>
      </c>
      <c r="D487" t="s">
        <v>41</v>
      </c>
      <c r="E487" t="s">
        <v>76</v>
      </c>
      <c r="F487" s="1" t="s">
        <v>270</v>
      </c>
      <c r="G487">
        <v>4.2</v>
      </c>
      <c r="H487" s="1" t="s">
        <v>1687</v>
      </c>
      <c r="I487" t="str">
        <f t="shared" si="43"/>
        <v>Electronics</v>
      </c>
      <c r="J487">
        <f t="shared" si="44"/>
        <v>329</v>
      </c>
      <c r="K487">
        <f t="shared" si="45"/>
        <v>999</v>
      </c>
      <c r="L487">
        <f t="shared" si="46"/>
        <v>67</v>
      </c>
      <c r="M487">
        <f t="shared" si="47"/>
        <v>3492</v>
      </c>
      <c r="N487">
        <f t="shared" si="48"/>
        <v>4.2</v>
      </c>
    </row>
    <row r="488" spans="1:14">
      <c r="A488" t="s">
        <v>1688</v>
      </c>
      <c r="B488" t="s">
        <v>1689</v>
      </c>
      <c r="C488" t="s">
        <v>1219</v>
      </c>
      <c r="D488" t="s">
        <v>421</v>
      </c>
      <c r="E488" t="s">
        <v>1363</v>
      </c>
      <c r="F488" s="1" t="s">
        <v>337</v>
      </c>
      <c r="G488">
        <v>3.3</v>
      </c>
      <c r="H488" s="1" t="s">
        <v>1586</v>
      </c>
      <c r="I488" t="str">
        <f t="shared" si="43"/>
        <v>Electronics</v>
      </c>
      <c r="J488">
        <f t="shared" si="44"/>
        <v>1299</v>
      </c>
      <c r="K488">
        <f t="shared" si="45"/>
        <v>5999</v>
      </c>
      <c r="L488">
        <f t="shared" si="46"/>
        <v>78</v>
      </c>
      <c r="M488">
        <f t="shared" si="47"/>
        <v>4415</v>
      </c>
      <c r="N488">
        <f t="shared" si="48"/>
        <v>3.3</v>
      </c>
    </row>
    <row r="489" spans="1:14">
      <c r="A489" t="s">
        <v>1690</v>
      </c>
      <c r="B489" t="s">
        <v>1691</v>
      </c>
      <c r="C489" t="s">
        <v>1253</v>
      </c>
      <c r="D489" t="s">
        <v>1692</v>
      </c>
      <c r="E489" t="s">
        <v>1154</v>
      </c>
      <c r="F489" s="1" t="s">
        <v>26</v>
      </c>
      <c r="G489">
        <v>4.4</v>
      </c>
      <c r="H489" s="1" t="s">
        <v>1693</v>
      </c>
      <c r="I489" t="str">
        <f t="shared" si="43"/>
        <v>Electronics</v>
      </c>
      <c r="J489">
        <f t="shared" si="44"/>
        <v>1989</v>
      </c>
      <c r="K489">
        <f t="shared" si="45"/>
        <v>3500</v>
      </c>
      <c r="L489">
        <f t="shared" si="46"/>
        <v>43</v>
      </c>
      <c r="M489">
        <f t="shared" si="47"/>
        <v>67260</v>
      </c>
      <c r="N489">
        <f t="shared" si="48"/>
        <v>4.4</v>
      </c>
    </row>
    <row r="490" spans="1:14">
      <c r="A490" t="s">
        <v>1694</v>
      </c>
      <c r="B490" t="s">
        <v>1223</v>
      </c>
      <c r="C490" t="s">
        <v>1219</v>
      </c>
      <c r="D490" t="s">
        <v>190</v>
      </c>
      <c r="E490" t="s">
        <v>571</v>
      </c>
      <c r="F490" s="1" t="s">
        <v>220</v>
      </c>
      <c r="G490">
        <v>4.3</v>
      </c>
      <c r="H490" s="1" t="s">
        <v>1695</v>
      </c>
      <c r="I490" t="str">
        <f t="shared" si="43"/>
        <v>Electronics</v>
      </c>
      <c r="J490">
        <f t="shared" si="44"/>
        <v>1999</v>
      </c>
      <c r="K490">
        <f t="shared" si="45"/>
        <v>9999</v>
      </c>
      <c r="L490">
        <f t="shared" si="46"/>
        <v>80</v>
      </c>
      <c r="M490">
        <f t="shared" si="47"/>
        <v>27704</v>
      </c>
      <c r="N490">
        <f t="shared" si="48"/>
        <v>4.3</v>
      </c>
    </row>
    <row r="491" spans="1:14">
      <c r="A491" t="s">
        <v>1696</v>
      </c>
      <c r="B491" t="s">
        <v>1697</v>
      </c>
      <c r="C491" t="s">
        <v>1238</v>
      </c>
      <c r="D491" t="s">
        <v>308</v>
      </c>
      <c r="E491" t="s">
        <v>1013</v>
      </c>
      <c r="F491" s="1" t="s">
        <v>432</v>
      </c>
      <c r="G491">
        <v>4.1</v>
      </c>
      <c r="H491" s="1" t="s">
        <v>1491</v>
      </c>
      <c r="I491" t="str">
        <f t="shared" si="43"/>
        <v>Electronics</v>
      </c>
      <c r="J491">
        <f t="shared" si="44"/>
        <v>12999</v>
      </c>
      <c r="K491">
        <f t="shared" si="45"/>
        <v>18999</v>
      </c>
      <c r="L491">
        <f t="shared" si="46"/>
        <v>32</v>
      </c>
      <c r="M491">
        <f t="shared" si="47"/>
        <v>50772</v>
      </c>
      <c r="N491">
        <f t="shared" si="48"/>
        <v>4.1</v>
      </c>
    </row>
    <row r="492" spans="1:14">
      <c r="A492" t="s">
        <v>1698</v>
      </c>
      <c r="B492" t="s">
        <v>1699</v>
      </c>
      <c r="C492" t="s">
        <v>1219</v>
      </c>
      <c r="D492" t="s">
        <v>329</v>
      </c>
      <c r="E492" t="s">
        <v>895</v>
      </c>
      <c r="F492" s="1" t="s">
        <v>163</v>
      </c>
      <c r="G492">
        <v>4</v>
      </c>
      <c r="H492" s="1" t="s">
        <v>1700</v>
      </c>
      <c r="I492" t="str">
        <f t="shared" si="43"/>
        <v>Electronics</v>
      </c>
      <c r="J492">
        <f t="shared" si="44"/>
        <v>1499</v>
      </c>
      <c r="K492">
        <f t="shared" si="45"/>
        <v>4999</v>
      </c>
      <c r="L492">
        <f t="shared" si="46"/>
        <v>70</v>
      </c>
      <c r="M492">
        <f t="shared" si="47"/>
        <v>92588</v>
      </c>
      <c r="N492">
        <f t="shared" si="48"/>
        <v>4</v>
      </c>
    </row>
    <row r="493" spans="1:14">
      <c r="A493" t="s">
        <v>1701</v>
      </c>
      <c r="B493" t="s">
        <v>1702</v>
      </c>
      <c r="C493" t="s">
        <v>1238</v>
      </c>
      <c r="D493" t="s">
        <v>1146</v>
      </c>
      <c r="E493" t="s">
        <v>1340</v>
      </c>
      <c r="F493" s="1" t="s">
        <v>1263</v>
      </c>
      <c r="G493">
        <v>4.1</v>
      </c>
      <c r="H493" s="1" t="s">
        <v>1677</v>
      </c>
      <c r="I493" t="str">
        <f t="shared" si="43"/>
        <v>Electronics</v>
      </c>
      <c r="J493">
        <f t="shared" si="44"/>
        <v>16999</v>
      </c>
      <c r="K493">
        <f t="shared" si="45"/>
        <v>20999</v>
      </c>
      <c r="L493">
        <f t="shared" si="46"/>
        <v>19</v>
      </c>
      <c r="M493">
        <f t="shared" si="47"/>
        <v>31822</v>
      </c>
      <c r="N493">
        <f t="shared" si="48"/>
        <v>4.1</v>
      </c>
    </row>
    <row r="494" spans="1:14">
      <c r="A494" t="s">
        <v>1703</v>
      </c>
      <c r="B494" t="s">
        <v>1704</v>
      </c>
      <c r="C494" t="s">
        <v>1219</v>
      </c>
      <c r="D494" t="s">
        <v>190</v>
      </c>
      <c r="E494" t="s">
        <v>552</v>
      </c>
      <c r="F494" s="1" t="s">
        <v>768</v>
      </c>
      <c r="G494">
        <v>4.3</v>
      </c>
      <c r="H494">
        <v>240</v>
      </c>
      <c r="I494" t="str">
        <f t="shared" si="43"/>
        <v>Electronics</v>
      </c>
      <c r="J494">
        <f t="shared" si="44"/>
        <v>1999</v>
      </c>
      <c r="K494">
        <f t="shared" si="45"/>
        <v>8499</v>
      </c>
      <c r="L494">
        <f t="shared" si="46"/>
        <v>76</v>
      </c>
      <c r="M494">
        <f t="shared" si="47"/>
        <v>240</v>
      </c>
      <c r="N494">
        <f t="shared" si="48"/>
        <v>4.3</v>
      </c>
    </row>
    <row r="495" spans="1:14">
      <c r="A495" t="s">
        <v>1705</v>
      </c>
      <c r="B495" t="s">
        <v>1706</v>
      </c>
      <c r="C495" t="s">
        <v>1219</v>
      </c>
      <c r="D495" t="s">
        <v>895</v>
      </c>
      <c r="E495" t="s">
        <v>307</v>
      </c>
      <c r="F495" s="1" t="s">
        <v>693</v>
      </c>
      <c r="G495">
        <v>3.8</v>
      </c>
      <c r="H495">
        <v>758</v>
      </c>
      <c r="I495" t="str">
        <f t="shared" si="43"/>
        <v>Electronics</v>
      </c>
      <c r="J495">
        <f t="shared" si="44"/>
        <v>4999</v>
      </c>
      <c r="K495">
        <f t="shared" si="45"/>
        <v>6999</v>
      </c>
      <c r="L495">
        <f t="shared" si="46"/>
        <v>29</v>
      </c>
      <c r="M495">
        <f t="shared" si="47"/>
        <v>758</v>
      </c>
      <c r="N495">
        <f t="shared" si="48"/>
        <v>3.8</v>
      </c>
    </row>
    <row r="496" spans="1:14">
      <c r="A496" t="s">
        <v>1707</v>
      </c>
      <c r="B496" t="s">
        <v>1708</v>
      </c>
      <c r="C496" t="s">
        <v>1219</v>
      </c>
      <c r="D496" t="s">
        <v>712</v>
      </c>
      <c r="E496" t="s">
        <v>1363</v>
      </c>
      <c r="F496" s="1" t="s">
        <v>276</v>
      </c>
      <c r="G496">
        <v>3.7</v>
      </c>
      <c r="H496">
        <v>828</v>
      </c>
      <c r="I496" t="str">
        <f t="shared" si="43"/>
        <v>Electronics</v>
      </c>
      <c r="J496">
        <f t="shared" si="44"/>
        <v>2499</v>
      </c>
      <c r="K496">
        <f t="shared" si="45"/>
        <v>5999</v>
      </c>
      <c r="L496">
        <f t="shared" si="46"/>
        <v>58</v>
      </c>
      <c r="M496">
        <f t="shared" si="47"/>
        <v>828</v>
      </c>
      <c r="N496">
        <f t="shared" si="48"/>
        <v>3.7</v>
      </c>
    </row>
    <row r="497" spans="1:14">
      <c r="A497" t="s">
        <v>1709</v>
      </c>
      <c r="B497" t="s">
        <v>1710</v>
      </c>
      <c r="C497" t="s">
        <v>1262</v>
      </c>
      <c r="D497" t="s">
        <v>320</v>
      </c>
      <c r="E497" t="s">
        <v>1563</v>
      </c>
      <c r="F497" s="1" t="s">
        <v>1564</v>
      </c>
      <c r="G497">
        <v>4</v>
      </c>
      <c r="H497" s="1" t="s">
        <v>164</v>
      </c>
      <c r="I497" t="str">
        <f t="shared" si="43"/>
        <v>Electronics</v>
      </c>
      <c r="J497">
        <f t="shared" si="44"/>
        <v>1399</v>
      </c>
      <c r="K497">
        <f t="shared" si="45"/>
        <v>1630</v>
      </c>
      <c r="L497">
        <f t="shared" si="46"/>
        <v>14</v>
      </c>
      <c r="M497">
        <f t="shared" si="47"/>
        <v>9378</v>
      </c>
      <c r="N497">
        <f t="shared" si="48"/>
        <v>4</v>
      </c>
    </row>
    <row r="498" spans="1:14">
      <c r="A498" t="s">
        <v>1711</v>
      </c>
      <c r="B498" t="s">
        <v>1712</v>
      </c>
      <c r="C498" t="s">
        <v>1219</v>
      </c>
      <c r="D498" t="s">
        <v>329</v>
      </c>
      <c r="E498" t="s">
        <v>571</v>
      </c>
      <c r="F498" s="1" t="s">
        <v>56</v>
      </c>
      <c r="G498">
        <v>4.2</v>
      </c>
      <c r="H498" s="1" t="s">
        <v>1713</v>
      </c>
      <c r="I498" t="str">
        <f t="shared" si="43"/>
        <v>Electronics</v>
      </c>
      <c r="J498">
        <f t="shared" si="44"/>
        <v>1499</v>
      </c>
      <c r="K498">
        <f t="shared" si="45"/>
        <v>9999</v>
      </c>
      <c r="L498">
        <f t="shared" si="46"/>
        <v>85</v>
      </c>
      <c r="M498">
        <f t="shared" si="47"/>
        <v>22638</v>
      </c>
      <c r="N498">
        <f t="shared" si="48"/>
        <v>4.2</v>
      </c>
    </row>
    <row r="499" spans="1:14">
      <c r="A499" t="s">
        <v>1714</v>
      </c>
      <c r="B499" t="s">
        <v>1715</v>
      </c>
      <c r="C499" t="s">
        <v>1310</v>
      </c>
      <c r="D499" t="s">
        <v>128</v>
      </c>
      <c r="E499" t="s">
        <v>214</v>
      </c>
      <c r="F499" s="1" t="s">
        <v>276</v>
      </c>
      <c r="G499">
        <v>3.9</v>
      </c>
      <c r="H499" s="1" t="s">
        <v>1716</v>
      </c>
      <c r="I499" t="str">
        <f t="shared" si="43"/>
        <v>Electronics</v>
      </c>
      <c r="J499">
        <f t="shared" si="44"/>
        <v>249</v>
      </c>
      <c r="K499">
        <f t="shared" si="45"/>
        <v>599</v>
      </c>
      <c r="L499">
        <f t="shared" si="46"/>
        <v>58</v>
      </c>
      <c r="M499">
        <f t="shared" si="47"/>
        <v>2147</v>
      </c>
      <c r="N499">
        <f t="shared" si="48"/>
        <v>3.9</v>
      </c>
    </row>
    <row r="500" spans="1:14">
      <c r="A500" t="s">
        <v>1717</v>
      </c>
      <c r="B500" t="s">
        <v>1718</v>
      </c>
      <c r="C500" t="s">
        <v>1541</v>
      </c>
      <c r="D500" t="s">
        <v>69</v>
      </c>
      <c r="E500" t="s">
        <v>292</v>
      </c>
      <c r="F500" s="1" t="s">
        <v>422</v>
      </c>
      <c r="G500">
        <v>4.5</v>
      </c>
      <c r="H500">
        <v>596</v>
      </c>
      <c r="I500" t="str">
        <f t="shared" si="43"/>
        <v>Electronics</v>
      </c>
      <c r="J500">
        <f t="shared" si="44"/>
        <v>299</v>
      </c>
      <c r="K500">
        <f t="shared" si="45"/>
        <v>1199</v>
      </c>
      <c r="L500">
        <f t="shared" si="46"/>
        <v>75</v>
      </c>
      <c r="M500">
        <f t="shared" si="47"/>
        <v>596</v>
      </c>
      <c r="N500">
        <f t="shared" si="48"/>
        <v>4.5</v>
      </c>
    </row>
    <row r="501" spans="1:14">
      <c r="A501" t="s">
        <v>1719</v>
      </c>
      <c r="B501" t="s">
        <v>1720</v>
      </c>
      <c r="C501" t="s">
        <v>1487</v>
      </c>
      <c r="D501" t="s">
        <v>1721</v>
      </c>
      <c r="E501" t="s">
        <v>62</v>
      </c>
      <c r="F501" s="1" t="s">
        <v>1448</v>
      </c>
      <c r="G501">
        <v>4.2</v>
      </c>
      <c r="H501" s="1" t="s">
        <v>1636</v>
      </c>
      <c r="I501" t="str">
        <f t="shared" si="43"/>
        <v>Electronics</v>
      </c>
      <c r="J501">
        <f t="shared" si="44"/>
        <v>79</v>
      </c>
      <c r="K501">
        <f t="shared" si="45"/>
        <v>499</v>
      </c>
      <c r="L501">
        <f t="shared" si="46"/>
        <v>84</v>
      </c>
      <c r="M501">
        <f t="shared" si="47"/>
        <v>1949</v>
      </c>
      <c r="N501">
        <f t="shared" si="48"/>
        <v>4.2</v>
      </c>
    </row>
    <row r="502" spans="1:14">
      <c r="A502" t="s">
        <v>1722</v>
      </c>
      <c r="B502" t="s">
        <v>1723</v>
      </c>
      <c r="C502" t="s">
        <v>1238</v>
      </c>
      <c r="D502" t="s">
        <v>121</v>
      </c>
      <c r="E502" t="s">
        <v>323</v>
      </c>
      <c r="F502" s="1" t="s">
        <v>115</v>
      </c>
      <c r="G502">
        <v>3.9</v>
      </c>
      <c r="H502" s="1" t="s">
        <v>1651</v>
      </c>
      <c r="I502" t="str">
        <f t="shared" si="43"/>
        <v>Electronics</v>
      </c>
      <c r="J502">
        <f t="shared" si="44"/>
        <v>13999</v>
      </c>
      <c r="K502">
        <f t="shared" si="45"/>
        <v>15999</v>
      </c>
      <c r="L502">
        <f t="shared" si="46"/>
        <v>13</v>
      </c>
      <c r="M502">
        <f t="shared" si="47"/>
        <v>2180</v>
      </c>
      <c r="N502">
        <f t="shared" si="48"/>
        <v>3.9</v>
      </c>
    </row>
    <row r="503" spans="1:14">
      <c r="A503" t="s">
        <v>1724</v>
      </c>
      <c r="B503" t="s">
        <v>1725</v>
      </c>
      <c r="C503" t="s">
        <v>1272</v>
      </c>
      <c r="D503" t="s">
        <v>749</v>
      </c>
      <c r="E503" t="s">
        <v>76</v>
      </c>
      <c r="F503" s="1" t="s">
        <v>1726</v>
      </c>
      <c r="G503">
        <v>4.2</v>
      </c>
      <c r="H503" s="1" t="s">
        <v>1591</v>
      </c>
      <c r="I503" t="str">
        <f t="shared" si="43"/>
        <v>Electronics</v>
      </c>
      <c r="J503">
        <f t="shared" si="44"/>
        <v>949</v>
      </c>
      <c r="K503">
        <f t="shared" si="45"/>
        <v>999</v>
      </c>
      <c r="L503">
        <f t="shared" si="46"/>
        <v>5</v>
      </c>
      <c r="M503">
        <f t="shared" si="47"/>
        <v>31539</v>
      </c>
      <c r="N503">
        <f t="shared" si="48"/>
        <v>4.2</v>
      </c>
    </row>
    <row r="504" spans="1:14">
      <c r="A504" t="s">
        <v>1727</v>
      </c>
      <c r="B504" t="s">
        <v>1728</v>
      </c>
      <c r="C504" t="s">
        <v>1433</v>
      </c>
      <c r="D504" t="s">
        <v>224</v>
      </c>
      <c r="E504" t="s">
        <v>62</v>
      </c>
      <c r="F504" s="1" t="s">
        <v>220</v>
      </c>
      <c r="G504">
        <v>4.1</v>
      </c>
      <c r="H504" s="1" t="s">
        <v>1729</v>
      </c>
      <c r="I504" t="str">
        <f t="shared" si="43"/>
        <v>Electronics</v>
      </c>
      <c r="J504">
        <f t="shared" si="44"/>
        <v>99</v>
      </c>
      <c r="K504">
        <f t="shared" si="45"/>
        <v>499</v>
      </c>
      <c r="L504">
        <f t="shared" si="46"/>
        <v>80</v>
      </c>
      <c r="M504">
        <f t="shared" si="47"/>
        <v>2451</v>
      </c>
      <c r="N504">
        <f t="shared" si="48"/>
        <v>4.1</v>
      </c>
    </row>
    <row r="505" spans="1:14">
      <c r="A505" t="s">
        <v>1730</v>
      </c>
      <c r="B505" t="s">
        <v>1731</v>
      </c>
      <c r="C505" t="s">
        <v>1219</v>
      </c>
      <c r="D505" t="s">
        <v>712</v>
      </c>
      <c r="E505" t="s">
        <v>1228</v>
      </c>
      <c r="F505" s="1" t="s">
        <v>100</v>
      </c>
      <c r="G505">
        <v>4.1</v>
      </c>
      <c r="H505">
        <v>154</v>
      </c>
      <c r="I505" t="str">
        <f t="shared" si="43"/>
        <v>Electronics</v>
      </c>
      <c r="J505">
        <f t="shared" si="44"/>
        <v>2499</v>
      </c>
      <c r="K505">
        <f t="shared" si="45"/>
        <v>7990</v>
      </c>
      <c r="L505">
        <f t="shared" si="46"/>
        <v>69</v>
      </c>
      <c r="M505">
        <f t="shared" si="47"/>
        <v>154</v>
      </c>
      <c r="N505">
        <f t="shared" si="48"/>
        <v>4.1</v>
      </c>
    </row>
    <row r="506" spans="1:14">
      <c r="A506" t="s">
        <v>1732</v>
      </c>
      <c r="B506" t="s">
        <v>1733</v>
      </c>
      <c r="C506" t="s">
        <v>1734</v>
      </c>
      <c r="D506" t="s">
        <v>598</v>
      </c>
      <c r="E506" t="s">
        <v>190</v>
      </c>
      <c r="F506" s="1" t="s">
        <v>445</v>
      </c>
      <c r="G506">
        <v>4.3</v>
      </c>
      <c r="H506" s="1" t="s">
        <v>696</v>
      </c>
      <c r="I506" t="str">
        <f t="shared" si="43"/>
        <v>Electronics</v>
      </c>
      <c r="J506">
        <f t="shared" si="44"/>
        <v>689</v>
      </c>
      <c r="K506">
        <f t="shared" si="45"/>
        <v>1999</v>
      </c>
      <c r="L506">
        <f t="shared" si="46"/>
        <v>66</v>
      </c>
      <c r="M506">
        <f t="shared" si="47"/>
        <v>1193</v>
      </c>
      <c r="N506">
        <f t="shared" si="48"/>
        <v>4.3</v>
      </c>
    </row>
    <row r="507" spans="1:14">
      <c r="A507" t="s">
        <v>1735</v>
      </c>
      <c r="B507" t="s">
        <v>1736</v>
      </c>
      <c r="C507" t="s">
        <v>1600</v>
      </c>
      <c r="D507" t="s">
        <v>62</v>
      </c>
      <c r="E507" t="s">
        <v>35</v>
      </c>
      <c r="F507" s="1" t="s">
        <v>1665</v>
      </c>
      <c r="G507">
        <v>4.1</v>
      </c>
      <c r="H507" s="1" t="s">
        <v>1737</v>
      </c>
      <c r="I507" t="str">
        <f t="shared" si="43"/>
        <v>Electronics</v>
      </c>
      <c r="J507">
        <f t="shared" si="44"/>
        <v>499</v>
      </c>
      <c r="K507">
        <f t="shared" si="45"/>
        <v>1899</v>
      </c>
      <c r="L507">
        <f t="shared" si="46"/>
        <v>74</v>
      </c>
      <c r="M507">
        <f t="shared" si="47"/>
        <v>1475</v>
      </c>
      <c r="N507">
        <f t="shared" si="48"/>
        <v>4.1</v>
      </c>
    </row>
    <row r="508" spans="1:14">
      <c r="A508" t="s">
        <v>1738</v>
      </c>
      <c r="B508" t="s">
        <v>1739</v>
      </c>
      <c r="C508" t="s">
        <v>1541</v>
      </c>
      <c r="D508" t="s">
        <v>69</v>
      </c>
      <c r="E508" t="s">
        <v>76</v>
      </c>
      <c r="F508" s="1" t="s">
        <v>163</v>
      </c>
      <c r="G508">
        <v>4.3</v>
      </c>
      <c r="H508" s="1" t="s">
        <v>1312</v>
      </c>
      <c r="I508" t="str">
        <f t="shared" si="43"/>
        <v>Electronics</v>
      </c>
      <c r="J508">
        <f t="shared" si="44"/>
        <v>299</v>
      </c>
      <c r="K508">
        <f t="shared" si="45"/>
        <v>999</v>
      </c>
      <c r="L508">
        <f t="shared" si="46"/>
        <v>70</v>
      </c>
      <c r="M508">
        <f t="shared" si="47"/>
        <v>8891</v>
      </c>
      <c r="N508">
        <f t="shared" si="48"/>
        <v>4.3</v>
      </c>
    </row>
    <row r="509" spans="1:14">
      <c r="A509" t="s">
        <v>1740</v>
      </c>
      <c r="B509" t="s">
        <v>1741</v>
      </c>
      <c r="C509" t="s">
        <v>1433</v>
      </c>
      <c r="D509" t="s">
        <v>247</v>
      </c>
      <c r="E509" t="s">
        <v>62</v>
      </c>
      <c r="F509" s="1" t="s">
        <v>276</v>
      </c>
      <c r="G509">
        <v>3.6</v>
      </c>
      <c r="H509">
        <v>104</v>
      </c>
      <c r="I509" t="str">
        <f t="shared" si="43"/>
        <v>Electronics</v>
      </c>
      <c r="J509">
        <f t="shared" si="44"/>
        <v>209</v>
      </c>
      <c r="K509">
        <f t="shared" si="45"/>
        <v>499</v>
      </c>
      <c r="L509">
        <f t="shared" si="46"/>
        <v>58</v>
      </c>
      <c r="M509">
        <f t="shared" si="47"/>
        <v>104</v>
      </c>
      <c r="N509">
        <f t="shared" si="48"/>
        <v>3.6</v>
      </c>
    </row>
    <row r="510" spans="1:14">
      <c r="A510" t="s">
        <v>1742</v>
      </c>
      <c r="B510" t="s">
        <v>1743</v>
      </c>
      <c r="C510" t="s">
        <v>1238</v>
      </c>
      <c r="D510" t="s">
        <v>552</v>
      </c>
      <c r="E510" t="s">
        <v>308</v>
      </c>
      <c r="F510" s="1" t="s">
        <v>282</v>
      </c>
      <c r="G510">
        <v>4.1</v>
      </c>
      <c r="H510" s="1" t="s">
        <v>1744</v>
      </c>
      <c r="I510" t="str">
        <f t="shared" si="43"/>
        <v>Electronics</v>
      </c>
      <c r="J510">
        <f t="shared" si="44"/>
        <v>8499</v>
      </c>
      <c r="K510">
        <f t="shared" si="45"/>
        <v>12999</v>
      </c>
      <c r="L510">
        <f t="shared" si="46"/>
        <v>35</v>
      </c>
      <c r="M510">
        <f t="shared" si="47"/>
        <v>6662</v>
      </c>
      <c r="N510">
        <f t="shared" si="48"/>
        <v>4.1</v>
      </c>
    </row>
    <row r="511" spans="1:14">
      <c r="A511" t="s">
        <v>1745</v>
      </c>
      <c r="B511" t="s">
        <v>1746</v>
      </c>
      <c r="C511" t="s">
        <v>1232</v>
      </c>
      <c r="D511" t="s">
        <v>1747</v>
      </c>
      <c r="E511" t="s">
        <v>406</v>
      </c>
      <c r="F511" s="1" t="s">
        <v>145</v>
      </c>
      <c r="G511">
        <v>4</v>
      </c>
      <c r="H511" s="1" t="s">
        <v>1748</v>
      </c>
      <c r="I511" t="str">
        <f t="shared" si="43"/>
        <v>Electronics</v>
      </c>
      <c r="J511">
        <f t="shared" si="44"/>
        <v>2179</v>
      </c>
      <c r="K511">
        <f t="shared" si="45"/>
        <v>3999</v>
      </c>
      <c r="L511">
        <f t="shared" si="46"/>
        <v>46</v>
      </c>
      <c r="M511">
        <f t="shared" si="47"/>
        <v>8380</v>
      </c>
      <c r="N511">
        <f t="shared" si="48"/>
        <v>4</v>
      </c>
    </row>
    <row r="512" spans="1:14">
      <c r="A512" t="s">
        <v>1749</v>
      </c>
      <c r="B512" t="s">
        <v>1750</v>
      </c>
      <c r="C512" t="s">
        <v>1238</v>
      </c>
      <c r="D512" t="s">
        <v>1146</v>
      </c>
      <c r="E512" t="s">
        <v>1340</v>
      </c>
      <c r="F512" s="1" t="s">
        <v>1263</v>
      </c>
      <c r="G512">
        <v>4.1</v>
      </c>
      <c r="H512" s="1" t="s">
        <v>1677</v>
      </c>
      <c r="I512" t="str">
        <f t="shared" si="43"/>
        <v>Electronics</v>
      </c>
      <c r="J512">
        <f t="shared" si="44"/>
        <v>16999</v>
      </c>
      <c r="K512">
        <f t="shared" si="45"/>
        <v>20999</v>
      </c>
      <c r="L512">
        <f t="shared" si="46"/>
        <v>19</v>
      </c>
      <c r="M512">
        <f t="shared" si="47"/>
        <v>31822</v>
      </c>
      <c r="N512">
        <f t="shared" si="48"/>
        <v>4.1</v>
      </c>
    </row>
    <row r="513" spans="1:14">
      <c r="A513" t="s">
        <v>1751</v>
      </c>
      <c r="B513" t="s">
        <v>1752</v>
      </c>
      <c r="C513" t="s">
        <v>1238</v>
      </c>
      <c r="D513" t="s">
        <v>560</v>
      </c>
      <c r="E513" t="s">
        <v>910</v>
      </c>
      <c r="F513" s="1" t="s">
        <v>1455</v>
      </c>
      <c r="G513">
        <v>4.3</v>
      </c>
      <c r="H513" s="1" t="s">
        <v>1753</v>
      </c>
      <c r="I513" t="str">
        <f t="shared" si="43"/>
        <v>Electronics</v>
      </c>
      <c r="J513">
        <f t="shared" si="44"/>
        <v>44999</v>
      </c>
      <c r="K513">
        <f t="shared" si="45"/>
        <v>49999</v>
      </c>
      <c r="L513">
        <f t="shared" si="46"/>
        <v>10</v>
      </c>
      <c r="M513">
        <f t="shared" si="47"/>
        <v>3075</v>
      </c>
      <c r="N513">
        <f t="shared" si="48"/>
        <v>4.3</v>
      </c>
    </row>
    <row r="514" spans="1:14">
      <c r="A514" t="s">
        <v>1754</v>
      </c>
      <c r="B514" t="s">
        <v>1755</v>
      </c>
      <c r="C514" t="s">
        <v>1262</v>
      </c>
      <c r="D514" t="s">
        <v>1756</v>
      </c>
      <c r="E514" t="s">
        <v>371</v>
      </c>
      <c r="F514" s="1" t="s">
        <v>115</v>
      </c>
      <c r="G514">
        <v>3.9</v>
      </c>
      <c r="H514" s="1" t="s">
        <v>1757</v>
      </c>
      <c r="I514" t="str">
        <f t="shared" ref="I514:I577" si="49">LEFT(C514,FIND("|",C514)-1)</f>
        <v>Electronics</v>
      </c>
      <c r="J514">
        <f t="shared" ref="J514:J577" si="50">VALUE(SUBSTITUTE(SUBSTITUTE(D514,"₹",""),",",""))</f>
        <v>2599</v>
      </c>
      <c r="K514">
        <f t="shared" ref="K514:K577" si="51">VALUE(SUBSTITUTE(SUBSTITUTE(E514,"₹",""),",",""))</f>
        <v>2999</v>
      </c>
      <c r="L514">
        <f t="shared" ref="L514:L577" si="52">VALUE(SUBSTITUTE(F514,"%",""))</f>
        <v>13</v>
      </c>
      <c r="M514">
        <f t="shared" ref="M514:M577" si="53">VALUE(SUBSTITUTE(H514,",",""))</f>
        <v>14266</v>
      </c>
      <c r="N514">
        <f t="shared" si="48"/>
        <v>3.9</v>
      </c>
    </row>
    <row r="515" spans="1:14">
      <c r="A515" t="s">
        <v>1758</v>
      </c>
      <c r="B515" t="s">
        <v>1759</v>
      </c>
      <c r="C515" t="s">
        <v>1219</v>
      </c>
      <c r="D515" t="s">
        <v>1760</v>
      </c>
      <c r="E515" t="s">
        <v>1239</v>
      </c>
      <c r="F515" s="1" t="s">
        <v>453</v>
      </c>
      <c r="G515">
        <v>4.1</v>
      </c>
      <c r="H515" s="1" t="s">
        <v>1761</v>
      </c>
      <c r="I515" t="str">
        <f t="shared" si="49"/>
        <v>Electronics</v>
      </c>
      <c r="J515">
        <f t="shared" si="50"/>
        <v>2799</v>
      </c>
      <c r="K515">
        <f t="shared" si="51"/>
        <v>6499</v>
      </c>
      <c r="L515">
        <f t="shared" si="52"/>
        <v>57</v>
      </c>
      <c r="M515">
        <f t="shared" si="53"/>
        <v>38879</v>
      </c>
      <c r="N515">
        <f t="shared" ref="N515:N578" si="54">IFERROR(VALUE(TRIM(CLEAN(G515))),"")</f>
        <v>4.1</v>
      </c>
    </row>
    <row r="516" spans="1:14">
      <c r="A516" t="s">
        <v>1762</v>
      </c>
      <c r="B516" t="s">
        <v>1763</v>
      </c>
      <c r="C516" t="s">
        <v>1764</v>
      </c>
      <c r="D516" t="s">
        <v>320</v>
      </c>
      <c r="E516" t="s">
        <v>1765</v>
      </c>
      <c r="F516" s="1" t="s">
        <v>43</v>
      </c>
      <c r="G516">
        <v>4.1</v>
      </c>
      <c r="H516" s="1" t="s">
        <v>1766</v>
      </c>
      <c r="I516" t="str">
        <f t="shared" si="49"/>
        <v>Electronics</v>
      </c>
      <c r="J516">
        <f t="shared" si="50"/>
        <v>1399</v>
      </c>
      <c r="K516">
        <f t="shared" si="51"/>
        <v>2990</v>
      </c>
      <c r="L516">
        <f t="shared" si="52"/>
        <v>53</v>
      </c>
      <c r="M516">
        <f t="shared" si="53"/>
        <v>97175</v>
      </c>
      <c r="N516">
        <f t="shared" si="54"/>
        <v>4.1</v>
      </c>
    </row>
    <row r="517" spans="1:14">
      <c r="A517" t="s">
        <v>1767</v>
      </c>
      <c r="B517" t="s">
        <v>1768</v>
      </c>
      <c r="C517" t="s">
        <v>1253</v>
      </c>
      <c r="D517" t="s">
        <v>319</v>
      </c>
      <c r="E517" t="s">
        <v>1769</v>
      </c>
      <c r="F517" s="1" t="s">
        <v>200</v>
      </c>
      <c r="G517">
        <v>4.4</v>
      </c>
      <c r="H517" s="1" t="s">
        <v>1693</v>
      </c>
      <c r="I517" t="str">
        <f t="shared" si="49"/>
        <v>Electronics</v>
      </c>
      <c r="J517">
        <f t="shared" si="50"/>
        <v>649</v>
      </c>
      <c r="K517">
        <f t="shared" si="51"/>
        <v>2400</v>
      </c>
      <c r="L517">
        <f t="shared" si="52"/>
        <v>73</v>
      </c>
      <c r="M517">
        <f t="shared" si="53"/>
        <v>67260</v>
      </c>
      <c r="N517">
        <f t="shared" si="54"/>
        <v>4.4</v>
      </c>
    </row>
    <row r="518" spans="1:14">
      <c r="A518" t="s">
        <v>1770</v>
      </c>
      <c r="B518" t="s">
        <v>1771</v>
      </c>
      <c r="C518" t="s">
        <v>1310</v>
      </c>
      <c r="D518" t="s">
        <v>92</v>
      </c>
      <c r="E518" t="s">
        <v>1402</v>
      </c>
      <c r="F518" s="1" t="s">
        <v>220</v>
      </c>
      <c r="G518">
        <v>3.8</v>
      </c>
      <c r="H518">
        <v>119</v>
      </c>
      <c r="I518" t="str">
        <f t="shared" si="49"/>
        <v>Electronics</v>
      </c>
      <c r="J518">
        <f t="shared" si="50"/>
        <v>799</v>
      </c>
      <c r="K518">
        <f t="shared" si="51"/>
        <v>3990</v>
      </c>
      <c r="L518">
        <f t="shared" si="52"/>
        <v>80</v>
      </c>
      <c r="M518">
        <f t="shared" si="53"/>
        <v>119</v>
      </c>
      <c r="N518">
        <f t="shared" si="54"/>
        <v>3.8</v>
      </c>
    </row>
    <row r="519" spans="1:14">
      <c r="A519" t="s">
        <v>1772</v>
      </c>
      <c r="B519" t="s">
        <v>1773</v>
      </c>
      <c r="C519" t="s">
        <v>1774</v>
      </c>
      <c r="D519" t="s">
        <v>54</v>
      </c>
      <c r="E519" t="s">
        <v>54</v>
      </c>
      <c r="F519" s="1" t="s">
        <v>215</v>
      </c>
      <c r="G519">
        <v>4.3</v>
      </c>
      <c r="H519" s="1" t="s">
        <v>1775</v>
      </c>
      <c r="I519" t="str">
        <f t="shared" si="49"/>
        <v>Computers&amp;Accessories</v>
      </c>
      <c r="J519">
        <f t="shared" si="50"/>
        <v>149</v>
      </c>
      <c r="K519">
        <f t="shared" si="51"/>
        <v>149</v>
      </c>
      <c r="L519">
        <f t="shared" si="52"/>
        <v>0</v>
      </c>
      <c r="M519">
        <f t="shared" si="53"/>
        <v>10833</v>
      </c>
      <c r="N519">
        <f t="shared" si="54"/>
        <v>4.3</v>
      </c>
    </row>
    <row r="520" spans="1:14">
      <c r="A520" t="s">
        <v>1776</v>
      </c>
      <c r="B520" t="s">
        <v>1777</v>
      </c>
      <c r="C520" t="s">
        <v>1262</v>
      </c>
      <c r="D520" t="s">
        <v>1778</v>
      </c>
      <c r="E520" t="s">
        <v>1779</v>
      </c>
      <c r="F520" s="1" t="s">
        <v>239</v>
      </c>
      <c r="G520">
        <v>3.5</v>
      </c>
      <c r="H520" s="1" t="s">
        <v>1780</v>
      </c>
      <c r="I520" t="str">
        <f t="shared" si="49"/>
        <v>Electronics</v>
      </c>
      <c r="J520">
        <f t="shared" si="50"/>
        <v>3799</v>
      </c>
      <c r="K520">
        <f t="shared" si="51"/>
        <v>5299</v>
      </c>
      <c r="L520">
        <f t="shared" si="52"/>
        <v>28</v>
      </c>
      <c r="M520">
        <f t="shared" si="53"/>
        <v>1641</v>
      </c>
      <c r="N520">
        <f t="shared" si="54"/>
        <v>3.5</v>
      </c>
    </row>
    <row r="521" spans="1:14">
      <c r="A521" t="s">
        <v>1781</v>
      </c>
      <c r="B521" t="s">
        <v>1782</v>
      </c>
      <c r="C521" t="s">
        <v>1611</v>
      </c>
      <c r="D521" t="s">
        <v>24</v>
      </c>
      <c r="E521" t="s">
        <v>35</v>
      </c>
      <c r="F521" s="1" t="s">
        <v>36</v>
      </c>
      <c r="G521">
        <v>4</v>
      </c>
      <c r="H521" s="1" t="s">
        <v>1783</v>
      </c>
      <c r="I521" t="str">
        <f t="shared" si="49"/>
        <v>Electronics</v>
      </c>
      <c r="J521">
        <f t="shared" si="50"/>
        <v>199</v>
      </c>
      <c r="K521">
        <f t="shared" si="51"/>
        <v>1899</v>
      </c>
      <c r="L521">
        <f t="shared" si="52"/>
        <v>90</v>
      </c>
      <c r="M521">
        <f t="shared" si="53"/>
        <v>4740</v>
      </c>
      <c r="N521">
        <f t="shared" si="54"/>
        <v>4</v>
      </c>
    </row>
    <row r="522" spans="1:14">
      <c r="A522" t="s">
        <v>1784</v>
      </c>
      <c r="B522" t="s">
        <v>1785</v>
      </c>
      <c r="C522" t="s">
        <v>1238</v>
      </c>
      <c r="D522" t="s">
        <v>585</v>
      </c>
      <c r="E522" t="s">
        <v>237</v>
      </c>
      <c r="F522" s="1" t="s">
        <v>325</v>
      </c>
      <c r="G522">
        <v>3.9</v>
      </c>
      <c r="H522" s="1" t="s">
        <v>1786</v>
      </c>
      <c r="I522" t="str">
        <f t="shared" si="49"/>
        <v>Electronics</v>
      </c>
      <c r="J522">
        <f t="shared" si="50"/>
        <v>23999</v>
      </c>
      <c r="K522">
        <f t="shared" si="51"/>
        <v>32999</v>
      </c>
      <c r="L522">
        <f t="shared" si="52"/>
        <v>27</v>
      </c>
      <c r="M522">
        <f t="shared" si="53"/>
        <v>8866</v>
      </c>
      <c r="N522">
        <f t="shared" si="54"/>
        <v>3.9</v>
      </c>
    </row>
    <row r="523" spans="1:14">
      <c r="A523" t="s">
        <v>1787</v>
      </c>
      <c r="B523" t="s">
        <v>1788</v>
      </c>
      <c r="C523" t="s">
        <v>1238</v>
      </c>
      <c r="D523" t="s">
        <v>652</v>
      </c>
      <c r="E523" t="s">
        <v>1789</v>
      </c>
      <c r="F523" s="1" t="s">
        <v>182</v>
      </c>
      <c r="G523">
        <v>4.3</v>
      </c>
      <c r="H523" s="1" t="s">
        <v>1790</v>
      </c>
      <c r="I523" t="str">
        <f t="shared" si="49"/>
        <v>Electronics</v>
      </c>
      <c r="J523">
        <f t="shared" si="50"/>
        <v>29990</v>
      </c>
      <c r="K523">
        <f t="shared" si="51"/>
        <v>39990</v>
      </c>
      <c r="L523">
        <f t="shared" si="52"/>
        <v>25</v>
      </c>
      <c r="M523">
        <f t="shared" si="53"/>
        <v>8399</v>
      </c>
      <c r="N523">
        <f t="shared" si="54"/>
        <v>4.3</v>
      </c>
    </row>
    <row r="524" spans="1:14">
      <c r="A524" t="s">
        <v>1791</v>
      </c>
      <c r="B524" t="s">
        <v>1792</v>
      </c>
      <c r="C524" t="s">
        <v>1219</v>
      </c>
      <c r="D524" t="s">
        <v>1793</v>
      </c>
      <c r="E524" t="s">
        <v>190</v>
      </c>
      <c r="F524" s="1" t="s">
        <v>348</v>
      </c>
      <c r="G524">
        <v>2.8</v>
      </c>
      <c r="H524">
        <v>87</v>
      </c>
      <c r="I524" t="str">
        <f t="shared" si="49"/>
        <v>Electronics</v>
      </c>
      <c r="J524">
        <f t="shared" si="50"/>
        <v>281</v>
      </c>
      <c r="K524">
        <f t="shared" si="51"/>
        <v>1999</v>
      </c>
      <c r="L524">
        <f t="shared" si="52"/>
        <v>86</v>
      </c>
      <c r="M524">
        <f t="shared" si="53"/>
        <v>87</v>
      </c>
      <c r="N524">
        <f t="shared" si="54"/>
        <v>2.8</v>
      </c>
    </row>
    <row r="525" spans="1:14">
      <c r="A525" t="s">
        <v>1794</v>
      </c>
      <c r="B525" t="s">
        <v>1795</v>
      </c>
      <c r="C525" t="s">
        <v>1238</v>
      </c>
      <c r="D525" t="s">
        <v>1796</v>
      </c>
      <c r="E525" t="s">
        <v>1277</v>
      </c>
      <c r="F525" s="1" t="s">
        <v>82</v>
      </c>
      <c r="G525">
        <v>3.8</v>
      </c>
      <c r="H525">
        <v>125</v>
      </c>
      <c r="I525" t="str">
        <f t="shared" si="49"/>
        <v>Electronics</v>
      </c>
      <c r="J525">
        <f t="shared" si="50"/>
        <v>7998</v>
      </c>
      <c r="K525">
        <f t="shared" si="51"/>
        <v>11999</v>
      </c>
      <c r="L525">
        <f t="shared" si="52"/>
        <v>33</v>
      </c>
      <c r="M525">
        <f t="shared" si="53"/>
        <v>125</v>
      </c>
      <c r="N525">
        <f t="shared" si="54"/>
        <v>3.8</v>
      </c>
    </row>
    <row r="526" spans="1:14">
      <c r="A526" t="s">
        <v>1797</v>
      </c>
      <c r="B526" t="s">
        <v>1798</v>
      </c>
      <c r="C526" t="s">
        <v>1219</v>
      </c>
      <c r="D526" t="s">
        <v>128</v>
      </c>
      <c r="E526" t="s">
        <v>76</v>
      </c>
      <c r="F526" s="1" t="s">
        <v>422</v>
      </c>
      <c r="G526">
        <v>4.5</v>
      </c>
      <c r="H526">
        <v>38</v>
      </c>
      <c r="I526" t="str">
        <f t="shared" si="49"/>
        <v>Electronics</v>
      </c>
      <c r="J526">
        <f t="shared" si="50"/>
        <v>249</v>
      </c>
      <c r="K526">
        <f t="shared" si="51"/>
        <v>999</v>
      </c>
      <c r="L526">
        <f t="shared" si="52"/>
        <v>75</v>
      </c>
      <c r="M526">
        <f t="shared" si="53"/>
        <v>38</v>
      </c>
      <c r="N526">
        <f t="shared" si="54"/>
        <v>4.5</v>
      </c>
    </row>
    <row r="527" spans="1:14">
      <c r="A527" t="s">
        <v>1799</v>
      </c>
      <c r="B527" t="s">
        <v>1800</v>
      </c>
      <c r="C527" t="s">
        <v>1541</v>
      </c>
      <c r="D527" t="s">
        <v>69</v>
      </c>
      <c r="E527" t="s">
        <v>214</v>
      </c>
      <c r="F527" s="1" t="s">
        <v>77</v>
      </c>
      <c r="G527">
        <v>4.3</v>
      </c>
      <c r="H527" s="1" t="s">
        <v>1801</v>
      </c>
      <c r="I527" t="str">
        <f t="shared" si="49"/>
        <v>Electronics</v>
      </c>
      <c r="J527">
        <f t="shared" si="50"/>
        <v>299</v>
      </c>
      <c r="K527">
        <f t="shared" si="51"/>
        <v>599</v>
      </c>
      <c r="L527">
        <f t="shared" si="52"/>
        <v>50</v>
      </c>
      <c r="M527">
        <f t="shared" si="53"/>
        <v>4674</v>
      </c>
      <c r="N527">
        <f t="shared" si="54"/>
        <v>4.3</v>
      </c>
    </row>
    <row r="528" spans="1:14">
      <c r="A528" t="s">
        <v>1802</v>
      </c>
      <c r="B528" t="s">
        <v>1803</v>
      </c>
      <c r="C528" t="s">
        <v>1219</v>
      </c>
      <c r="D528" t="s">
        <v>62</v>
      </c>
      <c r="E528" t="s">
        <v>35</v>
      </c>
      <c r="F528" s="1" t="s">
        <v>1665</v>
      </c>
      <c r="G528">
        <v>4.1</v>
      </c>
      <c r="H528">
        <v>412</v>
      </c>
      <c r="I528" t="str">
        <f t="shared" si="49"/>
        <v>Electronics</v>
      </c>
      <c r="J528">
        <f t="shared" si="50"/>
        <v>499</v>
      </c>
      <c r="K528">
        <f t="shared" si="51"/>
        <v>1899</v>
      </c>
      <c r="L528">
        <f t="shared" si="52"/>
        <v>74</v>
      </c>
      <c r="M528">
        <f t="shared" si="53"/>
        <v>412</v>
      </c>
      <c r="N528">
        <f t="shared" si="54"/>
        <v>4.1</v>
      </c>
    </row>
    <row r="529" spans="1:14">
      <c r="A529" t="s">
        <v>1804</v>
      </c>
      <c r="B529" t="s">
        <v>1805</v>
      </c>
      <c r="C529" t="s">
        <v>1219</v>
      </c>
      <c r="D529" t="s">
        <v>106</v>
      </c>
      <c r="E529" t="s">
        <v>1806</v>
      </c>
      <c r="F529" s="1" t="s">
        <v>1665</v>
      </c>
      <c r="G529">
        <v>3</v>
      </c>
      <c r="H529">
        <v>681</v>
      </c>
      <c r="I529" t="str">
        <f t="shared" si="49"/>
        <v>Electronics</v>
      </c>
      <c r="J529">
        <f t="shared" si="50"/>
        <v>899</v>
      </c>
      <c r="K529">
        <f t="shared" si="51"/>
        <v>3499</v>
      </c>
      <c r="L529">
        <f t="shared" si="52"/>
        <v>74</v>
      </c>
      <c r="M529">
        <f t="shared" si="53"/>
        <v>681</v>
      </c>
      <c r="N529">
        <f t="shared" si="54"/>
        <v>3</v>
      </c>
    </row>
    <row r="530" spans="1:14">
      <c r="A530" t="s">
        <v>1807</v>
      </c>
      <c r="B530" t="s">
        <v>1808</v>
      </c>
      <c r="C530" t="s">
        <v>1232</v>
      </c>
      <c r="D530" t="s">
        <v>261</v>
      </c>
      <c r="E530" t="s">
        <v>1806</v>
      </c>
      <c r="F530" s="1" t="s">
        <v>315</v>
      </c>
      <c r="G530">
        <v>4</v>
      </c>
      <c r="H530" s="1" t="s">
        <v>1809</v>
      </c>
      <c r="I530" t="str">
        <f t="shared" si="49"/>
        <v>Electronics</v>
      </c>
      <c r="J530">
        <f t="shared" si="50"/>
        <v>1599</v>
      </c>
      <c r="K530">
        <f t="shared" si="51"/>
        <v>3499</v>
      </c>
      <c r="L530">
        <f t="shared" si="52"/>
        <v>54</v>
      </c>
      <c r="M530">
        <f t="shared" si="53"/>
        <v>36384</v>
      </c>
      <c r="N530">
        <f t="shared" si="54"/>
        <v>4</v>
      </c>
    </row>
    <row r="531" spans="1:14">
      <c r="A531" t="s">
        <v>1810</v>
      </c>
      <c r="B531" t="s">
        <v>1811</v>
      </c>
      <c r="C531" t="s">
        <v>1812</v>
      </c>
      <c r="D531" t="s">
        <v>1813</v>
      </c>
      <c r="E531" t="s">
        <v>76</v>
      </c>
      <c r="F531" s="1" t="s">
        <v>511</v>
      </c>
      <c r="G531">
        <v>3.9</v>
      </c>
      <c r="H531" s="1" t="s">
        <v>1814</v>
      </c>
      <c r="I531" t="str">
        <f t="shared" si="49"/>
        <v>Electronics</v>
      </c>
      <c r="J531">
        <f t="shared" si="50"/>
        <v>120</v>
      </c>
      <c r="K531">
        <f t="shared" si="51"/>
        <v>999</v>
      </c>
      <c r="L531">
        <f t="shared" si="52"/>
        <v>88</v>
      </c>
      <c r="M531">
        <f t="shared" si="53"/>
        <v>6491</v>
      </c>
      <c r="N531">
        <f t="shared" si="54"/>
        <v>3.9</v>
      </c>
    </row>
    <row r="532" spans="1:14">
      <c r="A532" t="s">
        <v>1815</v>
      </c>
      <c r="B532" t="s">
        <v>1816</v>
      </c>
      <c r="C532" t="s">
        <v>1219</v>
      </c>
      <c r="D532" t="s">
        <v>406</v>
      </c>
      <c r="E532" t="s">
        <v>307</v>
      </c>
      <c r="F532" s="1" t="s">
        <v>26</v>
      </c>
      <c r="G532">
        <v>4.1</v>
      </c>
      <c r="H532" s="1" t="s">
        <v>1817</v>
      </c>
      <c r="I532" t="str">
        <f t="shared" si="49"/>
        <v>Electronics</v>
      </c>
      <c r="J532">
        <f t="shared" si="50"/>
        <v>3999</v>
      </c>
      <c r="K532">
        <f t="shared" si="51"/>
        <v>6999</v>
      </c>
      <c r="L532">
        <f t="shared" si="52"/>
        <v>43</v>
      </c>
      <c r="M532">
        <f t="shared" si="53"/>
        <v>10229</v>
      </c>
      <c r="N532">
        <f t="shared" si="54"/>
        <v>4.1</v>
      </c>
    </row>
    <row r="533" spans="1:14">
      <c r="A533" t="s">
        <v>1818</v>
      </c>
      <c r="B533" t="s">
        <v>1681</v>
      </c>
      <c r="C533" t="s">
        <v>1238</v>
      </c>
      <c r="D533" t="s">
        <v>308</v>
      </c>
      <c r="E533" t="s">
        <v>1013</v>
      </c>
      <c r="F533" s="1" t="s">
        <v>432</v>
      </c>
      <c r="G533">
        <v>4.1</v>
      </c>
      <c r="H533" s="1" t="s">
        <v>1491</v>
      </c>
      <c r="I533" t="str">
        <f t="shared" si="49"/>
        <v>Electronics</v>
      </c>
      <c r="J533">
        <f t="shared" si="50"/>
        <v>12999</v>
      </c>
      <c r="K533">
        <f t="shared" si="51"/>
        <v>18999</v>
      </c>
      <c r="L533">
        <f t="shared" si="52"/>
        <v>32</v>
      </c>
      <c r="M533">
        <f t="shared" si="53"/>
        <v>50772</v>
      </c>
      <c r="N533">
        <f t="shared" si="54"/>
        <v>4.1</v>
      </c>
    </row>
    <row r="534" spans="1:14">
      <c r="A534" t="s">
        <v>1819</v>
      </c>
      <c r="B534" t="s">
        <v>1820</v>
      </c>
      <c r="C534" t="s">
        <v>1611</v>
      </c>
      <c r="D534" t="s">
        <v>261</v>
      </c>
      <c r="E534" t="s">
        <v>1756</v>
      </c>
      <c r="F534" s="1" t="s">
        <v>129</v>
      </c>
      <c r="G534">
        <v>4.3</v>
      </c>
      <c r="H534" s="1" t="s">
        <v>1821</v>
      </c>
      <c r="I534" t="str">
        <f t="shared" si="49"/>
        <v>Electronics</v>
      </c>
      <c r="J534">
        <f t="shared" si="50"/>
        <v>1599</v>
      </c>
      <c r="K534">
        <f t="shared" si="51"/>
        <v>2599</v>
      </c>
      <c r="L534">
        <f t="shared" si="52"/>
        <v>38</v>
      </c>
      <c r="M534">
        <f t="shared" si="53"/>
        <v>1801</v>
      </c>
      <c r="N534">
        <f t="shared" si="54"/>
        <v>4.3</v>
      </c>
    </row>
    <row r="535" spans="1:14">
      <c r="A535" t="s">
        <v>1822</v>
      </c>
      <c r="B535" t="s">
        <v>1823</v>
      </c>
      <c r="C535" t="s">
        <v>1310</v>
      </c>
      <c r="D535" t="s">
        <v>42</v>
      </c>
      <c r="E535" t="s">
        <v>292</v>
      </c>
      <c r="F535" s="1" t="s">
        <v>170</v>
      </c>
      <c r="G535">
        <v>4</v>
      </c>
      <c r="H535" s="1" t="s">
        <v>1496</v>
      </c>
      <c r="I535" t="str">
        <f t="shared" si="49"/>
        <v>Electronics</v>
      </c>
      <c r="J535">
        <f t="shared" si="50"/>
        <v>699</v>
      </c>
      <c r="K535">
        <f t="shared" si="51"/>
        <v>1199</v>
      </c>
      <c r="L535">
        <f t="shared" si="52"/>
        <v>42</v>
      </c>
      <c r="M535">
        <f t="shared" si="53"/>
        <v>14404</v>
      </c>
      <c r="N535">
        <f t="shared" si="54"/>
        <v>4</v>
      </c>
    </row>
    <row r="536" spans="1:14">
      <c r="A536" t="s">
        <v>1824</v>
      </c>
      <c r="B536" t="s">
        <v>1825</v>
      </c>
      <c r="C536" t="s">
        <v>1826</v>
      </c>
      <c r="D536" t="s">
        <v>224</v>
      </c>
      <c r="E536" t="s">
        <v>76</v>
      </c>
      <c r="F536" s="1" t="s">
        <v>36</v>
      </c>
      <c r="G536">
        <v>4.4</v>
      </c>
      <c r="H536">
        <v>305</v>
      </c>
      <c r="I536" t="str">
        <f t="shared" si="49"/>
        <v>Electronics</v>
      </c>
      <c r="J536">
        <f t="shared" si="50"/>
        <v>99</v>
      </c>
      <c r="K536">
        <f t="shared" si="51"/>
        <v>999</v>
      </c>
      <c r="L536">
        <f t="shared" si="52"/>
        <v>90</v>
      </c>
      <c r="M536">
        <f t="shared" si="53"/>
        <v>305</v>
      </c>
      <c r="N536">
        <f t="shared" si="54"/>
        <v>4.4</v>
      </c>
    </row>
    <row r="537" spans="1:14">
      <c r="A537" t="s">
        <v>1827</v>
      </c>
      <c r="B537" t="s">
        <v>1828</v>
      </c>
      <c r="C537" t="s">
        <v>1238</v>
      </c>
      <c r="D537" t="s">
        <v>1829</v>
      </c>
      <c r="E537" t="s">
        <v>571</v>
      </c>
      <c r="F537" s="1" t="s">
        <v>1278</v>
      </c>
      <c r="G537">
        <v>4.3</v>
      </c>
      <c r="H537" s="1" t="s">
        <v>604</v>
      </c>
      <c r="I537" t="str">
        <f t="shared" si="49"/>
        <v>Electronics</v>
      </c>
      <c r="J537">
        <f t="shared" si="50"/>
        <v>7915</v>
      </c>
      <c r="K537">
        <f t="shared" si="51"/>
        <v>9999</v>
      </c>
      <c r="L537">
        <f t="shared" si="52"/>
        <v>21</v>
      </c>
      <c r="M537">
        <f t="shared" si="53"/>
        <v>1376</v>
      </c>
      <c r="N537">
        <f t="shared" si="54"/>
        <v>4.3</v>
      </c>
    </row>
    <row r="538" spans="1:14">
      <c r="A538" t="s">
        <v>1830</v>
      </c>
      <c r="B538" t="s">
        <v>1831</v>
      </c>
      <c r="C538" t="s">
        <v>1219</v>
      </c>
      <c r="D538" t="s">
        <v>329</v>
      </c>
      <c r="E538" t="s">
        <v>365</v>
      </c>
      <c r="F538" s="1" t="s">
        <v>1318</v>
      </c>
      <c r="G538">
        <v>4.2</v>
      </c>
      <c r="H538" s="1" t="s">
        <v>1713</v>
      </c>
      <c r="I538" t="str">
        <f t="shared" si="49"/>
        <v>Electronics</v>
      </c>
      <c r="J538">
        <f t="shared" si="50"/>
        <v>1499</v>
      </c>
      <c r="K538">
        <f t="shared" si="51"/>
        <v>7999</v>
      </c>
      <c r="L538">
        <f t="shared" si="52"/>
        <v>81</v>
      </c>
      <c r="M538">
        <f t="shared" si="53"/>
        <v>22638</v>
      </c>
      <c r="N538">
        <f t="shared" si="54"/>
        <v>4.2</v>
      </c>
    </row>
    <row r="539" spans="1:14">
      <c r="A539" t="s">
        <v>1832</v>
      </c>
      <c r="B539" t="s">
        <v>1833</v>
      </c>
      <c r="C539" t="s">
        <v>1262</v>
      </c>
      <c r="D539" t="s">
        <v>1834</v>
      </c>
      <c r="E539" t="s">
        <v>884</v>
      </c>
      <c r="F539" s="1" t="s">
        <v>1835</v>
      </c>
      <c r="G539">
        <v>3.8</v>
      </c>
      <c r="H539" s="1" t="s">
        <v>1836</v>
      </c>
      <c r="I539" t="str">
        <f t="shared" si="49"/>
        <v>Electronics</v>
      </c>
      <c r="J539">
        <f t="shared" si="50"/>
        <v>1055</v>
      </c>
      <c r="K539">
        <f t="shared" si="51"/>
        <v>1249</v>
      </c>
      <c r="L539">
        <f t="shared" si="52"/>
        <v>16</v>
      </c>
      <c r="M539">
        <f t="shared" si="53"/>
        <v>2352</v>
      </c>
      <c r="N539">
        <f t="shared" si="54"/>
        <v>3.8</v>
      </c>
    </row>
    <row r="540" spans="1:14">
      <c r="A540" t="s">
        <v>1837</v>
      </c>
      <c r="B540" t="s">
        <v>1838</v>
      </c>
      <c r="C540" t="s">
        <v>1541</v>
      </c>
      <c r="D540" t="s">
        <v>1839</v>
      </c>
      <c r="E540" t="s">
        <v>214</v>
      </c>
      <c r="F540" s="1" t="s">
        <v>422</v>
      </c>
      <c r="G540">
        <v>4.3</v>
      </c>
      <c r="H540">
        <v>714</v>
      </c>
      <c r="I540" t="str">
        <f t="shared" si="49"/>
        <v>Electronics</v>
      </c>
      <c r="J540">
        <f t="shared" si="50"/>
        <v>150</v>
      </c>
      <c r="K540">
        <f t="shared" si="51"/>
        <v>599</v>
      </c>
      <c r="L540">
        <f t="shared" si="52"/>
        <v>75</v>
      </c>
      <c r="M540">
        <f t="shared" si="53"/>
        <v>714</v>
      </c>
      <c r="N540">
        <f t="shared" si="54"/>
        <v>4.3</v>
      </c>
    </row>
    <row r="541" spans="1:14">
      <c r="A541" t="s">
        <v>1840</v>
      </c>
      <c r="B541" t="s">
        <v>1841</v>
      </c>
      <c r="C541" t="s">
        <v>1611</v>
      </c>
      <c r="D541" t="s">
        <v>1842</v>
      </c>
      <c r="E541" t="s">
        <v>144</v>
      </c>
      <c r="F541" s="1" t="s">
        <v>1665</v>
      </c>
      <c r="G541">
        <v>4.3</v>
      </c>
      <c r="H541" s="1" t="s">
        <v>1179</v>
      </c>
      <c r="I541" t="str">
        <f t="shared" si="49"/>
        <v>Electronics</v>
      </c>
      <c r="J541">
        <f t="shared" si="50"/>
        <v>474</v>
      </c>
      <c r="K541">
        <f t="shared" si="51"/>
        <v>1799</v>
      </c>
      <c r="L541">
        <f t="shared" si="52"/>
        <v>74</v>
      </c>
      <c r="M541">
        <f t="shared" si="53"/>
        <v>1454</v>
      </c>
      <c r="N541">
        <f t="shared" si="54"/>
        <v>4.3</v>
      </c>
    </row>
    <row r="542" spans="1:14">
      <c r="A542" t="s">
        <v>1843</v>
      </c>
      <c r="B542" t="s">
        <v>1844</v>
      </c>
      <c r="C542" t="s">
        <v>1310</v>
      </c>
      <c r="D542" t="s">
        <v>811</v>
      </c>
      <c r="E542" t="s">
        <v>214</v>
      </c>
      <c r="F542" s="1" t="s">
        <v>111</v>
      </c>
      <c r="G542">
        <v>3.9</v>
      </c>
      <c r="H542" s="1" t="s">
        <v>1716</v>
      </c>
      <c r="I542" t="str">
        <f t="shared" si="49"/>
        <v>Electronics</v>
      </c>
      <c r="J542">
        <f t="shared" si="50"/>
        <v>239</v>
      </c>
      <c r="K542">
        <f t="shared" si="51"/>
        <v>599</v>
      </c>
      <c r="L542">
        <f t="shared" si="52"/>
        <v>60</v>
      </c>
      <c r="M542">
        <f t="shared" si="53"/>
        <v>2147</v>
      </c>
      <c r="N542">
        <f t="shared" si="54"/>
        <v>3.9</v>
      </c>
    </row>
    <row r="543" spans="1:14">
      <c r="A543" t="s">
        <v>1845</v>
      </c>
      <c r="B543" t="s">
        <v>1846</v>
      </c>
      <c r="C543" t="s">
        <v>1238</v>
      </c>
      <c r="D543" t="s">
        <v>1523</v>
      </c>
      <c r="E543" t="s">
        <v>1276</v>
      </c>
      <c r="F543" s="1" t="s">
        <v>1278</v>
      </c>
      <c r="G543">
        <v>4.1</v>
      </c>
      <c r="H543" t="s">
        <v>1605</v>
      </c>
      <c r="I543" t="str">
        <f t="shared" si="49"/>
        <v>Electronics</v>
      </c>
      <c r="J543">
        <f t="shared" si="50"/>
        <v>7499</v>
      </c>
      <c r="K543">
        <f t="shared" si="51"/>
        <v>9499</v>
      </c>
      <c r="L543">
        <f t="shared" si="52"/>
        <v>21</v>
      </c>
      <c r="M543">
        <f t="shared" si="53"/>
        <v>313832</v>
      </c>
      <c r="N543">
        <f t="shared" si="54"/>
        <v>4.1</v>
      </c>
    </row>
    <row r="544" spans="1:14">
      <c r="A544" t="s">
        <v>1847</v>
      </c>
      <c r="B544" t="s">
        <v>1848</v>
      </c>
      <c r="C544" t="s">
        <v>1219</v>
      </c>
      <c r="D544" t="s">
        <v>1849</v>
      </c>
      <c r="E544" t="s">
        <v>76</v>
      </c>
      <c r="F544" s="1" t="s">
        <v>200</v>
      </c>
      <c r="G544">
        <v>3.7</v>
      </c>
      <c r="H544">
        <v>465</v>
      </c>
      <c r="I544" t="str">
        <f t="shared" si="49"/>
        <v>Electronics</v>
      </c>
      <c r="J544">
        <f t="shared" si="50"/>
        <v>265</v>
      </c>
      <c r="K544">
        <f t="shared" si="51"/>
        <v>999</v>
      </c>
      <c r="L544">
        <f t="shared" si="52"/>
        <v>73</v>
      </c>
      <c r="M544">
        <f t="shared" si="53"/>
        <v>465</v>
      </c>
      <c r="N544">
        <f t="shared" si="54"/>
        <v>3.7</v>
      </c>
    </row>
    <row r="545" spans="1:14">
      <c r="A545" t="s">
        <v>1850</v>
      </c>
      <c r="B545" t="s">
        <v>1851</v>
      </c>
      <c r="C545" t="s">
        <v>1238</v>
      </c>
      <c r="D545" t="s">
        <v>1852</v>
      </c>
      <c r="E545" t="s">
        <v>1853</v>
      </c>
      <c r="F545" s="1" t="s">
        <v>1376</v>
      </c>
      <c r="G545">
        <v>4.2</v>
      </c>
      <c r="H545" s="1" t="s">
        <v>1854</v>
      </c>
      <c r="I545" t="str">
        <f t="shared" si="49"/>
        <v>Electronics</v>
      </c>
      <c r="J545">
        <f t="shared" si="50"/>
        <v>37990</v>
      </c>
      <c r="K545">
        <f t="shared" si="51"/>
        <v>74999</v>
      </c>
      <c r="L545">
        <f t="shared" si="52"/>
        <v>49</v>
      </c>
      <c r="M545">
        <f t="shared" si="53"/>
        <v>27790</v>
      </c>
      <c r="N545">
        <f t="shared" si="54"/>
        <v>4.2</v>
      </c>
    </row>
    <row r="546" spans="1:14">
      <c r="A546" t="s">
        <v>1855</v>
      </c>
      <c r="B546" t="s">
        <v>1856</v>
      </c>
      <c r="C546" t="s">
        <v>1413</v>
      </c>
      <c r="D546" t="s">
        <v>144</v>
      </c>
      <c r="E546" t="s">
        <v>406</v>
      </c>
      <c r="F546" s="1" t="s">
        <v>87</v>
      </c>
      <c r="G546">
        <v>4.6</v>
      </c>
      <c r="H546">
        <v>245</v>
      </c>
      <c r="I546" t="str">
        <f t="shared" si="49"/>
        <v>Electronics</v>
      </c>
      <c r="J546">
        <f t="shared" si="50"/>
        <v>1799</v>
      </c>
      <c r="K546">
        <f t="shared" si="51"/>
        <v>3999</v>
      </c>
      <c r="L546">
        <f t="shared" si="52"/>
        <v>55</v>
      </c>
      <c r="M546">
        <f t="shared" si="53"/>
        <v>245</v>
      </c>
      <c r="N546">
        <f t="shared" si="54"/>
        <v>4.6</v>
      </c>
    </row>
    <row r="547" spans="1:14">
      <c r="A547" t="s">
        <v>1857</v>
      </c>
      <c r="B547" t="s">
        <v>1858</v>
      </c>
      <c r="C547" t="s">
        <v>1238</v>
      </c>
      <c r="D547" t="s">
        <v>552</v>
      </c>
      <c r="E547" t="s">
        <v>1277</v>
      </c>
      <c r="F547" s="1" t="s">
        <v>693</v>
      </c>
      <c r="G547">
        <v>3.9</v>
      </c>
      <c r="H547">
        <v>276</v>
      </c>
      <c r="I547" t="str">
        <f t="shared" si="49"/>
        <v>Electronics</v>
      </c>
      <c r="J547">
        <f t="shared" si="50"/>
        <v>8499</v>
      </c>
      <c r="K547">
        <f t="shared" si="51"/>
        <v>11999</v>
      </c>
      <c r="L547">
        <f t="shared" si="52"/>
        <v>29</v>
      </c>
      <c r="M547">
        <f t="shared" si="53"/>
        <v>276</v>
      </c>
      <c r="N547">
        <f t="shared" si="54"/>
        <v>3.9</v>
      </c>
    </row>
    <row r="548" spans="1:14">
      <c r="A548" t="s">
        <v>1859</v>
      </c>
      <c r="B548" t="s">
        <v>1860</v>
      </c>
      <c r="C548" t="s">
        <v>1219</v>
      </c>
      <c r="D548" t="s">
        <v>190</v>
      </c>
      <c r="E548" t="s">
        <v>406</v>
      </c>
      <c r="F548" s="1" t="s">
        <v>77</v>
      </c>
      <c r="G548">
        <v>4</v>
      </c>
      <c r="H548" s="1" t="s">
        <v>1315</v>
      </c>
      <c r="I548" t="str">
        <f t="shared" si="49"/>
        <v>Electronics</v>
      </c>
      <c r="J548">
        <f t="shared" si="50"/>
        <v>1999</v>
      </c>
      <c r="K548">
        <f t="shared" si="51"/>
        <v>3999</v>
      </c>
      <c r="L548">
        <f t="shared" si="52"/>
        <v>50</v>
      </c>
      <c r="M548">
        <f t="shared" si="53"/>
        <v>30254</v>
      </c>
      <c r="N548">
        <f t="shared" si="54"/>
        <v>4</v>
      </c>
    </row>
    <row r="549" spans="1:14">
      <c r="A549" t="s">
        <v>1861</v>
      </c>
      <c r="B549" t="s">
        <v>1358</v>
      </c>
      <c r="C549" t="s">
        <v>1219</v>
      </c>
      <c r="D549" t="s">
        <v>406</v>
      </c>
      <c r="E549" t="s">
        <v>1329</v>
      </c>
      <c r="F549" s="1" t="s">
        <v>337</v>
      </c>
      <c r="G549">
        <v>4.3</v>
      </c>
      <c r="H549" s="1" t="s">
        <v>1862</v>
      </c>
      <c r="I549" t="str">
        <f t="shared" si="49"/>
        <v>Electronics</v>
      </c>
      <c r="J549">
        <f t="shared" si="50"/>
        <v>3999</v>
      </c>
      <c r="K549">
        <f t="shared" si="51"/>
        <v>17999</v>
      </c>
      <c r="L549">
        <f t="shared" si="52"/>
        <v>78</v>
      </c>
      <c r="M549">
        <f t="shared" si="53"/>
        <v>17161</v>
      </c>
      <c r="N549">
        <f t="shared" si="54"/>
        <v>4.3</v>
      </c>
    </row>
    <row r="550" spans="1:14">
      <c r="A550" t="s">
        <v>1863</v>
      </c>
      <c r="B550" t="s">
        <v>1864</v>
      </c>
      <c r="C550" t="s">
        <v>1310</v>
      </c>
      <c r="D550" t="s">
        <v>98</v>
      </c>
      <c r="E550" t="s">
        <v>62</v>
      </c>
      <c r="F550" s="1" t="s">
        <v>333</v>
      </c>
      <c r="G550">
        <v>4.4</v>
      </c>
      <c r="H550">
        <v>14</v>
      </c>
      <c r="I550" t="str">
        <f t="shared" si="49"/>
        <v>Electronics</v>
      </c>
      <c r="J550">
        <f t="shared" si="50"/>
        <v>219</v>
      </c>
      <c r="K550">
        <f t="shared" si="51"/>
        <v>499</v>
      </c>
      <c r="L550">
        <f t="shared" si="52"/>
        <v>56</v>
      </c>
      <c r="M550">
        <f t="shared" si="53"/>
        <v>14</v>
      </c>
      <c r="N550">
        <f t="shared" si="54"/>
        <v>4.4</v>
      </c>
    </row>
    <row r="551" spans="1:14">
      <c r="A551" t="s">
        <v>1865</v>
      </c>
      <c r="B551" t="s">
        <v>1866</v>
      </c>
      <c r="C551" t="s">
        <v>1413</v>
      </c>
      <c r="D551" t="s">
        <v>214</v>
      </c>
      <c r="E551" t="s">
        <v>320</v>
      </c>
      <c r="F551" s="1" t="s">
        <v>453</v>
      </c>
      <c r="G551">
        <v>4.1</v>
      </c>
      <c r="H551" s="1" t="s">
        <v>1867</v>
      </c>
      <c r="I551" t="str">
        <f t="shared" si="49"/>
        <v>Electronics</v>
      </c>
      <c r="J551">
        <f t="shared" si="50"/>
        <v>599</v>
      </c>
      <c r="K551">
        <f t="shared" si="51"/>
        <v>1399</v>
      </c>
      <c r="L551">
        <f t="shared" si="52"/>
        <v>57</v>
      </c>
      <c r="M551">
        <f t="shared" si="53"/>
        <v>14560</v>
      </c>
      <c r="N551">
        <f t="shared" si="54"/>
        <v>4.1</v>
      </c>
    </row>
    <row r="552" spans="1:14">
      <c r="A552" t="s">
        <v>1868</v>
      </c>
      <c r="B552" t="s">
        <v>1869</v>
      </c>
      <c r="C552" t="s">
        <v>1232</v>
      </c>
      <c r="D552" t="s">
        <v>712</v>
      </c>
      <c r="E552" t="s">
        <v>371</v>
      </c>
      <c r="F552" s="1" t="s">
        <v>463</v>
      </c>
      <c r="G552">
        <v>4.1</v>
      </c>
      <c r="H552" s="1" t="s">
        <v>1870</v>
      </c>
      <c r="I552" t="str">
        <f t="shared" si="49"/>
        <v>Electronics</v>
      </c>
      <c r="J552">
        <f t="shared" si="50"/>
        <v>2499</v>
      </c>
      <c r="K552">
        <f t="shared" si="51"/>
        <v>2999</v>
      </c>
      <c r="L552">
        <f t="shared" si="52"/>
        <v>17</v>
      </c>
      <c r="M552">
        <f t="shared" si="53"/>
        <v>3156</v>
      </c>
      <c r="N552">
        <f t="shared" si="54"/>
        <v>4.1</v>
      </c>
    </row>
    <row r="553" spans="1:14">
      <c r="A553" t="s">
        <v>1871</v>
      </c>
      <c r="B553" t="s">
        <v>1872</v>
      </c>
      <c r="C553" t="s">
        <v>1873</v>
      </c>
      <c r="D553" t="s">
        <v>953</v>
      </c>
      <c r="E553" t="s">
        <v>62</v>
      </c>
      <c r="F553" s="1" t="s">
        <v>804</v>
      </c>
      <c r="G553">
        <v>4.1</v>
      </c>
      <c r="H553" s="1" t="s">
        <v>1874</v>
      </c>
      <c r="I553" t="str">
        <f t="shared" si="49"/>
        <v>Electronics</v>
      </c>
      <c r="J553">
        <f t="shared" si="50"/>
        <v>89</v>
      </c>
      <c r="K553">
        <f t="shared" si="51"/>
        <v>499</v>
      </c>
      <c r="L553">
        <f t="shared" si="52"/>
        <v>82</v>
      </c>
      <c r="M553">
        <f t="shared" si="53"/>
        <v>9340</v>
      </c>
      <c r="N553">
        <f t="shared" si="54"/>
        <v>4.1</v>
      </c>
    </row>
    <row r="554" spans="1:14">
      <c r="A554" t="s">
        <v>1875</v>
      </c>
      <c r="B554" t="s">
        <v>1876</v>
      </c>
      <c r="C554" t="s">
        <v>1219</v>
      </c>
      <c r="D554" t="s">
        <v>371</v>
      </c>
      <c r="E554" t="s">
        <v>1277</v>
      </c>
      <c r="F554" s="1" t="s">
        <v>422</v>
      </c>
      <c r="G554">
        <v>4.4</v>
      </c>
      <c r="H554">
        <v>768</v>
      </c>
      <c r="I554" t="str">
        <f t="shared" si="49"/>
        <v>Electronics</v>
      </c>
      <c r="J554">
        <f t="shared" si="50"/>
        <v>2999</v>
      </c>
      <c r="K554">
        <f t="shared" si="51"/>
        <v>11999</v>
      </c>
      <c r="L554">
        <f t="shared" si="52"/>
        <v>75</v>
      </c>
      <c r="M554">
        <f t="shared" si="53"/>
        <v>768</v>
      </c>
      <c r="N554">
        <f t="shared" si="54"/>
        <v>4.4</v>
      </c>
    </row>
    <row r="555" spans="1:14">
      <c r="A555" t="s">
        <v>1877</v>
      </c>
      <c r="B555" t="s">
        <v>1878</v>
      </c>
      <c r="C555" t="s">
        <v>1433</v>
      </c>
      <c r="D555" t="s">
        <v>1879</v>
      </c>
      <c r="E555" t="s">
        <v>329</v>
      </c>
      <c r="F555" s="1" t="s">
        <v>1268</v>
      </c>
      <c r="G555">
        <v>4.5</v>
      </c>
      <c r="H555" s="1" t="s">
        <v>1615</v>
      </c>
      <c r="I555" t="str">
        <f t="shared" si="49"/>
        <v>Electronics</v>
      </c>
      <c r="J555">
        <f t="shared" si="50"/>
        <v>314</v>
      </c>
      <c r="K555">
        <f t="shared" si="51"/>
        <v>1499</v>
      </c>
      <c r="L555">
        <f t="shared" si="52"/>
        <v>79</v>
      </c>
      <c r="M555">
        <f t="shared" si="53"/>
        <v>28978</v>
      </c>
      <c r="N555">
        <f t="shared" si="54"/>
        <v>4.5</v>
      </c>
    </row>
    <row r="556" spans="1:14">
      <c r="A556" t="s">
        <v>1880</v>
      </c>
      <c r="B556" t="s">
        <v>1881</v>
      </c>
      <c r="C556" t="s">
        <v>1238</v>
      </c>
      <c r="D556" t="s">
        <v>121</v>
      </c>
      <c r="E556" t="s">
        <v>1199</v>
      </c>
      <c r="F556" s="1" t="s">
        <v>239</v>
      </c>
      <c r="G556">
        <v>4.1</v>
      </c>
      <c r="H556" s="1" t="s">
        <v>1330</v>
      </c>
      <c r="I556" t="str">
        <f t="shared" si="49"/>
        <v>Electronics</v>
      </c>
      <c r="J556">
        <f t="shared" si="50"/>
        <v>13999</v>
      </c>
      <c r="K556">
        <f t="shared" si="51"/>
        <v>19499</v>
      </c>
      <c r="L556">
        <f t="shared" si="52"/>
        <v>28</v>
      </c>
      <c r="M556">
        <f t="shared" si="53"/>
        <v>18998</v>
      </c>
      <c r="N556">
        <f t="shared" si="54"/>
        <v>4.1</v>
      </c>
    </row>
    <row r="557" spans="1:14">
      <c r="A557" t="s">
        <v>1882</v>
      </c>
      <c r="B557" t="s">
        <v>1883</v>
      </c>
      <c r="C557" t="s">
        <v>1354</v>
      </c>
      <c r="D557" t="s">
        <v>347</v>
      </c>
      <c r="E557" t="s">
        <v>62</v>
      </c>
      <c r="F557" s="1" t="s">
        <v>175</v>
      </c>
      <c r="G557">
        <v>4.2</v>
      </c>
      <c r="H557" s="1" t="s">
        <v>1884</v>
      </c>
      <c r="I557" t="str">
        <f t="shared" si="49"/>
        <v>Electronics</v>
      </c>
      <c r="J557">
        <f t="shared" si="50"/>
        <v>139</v>
      </c>
      <c r="K557">
        <f t="shared" si="51"/>
        <v>499</v>
      </c>
      <c r="L557">
        <f t="shared" si="52"/>
        <v>72</v>
      </c>
      <c r="M557">
        <f t="shared" si="53"/>
        <v>4971</v>
      </c>
      <c r="N557">
        <f t="shared" si="54"/>
        <v>4.2</v>
      </c>
    </row>
    <row r="558" spans="1:14">
      <c r="A558" t="s">
        <v>1885</v>
      </c>
      <c r="B558" t="s">
        <v>1886</v>
      </c>
      <c r="C558" t="s">
        <v>1575</v>
      </c>
      <c r="D558" t="s">
        <v>1756</v>
      </c>
      <c r="E558" t="s">
        <v>307</v>
      </c>
      <c r="F558" s="1" t="s">
        <v>93</v>
      </c>
      <c r="G558">
        <v>4.5</v>
      </c>
      <c r="H558" s="1" t="s">
        <v>1887</v>
      </c>
      <c r="I558" t="str">
        <f t="shared" si="49"/>
        <v>Electronics</v>
      </c>
      <c r="J558">
        <f t="shared" si="50"/>
        <v>2599</v>
      </c>
      <c r="K558">
        <f t="shared" si="51"/>
        <v>6999</v>
      </c>
      <c r="L558">
        <f t="shared" si="52"/>
        <v>63</v>
      </c>
      <c r="M558">
        <f t="shared" si="53"/>
        <v>1526</v>
      </c>
      <c r="N558">
        <f t="shared" si="54"/>
        <v>4.5</v>
      </c>
    </row>
    <row r="559" spans="1:14">
      <c r="A559" t="s">
        <v>1888</v>
      </c>
      <c r="B559" t="s">
        <v>1889</v>
      </c>
      <c r="C559" t="s">
        <v>1272</v>
      </c>
      <c r="D559" t="s">
        <v>1890</v>
      </c>
      <c r="E559" t="s">
        <v>76</v>
      </c>
      <c r="F559" s="1" t="s">
        <v>93</v>
      </c>
      <c r="G559">
        <v>4.1</v>
      </c>
      <c r="H559" t="s">
        <v>1891</v>
      </c>
      <c r="I559" t="str">
        <f t="shared" si="49"/>
        <v>Electronics</v>
      </c>
      <c r="J559">
        <f t="shared" si="50"/>
        <v>365</v>
      </c>
      <c r="K559">
        <f t="shared" si="51"/>
        <v>999</v>
      </c>
      <c r="L559">
        <f t="shared" si="52"/>
        <v>63</v>
      </c>
      <c r="M559">
        <f t="shared" si="53"/>
        <v>363711</v>
      </c>
      <c r="N559">
        <f t="shared" si="54"/>
        <v>4.1</v>
      </c>
    </row>
    <row r="560" spans="1:14">
      <c r="A560" t="s">
        <v>1892</v>
      </c>
      <c r="B560" t="s">
        <v>1893</v>
      </c>
      <c r="C560" t="s">
        <v>1272</v>
      </c>
      <c r="D560" t="s">
        <v>329</v>
      </c>
      <c r="E560" t="s">
        <v>1894</v>
      </c>
      <c r="F560" s="1" t="s">
        <v>270</v>
      </c>
      <c r="G560">
        <v>3.9</v>
      </c>
      <c r="H560" t="s">
        <v>1895</v>
      </c>
      <c r="I560" t="str">
        <f t="shared" si="49"/>
        <v>Electronics</v>
      </c>
      <c r="J560">
        <f t="shared" si="50"/>
        <v>1499</v>
      </c>
      <c r="K560">
        <f t="shared" si="51"/>
        <v>4490</v>
      </c>
      <c r="L560">
        <f t="shared" si="52"/>
        <v>67</v>
      </c>
      <c r="M560">
        <f t="shared" si="53"/>
        <v>136954</v>
      </c>
      <c r="N560">
        <f t="shared" si="54"/>
        <v>3.9</v>
      </c>
    </row>
    <row r="561" spans="1:14">
      <c r="A561" t="s">
        <v>1896</v>
      </c>
      <c r="B561" t="s">
        <v>1897</v>
      </c>
      <c r="C561" t="s">
        <v>1898</v>
      </c>
      <c r="D561" t="s">
        <v>1899</v>
      </c>
      <c r="E561" t="s">
        <v>1021</v>
      </c>
      <c r="F561" s="1" t="s">
        <v>333</v>
      </c>
      <c r="G561">
        <v>4.3</v>
      </c>
      <c r="H561" t="s">
        <v>1900</v>
      </c>
      <c r="I561" t="str">
        <f t="shared" si="49"/>
        <v>Computers&amp;Accessories</v>
      </c>
      <c r="J561">
        <f t="shared" si="50"/>
        <v>289</v>
      </c>
      <c r="K561">
        <f t="shared" si="51"/>
        <v>650</v>
      </c>
      <c r="L561">
        <f t="shared" si="52"/>
        <v>56</v>
      </c>
      <c r="M561">
        <f t="shared" si="53"/>
        <v>253105</v>
      </c>
      <c r="N561">
        <f t="shared" si="54"/>
        <v>4.3</v>
      </c>
    </row>
    <row r="562" spans="1:14">
      <c r="A562" t="s">
        <v>1901</v>
      </c>
      <c r="B562" t="s">
        <v>1902</v>
      </c>
      <c r="C562" t="s">
        <v>1903</v>
      </c>
      <c r="D562" t="s">
        <v>214</v>
      </c>
      <c r="E562" t="s">
        <v>1904</v>
      </c>
      <c r="F562" s="1" t="s">
        <v>82</v>
      </c>
      <c r="G562">
        <v>4.4</v>
      </c>
      <c r="H562" s="1" t="s">
        <v>1905</v>
      </c>
      <c r="I562" t="str">
        <f t="shared" si="49"/>
        <v>Computers&amp;Accessories</v>
      </c>
      <c r="J562">
        <f t="shared" si="50"/>
        <v>599</v>
      </c>
      <c r="K562">
        <f t="shared" si="51"/>
        <v>895</v>
      </c>
      <c r="L562">
        <f t="shared" si="52"/>
        <v>33</v>
      </c>
      <c r="M562">
        <f t="shared" si="53"/>
        <v>61314</v>
      </c>
      <c r="N562">
        <f t="shared" si="54"/>
        <v>4.4</v>
      </c>
    </row>
    <row r="563" spans="1:14">
      <c r="A563" t="s">
        <v>1906</v>
      </c>
      <c r="B563" t="s">
        <v>1907</v>
      </c>
      <c r="C563" t="s">
        <v>1908</v>
      </c>
      <c r="D563" t="s">
        <v>1909</v>
      </c>
      <c r="E563" t="s">
        <v>1910</v>
      </c>
      <c r="F563" s="1" t="s">
        <v>1911</v>
      </c>
      <c r="G563">
        <v>3.8</v>
      </c>
      <c r="H563" s="1" t="s">
        <v>1912</v>
      </c>
      <c r="I563" t="str">
        <f t="shared" si="49"/>
        <v>Computers&amp;Accessories</v>
      </c>
      <c r="J563">
        <f t="shared" si="50"/>
        <v>217</v>
      </c>
      <c r="K563">
        <f t="shared" si="51"/>
        <v>237</v>
      </c>
      <c r="L563">
        <f t="shared" si="52"/>
        <v>8</v>
      </c>
      <c r="M563">
        <f t="shared" si="53"/>
        <v>7354</v>
      </c>
      <c r="N563">
        <f t="shared" si="54"/>
        <v>3.8</v>
      </c>
    </row>
    <row r="564" spans="1:14">
      <c r="A564" t="s">
        <v>1913</v>
      </c>
      <c r="B564" t="s">
        <v>1914</v>
      </c>
      <c r="C564" t="s">
        <v>1272</v>
      </c>
      <c r="D564" t="s">
        <v>421</v>
      </c>
      <c r="E564" t="s">
        <v>1765</v>
      </c>
      <c r="F564" s="1" t="s">
        <v>453</v>
      </c>
      <c r="G564">
        <v>3.8</v>
      </c>
      <c r="H564" t="s">
        <v>1915</v>
      </c>
      <c r="I564" t="str">
        <f t="shared" si="49"/>
        <v>Electronics</v>
      </c>
      <c r="J564">
        <f t="shared" si="50"/>
        <v>1299</v>
      </c>
      <c r="K564">
        <f t="shared" si="51"/>
        <v>2990</v>
      </c>
      <c r="L564">
        <f t="shared" si="52"/>
        <v>57</v>
      </c>
      <c r="M564">
        <f t="shared" si="53"/>
        <v>180998</v>
      </c>
      <c r="N564">
        <f t="shared" si="54"/>
        <v>3.8</v>
      </c>
    </row>
    <row r="565" spans="1:14">
      <c r="A565" t="s">
        <v>1916</v>
      </c>
      <c r="B565" t="s">
        <v>1917</v>
      </c>
      <c r="C565" t="s">
        <v>1918</v>
      </c>
      <c r="D565" t="s">
        <v>362</v>
      </c>
      <c r="E565" t="s">
        <v>42</v>
      </c>
      <c r="F565" s="1" t="s">
        <v>302</v>
      </c>
      <c r="G565">
        <v>3.5</v>
      </c>
      <c r="H565">
        <v>690</v>
      </c>
      <c r="I565" t="str">
        <f t="shared" si="49"/>
        <v>Computers&amp;Accessories</v>
      </c>
      <c r="J565">
        <f t="shared" si="50"/>
        <v>263</v>
      </c>
      <c r="K565">
        <f t="shared" si="51"/>
        <v>699</v>
      </c>
      <c r="L565">
        <f t="shared" si="52"/>
        <v>62</v>
      </c>
      <c r="M565">
        <f t="shared" si="53"/>
        <v>690</v>
      </c>
      <c r="N565">
        <f t="shared" si="54"/>
        <v>3.5</v>
      </c>
    </row>
    <row r="566" spans="1:14">
      <c r="A566" t="s">
        <v>1919</v>
      </c>
      <c r="B566" t="s">
        <v>1920</v>
      </c>
      <c r="C566" t="s">
        <v>1272</v>
      </c>
      <c r="D566" t="s">
        <v>320</v>
      </c>
      <c r="E566" t="s">
        <v>1402</v>
      </c>
      <c r="F566" s="1" t="s">
        <v>63</v>
      </c>
      <c r="G566">
        <v>4.1</v>
      </c>
      <c r="H566" t="s">
        <v>1921</v>
      </c>
      <c r="I566" t="str">
        <f t="shared" si="49"/>
        <v>Electronics</v>
      </c>
      <c r="J566">
        <f t="shared" si="50"/>
        <v>1399</v>
      </c>
      <c r="K566">
        <f t="shared" si="51"/>
        <v>3990</v>
      </c>
      <c r="L566">
        <f t="shared" si="52"/>
        <v>65</v>
      </c>
      <c r="M566">
        <f t="shared" si="53"/>
        <v>141841</v>
      </c>
      <c r="N566">
        <f t="shared" si="54"/>
        <v>4.1</v>
      </c>
    </row>
    <row r="567" spans="1:14">
      <c r="A567" t="s">
        <v>1922</v>
      </c>
      <c r="B567" t="s">
        <v>1923</v>
      </c>
      <c r="C567" t="s">
        <v>1924</v>
      </c>
      <c r="D567" t="s">
        <v>25</v>
      </c>
      <c r="E567" t="s">
        <v>329</v>
      </c>
      <c r="F567" s="1" t="s">
        <v>330</v>
      </c>
      <c r="G567">
        <v>4.3</v>
      </c>
      <c r="H567" s="1" t="s">
        <v>1925</v>
      </c>
      <c r="I567" t="str">
        <f t="shared" si="49"/>
        <v>Computers&amp;Accessories</v>
      </c>
      <c r="J567">
        <f t="shared" si="50"/>
        <v>349</v>
      </c>
      <c r="K567">
        <f t="shared" si="51"/>
        <v>1499</v>
      </c>
      <c r="L567">
        <f t="shared" si="52"/>
        <v>77</v>
      </c>
      <c r="M567">
        <f t="shared" si="53"/>
        <v>24791</v>
      </c>
      <c r="N567">
        <f t="shared" si="54"/>
        <v>4.3</v>
      </c>
    </row>
    <row r="568" spans="1:14">
      <c r="A568" t="s">
        <v>1926</v>
      </c>
      <c r="B568" t="s">
        <v>1927</v>
      </c>
      <c r="C568" t="s">
        <v>1272</v>
      </c>
      <c r="D568" t="s">
        <v>54</v>
      </c>
      <c r="E568" t="s">
        <v>18</v>
      </c>
      <c r="F568" s="1" t="s">
        <v>93</v>
      </c>
      <c r="G568">
        <v>3.5</v>
      </c>
      <c r="H568" s="1" t="s">
        <v>1928</v>
      </c>
      <c r="I568" t="str">
        <f t="shared" si="49"/>
        <v>Electronics</v>
      </c>
      <c r="J568">
        <f t="shared" si="50"/>
        <v>149</v>
      </c>
      <c r="K568">
        <f t="shared" si="51"/>
        <v>399</v>
      </c>
      <c r="L568">
        <f t="shared" si="52"/>
        <v>63</v>
      </c>
      <c r="M568">
        <f t="shared" si="53"/>
        <v>21764</v>
      </c>
      <c r="N568">
        <f t="shared" si="54"/>
        <v>3.5</v>
      </c>
    </row>
    <row r="569" spans="1:14">
      <c r="A569" t="s">
        <v>1929</v>
      </c>
      <c r="B569" t="s">
        <v>1930</v>
      </c>
      <c r="C569" t="s">
        <v>1764</v>
      </c>
      <c r="D569" t="s">
        <v>1931</v>
      </c>
      <c r="E569" t="s">
        <v>1402</v>
      </c>
      <c r="F569" s="1" t="s">
        <v>100</v>
      </c>
      <c r="G569">
        <v>4.1</v>
      </c>
      <c r="H569" t="s">
        <v>1932</v>
      </c>
      <c r="I569" t="str">
        <f t="shared" si="49"/>
        <v>Electronics</v>
      </c>
      <c r="J569">
        <f t="shared" si="50"/>
        <v>1220</v>
      </c>
      <c r="K569">
        <f t="shared" si="51"/>
        <v>3990</v>
      </c>
      <c r="L569">
        <f t="shared" si="52"/>
        <v>69</v>
      </c>
      <c r="M569">
        <f t="shared" si="53"/>
        <v>107151</v>
      </c>
      <c r="N569">
        <f t="shared" si="54"/>
        <v>4.1</v>
      </c>
    </row>
    <row r="570" spans="1:14">
      <c r="A570" t="s">
        <v>1933</v>
      </c>
      <c r="B570" t="s">
        <v>1934</v>
      </c>
      <c r="C570" t="s">
        <v>1272</v>
      </c>
      <c r="D570" t="s">
        <v>62</v>
      </c>
      <c r="E570" t="s">
        <v>76</v>
      </c>
      <c r="F570" s="1" t="s">
        <v>77</v>
      </c>
      <c r="G570">
        <v>3.9</v>
      </c>
      <c r="H570" s="1" t="s">
        <v>1935</v>
      </c>
      <c r="I570" t="str">
        <f t="shared" si="49"/>
        <v>Electronics</v>
      </c>
      <c r="J570">
        <f t="shared" si="50"/>
        <v>499</v>
      </c>
      <c r="K570">
        <f t="shared" si="51"/>
        <v>999</v>
      </c>
      <c r="L570">
        <f t="shared" si="52"/>
        <v>50</v>
      </c>
      <c r="M570">
        <f t="shared" si="53"/>
        <v>92995</v>
      </c>
      <c r="N570">
        <f t="shared" si="54"/>
        <v>3.9</v>
      </c>
    </row>
    <row r="571" spans="1:14">
      <c r="A571" t="s">
        <v>1936</v>
      </c>
      <c r="B571" t="s">
        <v>1937</v>
      </c>
      <c r="C571" t="s">
        <v>1444</v>
      </c>
      <c r="D571" t="s">
        <v>224</v>
      </c>
      <c r="E571" t="s">
        <v>76</v>
      </c>
      <c r="F571" s="1" t="s">
        <v>36</v>
      </c>
      <c r="G571">
        <v>4.1</v>
      </c>
      <c r="H571" s="1" t="s">
        <v>1938</v>
      </c>
      <c r="I571" t="str">
        <f t="shared" si="49"/>
        <v>Computers&amp;Accessories</v>
      </c>
      <c r="J571">
        <f t="shared" si="50"/>
        <v>99</v>
      </c>
      <c r="K571">
        <f t="shared" si="51"/>
        <v>999</v>
      </c>
      <c r="L571">
        <f t="shared" si="52"/>
        <v>90</v>
      </c>
      <c r="M571">
        <f t="shared" si="53"/>
        <v>8751</v>
      </c>
      <c r="N571">
        <f t="shared" si="54"/>
        <v>4.1</v>
      </c>
    </row>
    <row r="572" spans="1:14">
      <c r="A572" t="s">
        <v>1939</v>
      </c>
      <c r="B572" t="s">
        <v>1940</v>
      </c>
      <c r="C572" t="s">
        <v>1898</v>
      </c>
      <c r="D572" t="s">
        <v>281</v>
      </c>
      <c r="E572" t="s">
        <v>599</v>
      </c>
      <c r="F572" s="1" t="s">
        <v>440</v>
      </c>
      <c r="G572">
        <v>4.2</v>
      </c>
      <c r="H572" s="1" t="s">
        <v>1941</v>
      </c>
      <c r="I572" t="str">
        <f t="shared" si="49"/>
        <v>Computers&amp;Accessories</v>
      </c>
      <c r="J572">
        <f t="shared" si="50"/>
        <v>475</v>
      </c>
      <c r="K572">
        <f t="shared" si="51"/>
        <v>1500</v>
      </c>
      <c r="L572">
        <f t="shared" si="52"/>
        <v>68</v>
      </c>
      <c r="M572">
        <f t="shared" si="53"/>
        <v>64273</v>
      </c>
      <c r="N572">
        <f t="shared" si="54"/>
        <v>4.2</v>
      </c>
    </row>
    <row r="573" spans="1:14">
      <c r="A573" t="s">
        <v>1942</v>
      </c>
      <c r="B573" t="s">
        <v>1943</v>
      </c>
      <c r="C573" t="s">
        <v>1903</v>
      </c>
      <c r="D573" t="s">
        <v>443</v>
      </c>
      <c r="E573" t="s">
        <v>319</v>
      </c>
      <c r="F573" s="1" t="s">
        <v>581</v>
      </c>
      <c r="G573">
        <v>4.3</v>
      </c>
      <c r="H573" s="1" t="s">
        <v>1944</v>
      </c>
      <c r="I573" t="str">
        <f t="shared" si="49"/>
        <v>Computers&amp;Accessories</v>
      </c>
      <c r="J573">
        <f t="shared" si="50"/>
        <v>269</v>
      </c>
      <c r="K573">
        <f t="shared" si="51"/>
        <v>649</v>
      </c>
      <c r="L573">
        <f t="shared" si="52"/>
        <v>59</v>
      </c>
      <c r="M573">
        <f t="shared" si="53"/>
        <v>54315</v>
      </c>
      <c r="N573">
        <f t="shared" si="54"/>
        <v>4.3</v>
      </c>
    </row>
    <row r="574" spans="1:14">
      <c r="A574" t="s">
        <v>1945</v>
      </c>
      <c r="B574" t="s">
        <v>1946</v>
      </c>
      <c r="C574" t="s">
        <v>1903</v>
      </c>
      <c r="D574" t="s">
        <v>69</v>
      </c>
      <c r="E574" t="s">
        <v>214</v>
      </c>
      <c r="F574" s="1" t="s">
        <v>77</v>
      </c>
      <c r="G574">
        <v>4.1</v>
      </c>
      <c r="H574" s="1" t="s">
        <v>1947</v>
      </c>
      <c r="I574" t="str">
        <f t="shared" si="49"/>
        <v>Computers&amp;Accessories</v>
      </c>
      <c r="J574">
        <f t="shared" si="50"/>
        <v>299</v>
      </c>
      <c r="K574">
        <f t="shared" si="51"/>
        <v>599</v>
      </c>
      <c r="L574">
        <f t="shared" si="52"/>
        <v>50</v>
      </c>
      <c r="M574">
        <f t="shared" si="53"/>
        <v>1597</v>
      </c>
      <c r="N574">
        <f t="shared" si="54"/>
        <v>4.1</v>
      </c>
    </row>
    <row r="575" spans="1:14">
      <c r="A575" t="s">
        <v>1948</v>
      </c>
      <c r="B575" t="s">
        <v>1949</v>
      </c>
      <c r="C575" t="s">
        <v>1272</v>
      </c>
      <c r="D575" t="s">
        <v>41</v>
      </c>
      <c r="E575" t="s">
        <v>76</v>
      </c>
      <c r="F575" s="1" t="s">
        <v>270</v>
      </c>
      <c r="G575">
        <v>3.9</v>
      </c>
      <c r="H575" s="1" t="s">
        <v>1950</v>
      </c>
      <c r="I575" t="str">
        <f t="shared" si="49"/>
        <v>Electronics</v>
      </c>
      <c r="J575">
        <f t="shared" si="50"/>
        <v>329</v>
      </c>
      <c r="K575">
        <f t="shared" si="51"/>
        <v>999</v>
      </c>
      <c r="L575">
        <f t="shared" si="52"/>
        <v>67</v>
      </c>
      <c r="M575">
        <f t="shared" si="53"/>
        <v>77027</v>
      </c>
      <c r="N575">
        <f t="shared" si="54"/>
        <v>3.9</v>
      </c>
    </row>
    <row r="576" spans="1:14">
      <c r="A576" t="s">
        <v>1951</v>
      </c>
      <c r="B576" t="s">
        <v>1952</v>
      </c>
      <c r="C576" t="s">
        <v>1953</v>
      </c>
      <c r="D576" t="s">
        <v>788</v>
      </c>
      <c r="E576" t="s">
        <v>144</v>
      </c>
      <c r="F576" s="1" t="s">
        <v>100</v>
      </c>
      <c r="G576">
        <v>4.3</v>
      </c>
      <c r="H576" s="1" t="s">
        <v>1954</v>
      </c>
      <c r="I576" t="str">
        <f t="shared" si="49"/>
        <v>Computers&amp;Accessories</v>
      </c>
      <c r="J576">
        <f t="shared" si="50"/>
        <v>549</v>
      </c>
      <c r="K576">
        <f t="shared" si="51"/>
        <v>1799</v>
      </c>
      <c r="L576">
        <f t="shared" si="52"/>
        <v>69</v>
      </c>
      <c r="M576">
        <f t="shared" si="53"/>
        <v>28829</v>
      </c>
      <c r="N576">
        <f t="shared" si="54"/>
        <v>4.3</v>
      </c>
    </row>
    <row r="577" spans="1:14">
      <c r="A577" t="s">
        <v>1955</v>
      </c>
      <c r="B577" t="s">
        <v>1956</v>
      </c>
      <c r="C577" t="s">
        <v>1903</v>
      </c>
      <c r="D577" t="s">
        <v>69</v>
      </c>
      <c r="E577" t="s">
        <v>1021</v>
      </c>
      <c r="F577" s="1" t="s">
        <v>315</v>
      </c>
      <c r="G577">
        <v>4.5</v>
      </c>
      <c r="H577" s="1" t="s">
        <v>1957</v>
      </c>
      <c r="I577" t="str">
        <f t="shared" si="49"/>
        <v>Computers&amp;Accessories</v>
      </c>
      <c r="J577">
        <f t="shared" si="50"/>
        <v>299</v>
      </c>
      <c r="K577">
        <f t="shared" si="51"/>
        <v>650</v>
      </c>
      <c r="L577">
        <f t="shared" si="52"/>
        <v>54</v>
      </c>
      <c r="M577">
        <f t="shared" si="53"/>
        <v>33176</v>
      </c>
      <c r="N577">
        <f t="shared" si="54"/>
        <v>4.5</v>
      </c>
    </row>
    <row r="578" spans="1:14">
      <c r="A578" t="s">
        <v>1958</v>
      </c>
      <c r="B578" t="s">
        <v>1959</v>
      </c>
      <c r="C578" t="s">
        <v>1960</v>
      </c>
      <c r="D578" t="s">
        <v>950</v>
      </c>
      <c r="E578" t="s">
        <v>1961</v>
      </c>
      <c r="F578" s="1" t="s">
        <v>111</v>
      </c>
      <c r="G578">
        <v>4</v>
      </c>
      <c r="H578" s="1" t="s">
        <v>1962</v>
      </c>
      <c r="I578" t="str">
        <f t="shared" ref="I578:I641" si="55">LEFT(C578,FIND("|",C578)-1)</f>
        <v>MusicalInstruments</v>
      </c>
      <c r="J578">
        <f t="shared" ref="J578:J641" si="56">VALUE(SUBSTITUTE(SUBSTITUTE(D578,"₹",""),",",""))</f>
        <v>798</v>
      </c>
      <c r="K578">
        <f t="shared" ref="K578:K641" si="57">VALUE(SUBSTITUTE(SUBSTITUTE(E578,"₹",""),",",""))</f>
        <v>1995</v>
      </c>
      <c r="L578">
        <f t="shared" ref="L578:L641" si="58">VALUE(SUBSTITUTE(F578,"%",""))</f>
        <v>60</v>
      </c>
      <c r="M578">
        <f t="shared" ref="M578:M641" si="59">VALUE(SUBSTITUTE(H578,",",""))</f>
        <v>68664</v>
      </c>
      <c r="N578">
        <f t="shared" si="54"/>
        <v>4</v>
      </c>
    </row>
    <row r="579" spans="1:14">
      <c r="A579" t="s">
        <v>1963</v>
      </c>
      <c r="B579" t="s">
        <v>1964</v>
      </c>
      <c r="C579" t="s">
        <v>1965</v>
      </c>
      <c r="D579" t="s">
        <v>1966</v>
      </c>
      <c r="E579" t="s">
        <v>1967</v>
      </c>
      <c r="F579" s="1" t="s">
        <v>1835</v>
      </c>
      <c r="G579">
        <v>4.5</v>
      </c>
      <c r="H579" s="1" t="s">
        <v>1968</v>
      </c>
      <c r="I579" t="str">
        <f t="shared" si="55"/>
        <v>Electronics</v>
      </c>
      <c r="J579">
        <f t="shared" si="56"/>
        <v>266</v>
      </c>
      <c r="K579">
        <f t="shared" si="57"/>
        <v>315</v>
      </c>
      <c r="L579">
        <f t="shared" si="58"/>
        <v>16</v>
      </c>
      <c r="M579">
        <f t="shared" si="59"/>
        <v>28030</v>
      </c>
      <c r="N579">
        <f t="shared" ref="N579:N642" si="60">IFERROR(VALUE(TRIM(CLEAN(G579))),"")</f>
        <v>4.5</v>
      </c>
    </row>
    <row r="580" spans="1:14">
      <c r="A580" t="s">
        <v>1969</v>
      </c>
      <c r="B580" t="s">
        <v>1970</v>
      </c>
      <c r="C580" t="s">
        <v>1971</v>
      </c>
      <c r="D580" t="s">
        <v>1972</v>
      </c>
      <c r="E580" t="s">
        <v>1972</v>
      </c>
      <c r="F580" s="1" t="s">
        <v>215</v>
      </c>
      <c r="G580">
        <v>4.3</v>
      </c>
      <c r="H580" s="1" t="s">
        <v>1973</v>
      </c>
      <c r="I580" t="str">
        <f t="shared" si="55"/>
        <v>OfficeProducts</v>
      </c>
      <c r="J580">
        <f t="shared" si="56"/>
        <v>50</v>
      </c>
      <c r="K580">
        <f t="shared" si="57"/>
        <v>50</v>
      </c>
      <c r="L580">
        <f t="shared" si="58"/>
        <v>0</v>
      </c>
      <c r="M580">
        <f t="shared" si="59"/>
        <v>5792</v>
      </c>
      <c r="N580">
        <f t="shared" si="60"/>
        <v>4.3</v>
      </c>
    </row>
    <row r="581" spans="1:14">
      <c r="A581" t="s">
        <v>1974</v>
      </c>
      <c r="B581" t="s">
        <v>1975</v>
      </c>
      <c r="C581" t="s">
        <v>1976</v>
      </c>
      <c r="D581" t="s">
        <v>1977</v>
      </c>
      <c r="E581" t="s">
        <v>1978</v>
      </c>
      <c r="F581" s="1" t="s">
        <v>1278</v>
      </c>
      <c r="G581">
        <v>3.9</v>
      </c>
      <c r="H581" s="1" t="s">
        <v>1979</v>
      </c>
      <c r="I581" t="str">
        <f t="shared" si="55"/>
        <v>Home&amp;Kitchen</v>
      </c>
      <c r="J581">
        <f t="shared" si="56"/>
        <v>130</v>
      </c>
      <c r="K581">
        <f t="shared" si="57"/>
        <v>165</v>
      </c>
      <c r="L581">
        <f t="shared" si="58"/>
        <v>21</v>
      </c>
      <c r="M581">
        <f t="shared" si="59"/>
        <v>14778</v>
      </c>
      <c r="N581">
        <f t="shared" si="60"/>
        <v>3.9</v>
      </c>
    </row>
    <row r="582" spans="1:14">
      <c r="A582" t="s">
        <v>1980</v>
      </c>
      <c r="B582" t="s">
        <v>1981</v>
      </c>
      <c r="C582" t="s">
        <v>1272</v>
      </c>
      <c r="D582" t="s">
        <v>501</v>
      </c>
      <c r="E582" t="s">
        <v>1982</v>
      </c>
      <c r="F582" s="1" t="s">
        <v>63</v>
      </c>
      <c r="G582">
        <v>4.1</v>
      </c>
      <c r="H582" s="1" t="s">
        <v>1983</v>
      </c>
      <c r="I582" t="str">
        <f t="shared" si="55"/>
        <v>Electronics</v>
      </c>
      <c r="J582">
        <f t="shared" si="56"/>
        <v>449</v>
      </c>
      <c r="K582">
        <f t="shared" si="57"/>
        <v>1290</v>
      </c>
      <c r="L582">
        <f t="shared" si="58"/>
        <v>65</v>
      </c>
      <c r="M582">
        <f t="shared" si="59"/>
        <v>91770</v>
      </c>
      <c r="N582">
        <f t="shared" si="60"/>
        <v>4.1</v>
      </c>
    </row>
    <row r="583" spans="1:14">
      <c r="A583" t="s">
        <v>1984</v>
      </c>
      <c r="B583" t="s">
        <v>1985</v>
      </c>
      <c r="C583" t="s">
        <v>1272</v>
      </c>
      <c r="D583" t="s">
        <v>18</v>
      </c>
      <c r="E583" t="s">
        <v>1982</v>
      </c>
      <c r="F583" s="1" t="s">
        <v>100</v>
      </c>
      <c r="G583">
        <v>4.2</v>
      </c>
      <c r="H583">
        <v>206</v>
      </c>
      <c r="I583" t="str">
        <f t="shared" si="55"/>
        <v>Electronics</v>
      </c>
      <c r="J583">
        <f t="shared" si="56"/>
        <v>399</v>
      </c>
      <c r="K583">
        <f t="shared" si="57"/>
        <v>1290</v>
      </c>
      <c r="L583">
        <f t="shared" si="58"/>
        <v>69</v>
      </c>
      <c r="M583">
        <f t="shared" si="59"/>
        <v>206</v>
      </c>
      <c r="N583">
        <f t="shared" si="60"/>
        <v>4.2</v>
      </c>
    </row>
    <row r="584" spans="1:14">
      <c r="A584" t="s">
        <v>1986</v>
      </c>
      <c r="B584" t="s">
        <v>1987</v>
      </c>
      <c r="C584" t="s">
        <v>1988</v>
      </c>
      <c r="D584" t="s">
        <v>320</v>
      </c>
      <c r="E584" t="s">
        <v>1989</v>
      </c>
      <c r="F584" s="1" t="s">
        <v>123</v>
      </c>
      <c r="G584">
        <v>4.2</v>
      </c>
      <c r="H584" s="1" t="s">
        <v>1990</v>
      </c>
      <c r="I584" t="str">
        <f t="shared" si="55"/>
        <v>Computers&amp;Accessories</v>
      </c>
      <c r="J584">
        <f t="shared" si="56"/>
        <v>1399</v>
      </c>
      <c r="K584">
        <f t="shared" si="57"/>
        <v>2498</v>
      </c>
      <c r="L584">
        <f t="shared" si="58"/>
        <v>44</v>
      </c>
      <c r="M584">
        <f t="shared" si="59"/>
        <v>33717</v>
      </c>
      <c r="N584">
        <f t="shared" si="60"/>
        <v>4.2</v>
      </c>
    </row>
    <row r="585" spans="1:14">
      <c r="A585" t="s">
        <v>1991</v>
      </c>
      <c r="B585" t="s">
        <v>1992</v>
      </c>
      <c r="C585" t="s">
        <v>1993</v>
      </c>
      <c r="D585" t="s">
        <v>1994</v>
      </c>
      <c r="E585" t="s">
        <v>895</v>
      </c>
      <c r="F585" s="1" t="s">
        <v>1368</v>
      </c>
      <c r="G585">
        <v>4.5</v>
      </c>
      <c r="H585" s="1" t="s">
        <v>1995</v>
      </c>
      <c r="I585" t="str">
        <f t="shared" si="55"/>
        <v>Computers&amp;Accessories</v>
      </c>
      <c r="J585">
        <f t="shared" si="56"/>
        <v>4098</v>
      </c>
      <c r="K585">
        <f t="shared" si="57"/>
        <v>4999</v>
      </c>
      <c r="L585">
        <f t="shared" si="58"/>
        <v>18</v>
      </c>
      <c r="M585">
        <f t="shared" si="59"/>
        <v>50810</v>
      </c>
      <c r="N585">
        <f t="shared" si="60"/>
        <v>4.5</v>
      </c>
    </row>
    <row r="586" spans="1:14">
      <c r="A586" t="s">
        <v>1996</v>
      </c>
      <c r="B586" t="s">
        <v>1997</v>
      </c>
      <c r="C586" t="s">
        <v>1998</v>
      </c>
      <c r="D586" t="s">
        <v>62</v>
      </c>
      <c r="E586" t="s">
        <v>190</v>
      </c>
      <c r="F586" s="1" t="s">
        <v>422</v>
      </c>
      <c r="G586">
        <v>3.7</v>
      </c>
      <c r="H586" s="1" t="s">
        <v>1999</v>
      </c>
      <c r="I586" t="str">
        <f t="shared" si="55"/>
        <v>Electronics</v>
      </c>
      <c r="J586">
        <f t="shared" si="56"/>
        <v>499</v>
      </c>
      <c r="K586">
        <f t="shared" si="57"/>
        <v>1999</v>
      </c>
      <c r="L586">
        <f t="shared" si="58"/>
        <v>75</v>
      </c>
      <c r="M586">
        <f t="shared" si="59"/>
        <v>3369</v>
      </c>
      <c r="N586">
        <f t="shared" si="60"/>
        <v>3.7</v>
      </c>
    </row>
    <row r="587" spans="1:14">
      <c r="A587" t="s">
        <v>2000</v>
      </c>
      <c r="B587" t="s">
        <v>2001</v>
      </c>
      <c r="C587" t="s">
        <v>1903</v>
      </c>
      <c r="D587" t="s">
        <v>69</v>
      </c>
      <c r="E587" t="s">
        <v>501</v>
      </c>
      <c r="F587" s="1" t="s">
        <v>82</v>
      </c>
      <c r="G587">
        <v>3.5</v>
      </c>
      <c r="H587" s="1" t="s">
        <v>2002</v>
      </c>
      <c r="I587" t="str">
        <f t="shared" si="55"/>
        <v>Computers&amp;Accessories</v>
      </c>
      <c r="J587">
        <f t="shared" si="56"/>
        <v>299</v>
      </c>
      <c r="K587">
        <f t="shared" si="57"/>
        <v>449</v>
      </c>
      <c r="L587">
        <f t="shared" si="58"/>
        <v>33</v>
      </c>
      <c r="M587">
        <f t="shared" si="59"/>
        <v>11827</v>
      </c>
      <c r="N587">
        <f t="shared" si="60"/>
        <v>3.5</v>
      </c>
    </row>
    <row r="588" spans="1:14">
      <c r="A588" t="s">
        <v>2003</v>
      </c>
      <c r="B588" t="s">
        <v>2004</v>
      </c>
      <c r="C588" t="s">
        <v>1988</v>
      </c>
      <c r="D588" t="s">
        <v>42</v>
      </c>
      <c r="E588" t="s">
        <v>76</v>
      </c>
      <c r="F588" s="1" t="s">
        <v>1428</v>
      </c>
      <c r="G588">
        <v>3.5</v>
      </c>
      <c r="H588" s="1" t="s">
        <v>2005</v>
      </c>
      <c r="I588" t="str">
        <f t="shared" si="55"/>
        <v>Computers&amp;Accessories</v>
      </c>
      <c r="J588">
        <f t="shared" si="56"/>
        <v>699</v>
      </c>
      <c r="K588">
        <f t="shared" si="57"/>
        <v>999</v>
      </c>
      <c r="L588">
        <f t="shared" si="58"/>
        <v>30</v>
      </c>
      <c r="M588">
        <f t="shared" si="59"/>
        <v>15295</v>
      </c>
      <c r="N588">
        <f t="shared" si="60"/>
        <v>3.5</v>
      </c>
    </row>
    <row r="589" spans="1:14">
      <c r="A589" t="s">
        <v>2006</v>
      </c>
      <c r="B589" t="s">
        <v>2007</v>
      </c>
      <c r="C589" t="s">
        <v>2008</v>
      </c>
      <c r="D589" t="s">
        <v>92</v>
      </c>
      <c r="E589" t="s">
        <v>1402</v>
      </c>
      <c r="F589" s="1" t="s">
        <v>220</v>
      </c>
      <c r="G589">
        <v>4.3</v>
      </c>
      <c r="H589" s="1" t="s">
        <v>2009</v>
      </c>
      <c r="I589" t="str">
        <f t="shared" si="55"/>
        <v>Electronics</v>
      </c>
      <c r="J589">
        <f t="shared" si="56"/>
        <v>799</v>
      </c>
      <c r="K589">
        <f t="shared" si="57"/>
        <v>3990</v>
      </c>
      <c r="L589">
        <f t="shared" si="58"/>
        <v>80</v>
      </c>
      <c r="M589">
        <f t="shared" si="59"/>
        <v>27139</v>
      </c>
      <c r="N589">
        <f t="shared" si="60"/>
        <v>4.3</v>
      </c>
    </row>
    <row r="590" spans="1:14">
      <c r="A590" t="s">
        <v>2010</v>
      </c>
      <c r="B590" t="s">
        <v>2011</v>
      </c>
      <c r="C590" t="s">
        <v>1272</v>
      </c>
      <c r="D590" t="s">
        <v>320</v>
      </c>
      <c r="E590" t="s">
        <v>2012</v>
      </c>
      <c r="F590" s="1" t="s">
        <v>422</v>
      </c>
      <c r="G590">
        <v>3.9</v>
      </c>
      <c r="H590" s="1" t="s">
        <v>2013</v>
      </c>
      <c r="I590" t="str">
        <f t="shared" si="55"/>
        <v>Electronics</v>
      </c>
      <c r="J590">
        <f t="shared" si="56"/>
        <v>1399</v>
      </c>
      <c r="K590">
        <f t="shared" si="57"/>
        <v>5499</v>
      </c>
      <c r="L590">
        <f t="shared" si="58"/>
        <v>75</v>
      </c>
      <c r="M590">
        <f t="shared" si="59"/>
        <v>9504</v>
      </c>
      <c r="N590">
        <f t="shared" si="60"/>
        <v>3.9</v>
      </c>
    </row>
    <row r="591" spans="1:14">
      <c r="A591" t="s">
        <v>2014</v>
      </c>
      <c r="B591" t="s">
        <v>2015</v>
      </c>
      <c r="C591" t="s">
        <v>1898</v>
      </c>
      <c r="D591" t="s">
        <v>2016</v>
      </c>
      <c r="E591" t="s">
        <v>2017</v>
      </c>
      <c r="F591" s="1" t="s">
        <v>302</v>
      </c>
      <c r="G591">
        <v>4.3</v>
      </c>
      <c r="H591" s="1" t="s">
        <v>2018</v>
      </c>
      <c r="I591" t="str">
        <f t="shared" si="55"/>
        <v>Computers&amp;Accessories</v>
      </c>
      <c r="J591">
        <f t="shared" si="56"/>
        <v>519</v>
      </c>
      <c r="K591">
        <f t="shared" si="57"/>
        <v>1350</v>
      </c>
      <c r="L591">
        <f t="shared" si="58"/>
        <v>62</v>
      </c>
      <c r="M591">
        <f t="shared" si="59"/>
        <v>30058</v>
      </c>
      <c r="N591">
        <f t="shared" si="60"/>
        <v>4.3</v>
      </c>
    </row>
    <row r="592" spans="1:14">
      <c r="A592" t="s">
        <v>2019</v>
      </c>
      <c r="B592" t="s">
        <v>2020</v>
      </c>
      <c r="C592" t="s">
        <v>1272</v>
      </c>
      <c r="D592" t="s">
        <v>329</v>
      </c>
      <c r="E592" t="s">
        <v>1402</v>
      </c>
      <c r="F592" s="1" t="s">
        <v>302</v>
      </c>
      <c r="G592">
        <v>4.1</v>
      </c>
      <c r="H592" t="s">
        <v>2021</v>
      </c>
      <c r="I592" t="str">
        <f t="shared" si="55"/>
        <v>Electronics</v>
      </c>
      <c r="J592">
        <f t="shared" si="56"/>
        <v>1499</v>
      </c>
      <c r="K592">
        <f t="shared" si="57"/>
        <v>3990</v>
      </c>
      <c r="L592">
        <f t="shared" si="58"/>
        <v>62</v>
      </c>
      <c r="M592">
        <f t="shared" si="59"/>
        <v>109864</v>
      </c>
      <c r="N592">
        <f t="shared" si="60"/>
        <v>4.1</v>
      </c>
    </row>
    <row r="593" spans="1:14">
      <c r="A593" t="s">
        <v>2022</v>
      </c>
      <c r="B593" t="s">
        <v>2023</v>
      </c>
      <c r="C593" t="s">
        <v>2024</v>
      </c>
      <c r="D593" t="s">
        <v>2025</v>
      </c>
      <c r="E593" t="s">
        <v>2025</v>
      </c>
      <c r="F593" s="1" t="s">
        <v>215</v>
      </c>
      <c r="G593">
        <v>4.5</v>
      </c>
      <c r="H593" s="1" t="s">
        <v>2026</v>
      </c>
      <c r="I593" t="str">
        <f t="shared" si="55"/>
        <v>OfficeProducts</v>
      </c>
      <c r="J593">
        <f t="shared" si="56"/>
        <v>1295</v>
      </c>
      <c r="K593">
        <f t="shared" si="57"/>
        <v>1295</v>
      </c>
      <c r="L593">
        <f t="shared" si="58"/>
        <v>0</v>
      </c>
      <c r="M593">
        <f t="shared" si="59"/>
        <v>5760</v>
      </c>
      <c r="N593">
        <f t="shared" si="60"/>
        <v>4.5</v>
      </c>
    </row>
    <row r="594" spans="1:14">
      <c r="A594" t="s">
        <v>2027</v>
      </c>
      <c r="B594" t="s">
        <v>2028</v>
      </c>
      <c r="C594" t="s">
        <v>2029</v>
      </c>
      <c r="D594" t="s">
        <v>2030</v>
      </c>
      <c r="E594" t="s">
        <v>2012</v>
      </c>
      <c r="F594" s="1" t="s">
        <v>445</v>
      </c>
      <c r="G594">
        <v>4.2</v>
      </c>
      <c r="H594" s="1" t="s">
        <v>2031</v>
      </c>
      <c r="I594" t="str">
        <f t="shared" si="55"/>
        <v>Computers&amp;Accessories</v>
      </c>
      <c r="J594">
        <f t="shared" si="56"/>
        <v>1889</v>
      </c>
      <c r="K594">
        <f t="shared" si="57"/>
        <v>5499</v>
      </c>
      <c r="L594">
        <f t="shared" si="58"/>
        <v>66</v>
      </c>
      <c r="M594">
        <f t="shared" si="59"/>
        <v>49551</v>
      </c>
      <c r="N594">
        <f t="shared" si="60"/>
        <v>4.2</v>
      </c>
    </row>
    <row r="595" spans="1:14">
      <c r="A595" t="s">
        <v>2032</v>
      </c>
      <c r="B595" t="s">
        <v>2033</v>
      </c>
      <c r="C595" t="s">
        <v>1272</v>
      </c>
      <c r="D595" t="s">
        <v>2034</v>
      </c>
      <c r="E595" t="s">
        <v>870</v>
      </c>
      <c r="F595" s="1" t="s">
        <v>100</v>
      </c>
      <c r="G595">
        <v>4.1</v>
      </c>
      <c r="H595" t="s">
        <v>2035</v>
      </c>
      <c r="I595" t="str">
        <f t="shared" si="55"/>
        <v>Electronics</v>
      </c>
      <c r="J595">
        <f t="shared" si="56"/>
        <v>455</v>
      </c>
      <c r="K595">
        <f t="shared" si="57"/>
        <v>1490</v>
      </c>
      <c r="L595">
        <f t="shared" si="58"/>
        <v>69</v>
      </c>
      <c r="M595">
        <f t="shared" si="59"/>
        <v>161677</v>
      </c>
      <c r="N595">
        <f t="shared" si="60"/>
        <v>4.1</v>
      </c>
    </row>
    <row r="596" spans="1:14">
      <c r="A596" t="s">
        <v>2036</v>
      </c>
      <c r="B596" t="s">
        <v>2037</v>
      </c>
      <c r="C596" t="s">
        <v>2038</v>
      </c>
      <c r="D596" t="s">
        <v>18</v>
      </c>
      <c r="E596" t="s">
        <v>957</v>
      </c>
      <c r="F596" s="1" t="s">
        <v>111</v>
      </c>
      <c r="G596">
        <v>3.9</v>
      </c>
      <c r="H596" s="1" t="s">
        <v>2039</v>
      </c>
      <c r="I596" t="str">
        <f t="shared" si="55"/>
        <v>Electronics</v>
      </c>
      <c r="J596">
        <f t="shared" si="56"/>
        <v>399</v>
      </c>
      <c r="K596">
        <f t="shared" si="57"/>
        <v>995</v>
      </c>
      <c r="L596">
        <f t="shared" si="58"/>
        <v>60</v>
      </c>
      <c r="M596">
        <f t="shared" si="59"/>
        <v>21372</v>
      </c>
      <c r="N596">
        <f t="shared" si="60"/>
        <v>3.9</v>
      </c>
    </row>
    <row r="597" spans="1:14">
      <c r="A597" t="s">
        <v>2040</v>
      </c>
      <c r="B597" t="s">
        <v>2041</v>
      </c>
      <c r="C597" t="s">
        <v>2042</v>
      </c>
      <c r="D597" t="s">
        <v>2043</v>
      </c>
      <c r="E597" t="s">
        <v>2044</v>
      </c>
      <c r="F597" s="1" t="s">
        <v>1524</v>
      </c>
      <c r="G597">
        <v>4</v>
      </c>
      <c r="H597" s="1" t="s">
        <v>2045</v>
      </c>
      <c r="I597" t="str">
        <f t="shared" si="55"/>
        <v>Computers&amp;Accessories</v>
      </c>
      <c r="J597">
        <f t="shared" si="56"/>
        <v>717</v>
      </c>
      <c r="K597">
        <f t="shared" si="57"/>
        <v>761</v>
      </c>
      <c r="L597">
        <f t="shared" si="58"/>
        <v>6</v>
      </c>
      <c r="M597">
        <f t="shared" si="59"/>
        <v>7199</v>
      </c>
      <c r="N597">
        <f t="shared" si="60"/>
        <v>4</v>
      </c>
    </row>
    <row r="598" spans="1:14">
      <c r="A598" t="s">
        <v>2046</v>
      </c>
      <c r="B598" t="s">
        <v>2047</v>
      </c>
      <c r="C598" t="s">
        <v>2048</v>
      </c>
      <c r="D598" t="s">
        <v>2049</v>
      </c>
      <c r="E598" t="s">
        <v>69</v>
      </c>
      <c r="F598" s="1" t="s">
        <v>960</v>
      </c>
      <c r="G598">
        <v>3.5</v>
      </c>
      <c r="H598" s="1" t="s">
        <v>2050</v>
      </c>
      <c r="I598" t="str">
        <f t="shared" si="55"/>
        <v>Computers&amp;Accessories</v>
      </c>
      <c r="J598">
        <f t="shared" si="56"/>
        <v>39</v>
      </c>
      <c r="K598">
        <f t="shared" si="57"/>
        <v>299</v>
      </c>
      <c r="L598">
        <f t="shared" si="58"/>
        <v>87</v>
      </c>
      <c r="M598">
        <f t="shared" si="59"/>
        <v>15233</v>
      </c>
      <c r="N598">
        <f t="shared" si="60"/>
        <v>3.5</v>
      </c>
    </row>
    <row r="599" spans="1:14">
      <c r="A599" t="s">
        <v>2051</v>
      </c>
      <c r="B599" t="s">
        <v>2052</v>
      </c>
      <c r="C599" t="s">
        <v>1898</v>
      </c>
      <c r="D599" t="s">
        <v>2053</v>
      </c>
      <c r="E599" t="s">
        <v>2054</v>
      </c>
      <c r="F599" s="1" t="s">
        <v>20</v>
      </c>
      <c r="G599">
        <v>4.3</v>
      </c>
      <c r="H599" s="1" t="s">
        <v>2055</v>
      </c>
      <c r="I599" t="str">
        <f t="shared" si="55"/>
        <v>Computers&amp;Accessories</v>
      </c>
      <c r="J599">
        <f t="shared" si="56"/>
        <v>889</v>
      </c>
      <c r="K599">
        <f t="shared" si="57"/>
        <v>2500</v>
      </c>
      <c r="L599">
        <f t="shared" si="58"/>
        <v>64</v>
      </c>
      <c r="M599">
        <f t="shared" si="59"/>
        <v>55747</v>
      </c>
      <c r="N599">
        <f t="shared" si="60"/>
        <v>4.3</v>
      </c>
    </row>
    <row r="600" spans="1:14">
      <c r="A600" t="s">
        <v>2056</v>
      </c>
      <c r="B600" t="s">
        <v>2057</v>
      </c>
      <c r="C600" t="s">
        <v>1272</v>
      </c>
      <c r="D600" t="s">
        <v>292</v>
      </c>
      <c r="E600" t="s">
        <v>895</v>
      </c>
      <c r="F600" s="1" t="s">
        <v>768</v>
      </c>
      <c r="G600">
        <v>3.8</v>
      </c>
      <c r="H600" s="1" t="s">
        <v>2058</v>
      </c>
      <c r="I600" t="str">
        <f t="shared" si="55"/>
        <v>Electronics</v>
      </c>
      <c r="J600">
        <f t="shared" si="56"/>
        <v>1199</v>
      </c>
      <c r="K600">
        <f t="shared" si="57"/>
        <v>4999</v>
      </c>
      <c r="L600">
        <f t="shared" si="58"/>
        <v>76</v>
      </c>
      <c r="M600">
        <f t="shared" si="59"/>
        <v>14961</v>
      </c>
      <c r="N600">
        <f t="shared" si="60"/>
        <v>3.8</v>
      </c>
    </row>
    <row r="601" spans="1:14">
      <c r="A601" t="s">
        <v>2059</v>
      </c>
      <c r="B601" t="s">
        <v>2060</v>
      </c>
      <c r="C601" t="s">
        <v>1903</v>
      </c>
      <c r="D601" t="s">
        <v>1254</v>
      </c>
      <c r="E601" t="s">
        <v>421</v>
      </c>
      <c r="F601" s="1" t="s">
        <v>333</v>
      </c>
      <c r="G601">
        <v>4.4</v>
      </c>
      <c r="H601" s="1" t="s">
        <v>2061</v>
      </c>
      <c r="I601" t="str">
        <f t="shared" si="55"/>
        <v>Computers&amp;Accessories</v>
      </c>
      <c r="J601">
        <f t="shared" si="56"/>
        <v>569</v>
      </c>
      <c r="K601">
        <f t="shared" si="57"/>
        <v>1299</v>
      </c>
      <c r="L601">
        <f t="shared" si="58"/>
        <v>56</v>
      </c>
      <c r="M601">
        <f t="shared" si="59"/>
        <v>9275</v>
      </c>
      <c r="N601">
        <f t="shared" si="60"/>
        <v>4.4</v>
      </c>
    </row>
    <row r="602" spans="1:14">
      <c r="A602" t="s">
        <v>2062</v>
      </c>
      <c r="B602" t="s">
        <v>2063</v>
      </c>
      <c r="C602" t="s">
        <v>1272</v>
      </c>
      <c r="D602" t="s">
        <v>329</v>
      </c>
      <c r="E602" t="s">
        <v>1039</v>
      </c>
      <c r="F602" s="1" t="s">
        <v>701</v>
      </c>
      <c r="G602">
        <v>3.7</v>
      </c>
      <c r="H602" s="1" t="s">
        <v>2064</v>
      </c>
      <c r="I602" t="str">
        <f t="shared" si="55"/>
        <v>Electronics</v>
      </c>
      <c r="J602">
        <f t="shared" si="56"/>
        <v>1499</v>
      </c>
      <c r="K602">
        <f t="shared" si="57"/>
        <v>8999</v>
      </c>
      <c r="L602">
        <f t="shared" si="58"/>
        <v>83</v>
      </c>
      <c r="M602">
        <f t="shared" si="59"/>
        <v>28324</v>
      </c>
      <c r="N602">
        <f t="shared" si="60"/>
        <v>3.7</v>
      </c>
    </row>
    <row r="603" spans="1:14">
      <c r="A603" t="s">
        <v>2065</v>
      </c>
      <c r="B603" t="s">
        <v>2066</v>
      </c>
      <c r="C603" t="s">
        <v>1965</v>
      </c>
      <c r="D603" t="s">
        <v>54</v>
      </c>
      <c r="E603" t="s">
        <v>2067</v>
      </c>
      <c r="F603" s="1" t="s">
        <v>463</v>
      </c>
      <c r="G603">
        <v>4.4</v>
      </c>
      <c r="H603">
        <v>644</v>
      </c>
      <c r="I603" t="str">
        <f t="shared" si="55"/>
        <v>Electronics</v>
      </c>
      <c r="J603">
        <f t="shared" si="56"/>
        <v>149</v>
      </c>
      <c r="K603">
        <f t="shared" si="57"/>
        <v>180</v>
      </c>
      <c r="L603">
        <f t="shared" si="58"/>
        <v>17</v>
      </c>
      <c r="M603">
        <f t="shared" si="59"/>
        <v>644</v>
      </c>
      <c r="N603">
        <f t="shared" si="60"/>
        <v>4.4</v>
      </c>
    </row>
    <row r="604" spans="1:14">
      <c r="A604" t="s">
        <v>2068</v>
      </c>
      <c r="B604" t="s">
        <v>2069</v>
      </c>
      <c r="C604" t="s">
        <v>2070</v>
      </c>
      <c r="D604" t="s">
        <v>18</v>
      </c>
      <c r="E604" t="s">
        <v>788</v>
      </c>
      <c r="F604" s="1" t="s">
        <v>325</v>
      </c>
      <c r="G604">
        <v>4.4</v>
      </c>
      <c r="H604" s="1" t="s">
        <v>2071</v>
      </c>
      <c r="I604" t="str">
        <f t="shared" si="55"/>
        <v>Computers&amp;Accessories</v>
      </c>
      <c r="J604">
        <f t="shared" si="56"/>
        <v>399</v>
      </c>
      <c r="K604">
        <f t="shared" si="57"/>
        <v>549</v>
      </c>
      <c r="L604">
        <f t="shared" si="58"/>
        <v>27</v>
      </c>
      <c r="M604">
        <f t="shared" si="59"/>
        <v>18139</v>
      </c>
      <c r="N604">
        <f t="shared" si="60"/>
        <v>4.4</v>
      </c>
    </row>
    <row r="605" spans="1:14">
      <c r="A605" t="s">
        <v>2072</v>
      </c>
      <c r="B605" t="s">
        <v>2073</v>
      </c>
      <c r="C605" t="s">
        <v>2074</v>
      </c>
      <c r="D605" t="s">
        <v>2075</v>
      </c>
      <c r="E605" t="s">
        <v>800</v>
      </c>
      <c r="F605" s="1" t="s">
        <v>745</v>
      </c>
      <c r="G605">
        <v>4.4</v>
      </c>
      <c r="H605" s="1" t="s">
        <v>2076</v>
      </c>
      <c r="I605" t="str">
        <f t="shared" si="55"/>
        <v>Home&amp;Kitchen</v>
      </c>
      <c r="J605">
        <f t="shared" si="56"/>
        <v>191</v>
      </c>
      <c r="K605">
        <f t="shared" si="57"/>
        <v>225</v>
      </c>
      <c r="L605">
        <f t="shared" si="58"/>
        <v>15</v>
      </c>
      <c r="M605">
        <f t="shared" si="59"/>
        <v>7203</v>
      </c>
      <c r="N605">
        <f t="shared" si="60"/>
        <v>4.4</v>
      </c>
    </row>
    <row r="606" spans="1:14">
      <c r="A606" t="s">
        <v>2077</v>
      </c>
      <c r="B606" t="s">
        <v>2078</v>
      </c>
      <c r="C606" t="s">
        <v>2079</v>
      </c>
      <c r="D606" t="s">
        <v>791</v>
      </c>
      <c r="E606" t="s">
        <v>76</v>
      </c>
      <c r="F606" s="1" t="s">
        <v>960</v>
      </c>
      <c r="G606">
        <v>4.2</v>
      </c>
      <c r="H606">
        <v>491</v>
      </c>
      <c r="I606" t="str">
        <f t="shared" si="55"/>
        <v>Computers&amp;Accessories</v>
      </c>
      <c r="J606">
        <f t="shared" si="56"/>
        <v>129</v>
      </c>
      <c r="K606">
        <f t="shared" si="57"/>
        <v>999</v>
      </c>
      <c r="L606">
        <f t="shared" si="58"/>
        <v>87</v>
      </c>
      <c r="M606">
        <f t="shared" si="59"/>
        <v>491</v>
      </c>
      <c r="N606">
        <f t="shared" si="60"/>
        <v>4.2</v>
      </c>
    </row>
    <row r="607" spans="1:14">
      <c r="A607" t="s">
        <v>2080</v>
      </c>
      <c r="B607" t="s">
        <v>2081</v>
      </c>
      <c r="C607" t="s">
        <v>2082</v>
      </c>
      <c r="D607" t="s">
        <v>24</v>
      </c>
      <c r="E607" t="s">
        <v>214</v>
      </c>
      <c r="F607" s="1" t="s">
        <v>270</v>
      </c>
      <c r="G607">
        <v>4.5</v>
      </c>
      <c r="H607" s="1" t="s">
        <v>2083</v>
      </c>
      <c r="I607" t="str">
        <f t="shared" si="55"/>
        <v>Computers&amp;Accessories</v>
      </c>
      <c r="J607">
        <f t="shared" si="56"/>
        <v>199</v>
      </c>
      <c r="K607">
        <f t="shared" si="57"/>
        <v>599</v>
      </c>
      <c r="L607">
        <f t="shared" si="58"/>
        <v>67</v>
      </c>
      <c r="M607">
        <f t="shared" si="59"/>
        <v>13568</v>
      </c>
      <c r="N607">
        <f t="shared" si="60"/>
        <v>4.5</v>
      </c>
    </row>
    <row r="608" spans="1:14">
      <c r="A608" t="s">
        <v>2084</v>
      </c>
      <c r="B608" t="s">
        <v>2085</v>
      </c>
      <c r="C608" t="s">
        <v>1272</v>
      </c>
      <c r="D608" t="s">
        <v>76</v>
      </c>
      <c r="E608" t="s">
        <v>1642</v>
      </c>
      <c r="F608" s="1" t="s">
        <v>337</v>
      </c>
      <c r="G608">
        <v>3.8</v>
      </c>
      <c r="H608" s="1" t="s">
        <v>2086</v>
      </c>
      <c r="I608" t="str">
        <f t="shared" si="55"/>
        <v>Electronics</v>
      </c>
      <c r="J608">
        <f t="shared" si="56"/>
        <v>999</v>
      </c>
      <c r="K608">
        <f t="shared" si="57"/>
        <v>4499</v>
      </c>
      <c r="L608">
        <f t="shared" si="58"/>
        <v>78</v>
      </c>
      <c r="M608">
        <f t="shared" si="59"/>
        <v>3390</v>
      </c>
      <c r="N608">
        <f t="shared" si="60"/>
        <v>3.8</v>
      </c>
    </row>
    <row r="609" spans="1:14">
      <c r="A609" t="s">
        <v>2087</v>
      </c>
      <c r="B609" t="s">
        <v>2088</v>
      </c>
      <c r="C609" t="s">
        <v>1272</v>
      </c>
      <c r="D609" t="s">
        <v>106</v>
      </c>
      <c r="E609" t="s">
        <v>1642</v>
      </c>
      <c r="F609" s="1" t="s">
        <v>220</v>
      </c>
      <c r="G609">
        <v>3.8</v>
      </c>
      <c r="H609" t="s">
        <v>2089</v>
      </c>
      <c r="I609" t="str">
        <f t="shared" si="55"/>
        <v>Electronics</v>
      </c>
      <c r="J609">
        <f t="shared" si="56"/>
        <v>899</v>
      </c>
      <c r="K609">
        <f t="shared" si="57"/>
        <v>4499</v>
      </c>
      <c r="L609">
        <f t="shared" si="58"/>
        <v>80</v>
      </c>
      <c r="M609">
        <f t="shared" si="59"/>
        <v>103052</v>
      </c>
      <c r="N609">
        <f t="shared" si="60"/>
        <v>3.8</v>
      </c>
    </row>
    <row r="610" spans="1:14">
      <c r="A610" t="s">
        <v>2090</v>
      </c>
      <c r="B610" t="s">
        <v>2091</v>
      </c>
      <c r="C610" t="s">
        <v>2024</v>
      </c>
      <c r="D610" t="s">
        <v>2092</v>
      </c>
      <c r="E610" t="s">
        <v>2093</v>
      </c>
      <c r="F610" s="1" t="s">
        <v>1726</v>
      </c>
      <c r="G610">
        <v>4.4</v>
      </c>
      <c r="H610" s="1" t="s">
        <v>2094</v>
      </c>
      <c r="I610" t="str">
        <f t="shared" si="55"/>
        <v>OfficeProducts</v>
      </c>
      <c r="J610">
        <f t="shared" si="56"/>
        <v>522</v>
      </c>
      <c r="K610">
        <f t="shared" si="57"/>
        <v>550</v>
      </c>
      <c r="L610">
        <f t="shared" si="58"/>
        <v>5</v>
      </c>
      <c r="M610">
        <f t="shared" si="59"/>
        <v>12179</v>
      </c>
      <c r="N610">
        <f t="shared" si="60"/>
        <v>4.4</v>
      </c>
    </row>
    <row r="611" spans="1:14">
      <c r="A611" t="s">
        <v>2095</v>
      </c>
      <c r="B611" t="s">
        <v>2096</v>
      </c>
      <c r="C611" t="s">
        <v>2097</v>
      </c>
      <c r="D611" t="s">
        <v>92</v>
      </c>
      <c r="E611" t="s">
        <v>190</v>
      </c>
      <c r="F611" s="1" t="s">
        <v>111</v>
      </c>
      <c r="G611">
        <v>3.8</v>
      </c>
      <c r="H611" s="1" t="s">
        <v>2098</v>
      </c>
      <c r="I611" t="str">
        <f t="shared" si="55"/>
        <v>Electronics</v>
      </c>
      <c r="J611">
        <f t="shared" si="56"/>
        <v>799</v>
      </c>
      <c r="K611">
        <f t="shared" si="57"/>
        <v>1999</v>
      </c>
      <c r="L611">
        <f t="shared" si="58"/>
        <v>60</v>
      </c>
      <c r="M611">
        <f t="shared" si="59"/>
        <v>12958</v>
      </c>
      <c r="N611">
        <f t="shared" si="60"/>
        <v>3.8</v>
      </c>
    </row>
    <row r="612" spans="1:14">
      <c r="A612" t="s">
        <v>2099</v>
      </c>
      <c r="B612" t="s">
        <v>2100</v>
      </c>
      <c r="C612" t="s">
        <v>1903</v>
      </c>
      <c r="D612" t="s">
        <v>2101</v>
      </c>
      <c r="E612" t="s">
        <v>292</v>
      </c>
      <c r="F612" s="1" t="s">
        <v>26</v>
      </c>
      <c r="G612">
        <v>4.2</v>
      </c>
      <c r="H612" s="1" t="s">
        <v>2102</v>
      </c>
      <c r="I612" t="str">
        <f t="shared" si="55"/>
        <v>Computers&amp;Accessories</v>
      </c>
      <c r="J612">
        <f t="shared" si="56"/>
        <v>681</v>
      </c>
      <c r="K612">
        <f t="shared" si="57"/>
        <v>1199</v>
      </c>
      <c r="L612">
        <f t="shared" si="58"/>
        <v>43</v>
      </c>
      <c r="M612">
        <f t="shared" si="59"/>
        <v>8258</v>
      </c>
      <c r="N612">
        <f t="shared" si="60"/>
        <v>4.2</v>
      </c>
    </row>
    <row r="613" spans="1:14">
      <c r="A613" t="s">
        <v>2103</v>
      </c>
      <c r="B613" t="s">
        <v>2104</v>
      </c>
      <c r="C613" t="s">
        <v>2105</v>
      </c>
      <c r="D613" t="s">
        <v>292</v>
      </c>
      <c r="E613" t="s">
        <v>2106</v>
      </c>
      <c r="F613" s="1" t="s">
        <v>445</v>
      </c>
      <c r="G613">
        <v>4.1</v>
      </c>
      <c r="H613" s="1" t="s">
        <v>2107</v>
      </c>
      <c r="I613" t="str">
        <f t="shared" si="55"/>
        <v>Computers&amp;Accessories</v>
      </c>
      <c r="J613">
        <f t="shared" si="56"/>
        <v>1199</v>
      </c>
      <c r="K613">
        <f t="shared" si="57"/>
        <v>3490</v>
      </c>
      <c r="L613">
        <f t="shared" si="58"/>
        <v>66</v>
      </c>
      <c r="M613">
        <f t="shared" si="59"/>
        <v>11716</v>
      </c>
      <c r="N613">
        <f t="shared" si="60"/>
        <v>4.1</v>
      </c>
    </row>
    <row r="614" spans="1:14">
      <c r="A614" t="s">
        <v>2108</v>
      </c>
      <c r="B614" t="s">
        <v>2109</v>
      </c>
      <c r="C614" t="s">
        <v>2110</v>
      </c>
      <c r="D614" t="s">
        <v>712</v>
      </c>
      <c r="E614" t="s">
        <v>895</v>
      </c>
      <c r="F614" s="1" t="s">
        <v>77</v>
      </c>
      <c r="G614">
        <v>4.4</v>
      </c>
      <c r="H614" s="1" t="s">
        <v>2111</v>
      </c>
      <c r="I614" t="str">
        <f t="shared" si="55"/>
        <v>Computers&amp;Accessories</v>
      </c>
      <c r="J614">
        <f t="shared" si="56"/>
        <v>2499</v>
      </c>
      <c r="K614">
        <f t="shared" si="57"/>
        <v>4999</v>
      </c>
      <c r="L614">
        <f t="shared" si="58"/>
        <v>50</v>
      </c>
      <c r="M614">
        <f t="shared" si="59"/>
        <v>35024</v>
      </c>
      <c r="N614">
        <f t="shared" si="60"/>
        <v>4.4</v>
      </c>
    </row>
    <row r="615" spans="1:14">
      <c r="A615" t="s">
        <v>2112</v>
      </c>
      <c r="B615" t="s">
        <v>2113</v>
      </c>
      <c r="C615" t="s">
        <v>2114</v>
      </c>
      <c r="D615" t="s">
        <v>144</v>
      </c>
      <c r="E615" t="s">
        <v>895</v>
      </c>
      <c r="F615" s="1" t="s">
        <v>20</v>
      </c>
      <c r="G615">
        <v>4.1</v>
      </c>
      <c r="H615" s="1" t="s">
        <v>2115</v>
      </c>
      <c r="I615" t="str">
        <f t="shared" si="55"/>
        <v>Electronics</v>
      </c>
      <c r="J615">
        <f t="shared" si="56"/>
        <v>1799</v>
      </c>
      <c r="K615">
        <f t="shared" si="57"/>
        <v>4999</v>
      </c>
      <c r="L615">
        <f t="shared" si="58"/>
        <v>64</v>
      </c>
      <c r="M615">
        <f t="shared" si="59"/>
        <v>55192</v>
      </c>
      <c r="N615">
        <f t="shared" si="60"/>
        <v>4.1</v>
      </c>
    </row>
    <row r="616" spans="1:14">
      <c r="A616" t="s">
        <v>2116</v>
      </c>
      <c r="B616" t="s">
        <v>2117</v>
      </c>
      <c r="C616" t="s">
        <v>1272</v>
      </c>
      <c r="D616" t="s">
        <v>2118</v>
      </c>
      <c r="E616" t="s">
        <v>214</v>
      </c>
      <c r="F616" s="1" t="s">
        <v>239</v>
      </c>
      <c r="G616">
        <v>4.1</v>
      </c>
      <c r="H616" t="s">
        <v>2119</v>
      </c>
      <c r="I616" t="str">
        <f t="shared" si="55"/>
        <v>Electronics</v>
      </c>
      <c r="J616">
        <f t="shared" si="56"/>
        <v>429</v>
      </c>
      <c r="K616">
        <f t="shared" si="57"/>
        <v>599</v>
      </c>
      <c r="L616">
        <f t="shared" si="58"/>
        <v>28</v>
      </c>
      <c r="M616">
        <f t="shared" si="59"/>
        <v>119466</v>
      </c>
      <c r="N616">
        <f t="shared" si="60"/>
        <v>4.1</v>
      </c>
    </row>
    <row r="617" spans="1:14">
      <c r="A617" t="s">
        <v>2120</v>
      </c>
      <c r="B617" t="s">
        <v>2121</v>
      </c>
      <c r="C617" t="s">
        <v>1908</v>
      </c>
      <c r="D617" t="s">
        <v>2122</v>
      </c>
      <c r="E617" t="s">
        <v>62</v>
      </c>
      <c r="F617" s="1" t="s">
        <v>220</v>
      </c>
      <c r="G617">
        <v>3.5</v>
      </c>
      <c r="H617" s="1" t="s">
        <v>2123</v>
      </c>
      <c r="I617" t="str">
        <f t="shared" si="55"/>
        <v>Computers&amp;Accessories</v>
      </c>
      <c r="J617">
        <f t="shared" si="56"/>
        <v>100</v>
      </c>
      <c r="K617">
        <f t="shared" si="57"/>
        <v>499</v>
      </c>
      <c r="L617">
        <f t="shared" si="58"/>
        <v>80</v>
      </c>
      <c r="M617">
        <f t="shared" si="59"/>
        <v>9638</v>
      </c>
      <c r="N617">
        <f t="shared" si="60"/>
        <v>3.5</v>
      </c>
    </row>
    <row r="618" spans="1:14">
      <c r="A618" t="s">
        <v>2124</v>
      </c>
      <c r="B618" t="s">
        <v>2125</v>
      </c>
      <c r="C618" t="s">
        <v>1953</v>
      </c>
      <c r="D618" t="s">
        <v>41</v>
      </c>
      <c r="E618" t="s">
        <v>18</v>
      </c>
      <c r="F618" s="1" t="s">
        <v>1368</v>
      </c>
      <c r="G618">
        <v>3.6</v>
      </c>
      <c r="H618" s="1" t="s">
        <v>2126</v>
      </c>
      <c r="I618" t="str">
        <f t="shared" si="55"/>
        <v>Computers&amp;Accessories</v>
      </c>
      <c r="J618">
        <f t="shared" si="56"/>
        <v>329</v>
      </c>
      <c r="K618">
        <f t="shared" si="57"/>
        <v>399</v>
      </c>
      <c r="L618">
        <f t="shared" si="58"/>
        <v>18</v>
      </c>
      <c r="M618">
        <f t="shared" si="59"/>
        <v>33735</v>
      </c>
      <c r="N618">
        <f t="shared" si="60"/>
        <v>3.6</v>
      </c>
    </row>
    <row r="619" spans="1:14">
      <c r="A619" t="s">
        <v>2127</v>
      </c>
      <c r="B619" t="s">
        <v>2128</v>
      </c>
      <c r="C619" t="s">
        <v>1903</v>
      </c>
      <c r="D619" t="s">
        <v>347</v>
      </c>
      <c r="E619" t="s">
        <v>69</v>
      </c>
      <c r="F619" s="1" t="s">
        <v>315</v>
      </c>
      <c r="G619">
        <v>3.8</v>
      </c>
      <c r="H619" s="1" t="s">
        <v>2129</v>
      </c>
      <c r="I619" t="str">
        <f t="shared" si="55"/>
        <v>Computers&amp;Accessories</v>
      </c>
      <c r="J619">
        <f t="shared" si="56"/>
        <v>139</v>
      </c>
      <c r="K619">
        <f t="shared" si="57"/>
        <v>299</v>
      </c>
      <c r="L619">
        <f t="shared" si="58"/>
        <v>54</v>
      </c>
      <c r="M619">
        <f t="shared" si="59"/>
        <v>3044</v>
      </c>
      <c r="N619">
        <f t="shared" si="60"/>
        <v>3.8</v>
      </c>
    </row>
    <row r="620" spans="1:14">
      <c r="A620" t="s">
        <v>2130</v>
      </c>
      <c r="B620" t="s">
        <v>2131</v>
      </c>
      <c r="C620" t="s">
        <v>1764</v>
      </c>
      <c r="D620" t="s">
        <v>292</v>
      </c>
      <c r="E620" t="s">
        <v>712</v>
      </c>
      <c r="F620" s="1" t="s">
        <v>478</v>
      </c>
      <c r="G620">
        <v>4</v>
      </c>
      <c r="H620" s="1" t="s">
        <v>2132</v>
      </c>
      <c r="I620" t="str">
        <f t="shared" si="55"/>
        <v>Electronics</v>
      </c>
      <c r="J620">
        <f t="shared" si="56"/>
        <v>1199</v>
      </c>
      <c r="K620">
        <f t="shared" si="57"/>
        <v>2499</v>
      </c>
      <c r="L620">
        <f t="shared" si="58"/>
        <v>52</v>
      </c>
      <c r="M620">
        <f t="shared" si="59"/>
        <v>33584</v>
      </c>
      <c r="N620">
        <f t="shared" si="60"/>
        <v>4</v>
      </c>
    </row>
    <row r="621" spans="1:14">
      <c r="A621" t="s">
        <v>2133</v>
      </c>
      <c r="B621" t="s">
        <v>2134</v>
      </c>
      <c r="C621" t="s">
        <v>2135</v>
      </c>
      <c r="D621" t="s">
        <v>2136</v>
      </c>
      <c r="E621" t="s">
        <v>885</v>
      </c>
      <c r="F621" s="1" t="s">
        <v>315</v>
      </c>
      <c r="G621">
        <v>3.9</v>
      </c>
      <c r="H621" s="1" t="s">
        <v>2137</v>
      </c>
      <c r="I621" t="str">
        <f t="shared" si="55"/>
        <v>Electronics</v>
      </c>
      <c r="J621">
        <f t="shared" si="56"/>
        <v>1049</v>
      </c>
      <c r="K621">
        <f t="shared" si="57"/>
        <v>2299</v>
      </c>
      <c r="L621">
        <f t="shared" si="58"/>
        <v>54</v>
      </c>
      <c r="M621">
        <f t="shared" si="59"/>
        <v>1779</v>
      </c>
      <c r="N621">
        <f t="shared" si="60"/>
        <v>3.9</v>
      </c>
    </row>
    <row r="622" spans="1:14">
      <c r="A622" t="s">
        <v>2138</v>
      </c>
      <c r="B622" t="s">
        <v>2139</v>
      </c>
      <c r="C622" t="s">
        <v>2140</v>
      </c>
      <c r="D622" t="s">
        <v>800</v>
      </c>
      <c r="E622" t="s">
        <v>2141</v>
      </c>
      <c r="F622" s="1" t="s">
        <v>1455</v>
      </c>
      <c r="G622">
        <v>4.4</v>
      </c>
      <c r="H622" s="1" t="s">
        <v>2142</v>
      </c>
      <c r="I622" t="str">
        <f t="shared" si="55"/>
        <v>Electronics</v>
      </c>
      <c r="J622">
        <f t="shared" si="56"/>
        <v>225</v>
      </c>
      <c r="K622">
        <f t="shared" si="57"/>
        <v>250</v>
      </c>
      <c r="L622">
        <f t="shared" si="58"/>
        <v>10</v>
      </c>
      <c r="M622">
        <f t="shared" si="59"/>
        <v>26556</v>
      </c>
      <c r="N622">
        <f t="shared" si="60"/>
        <v>4.4</v>
      </c>
    </row>
    <row r="623" spans="1:14">
      <c r="A623" t="s">
        <v>2143</v>
      </c>
      <c r="B623" t="s">
        <v>2144</v>
      </c>
      <c r="C623" t="s">
        <v>1918</v>
      </c>
      <c r="D623" t="s">
        <v>2145</v>
      </c>
      <c r="E623" t="s">
        <v>329</v>
      </c>
      <c r="F623" s="1" t="s">
        <v>333</v>
      </c>
      <c r="G623">
        <v>4.3</v>
      </c>
      <c r="H623" s="1" t="s">
        <v>2146</v>
      </c>
      <c r="I623" t="str">
        <f t="shared" si="55"/>
        <v>Computers&amp;Accessories</v>
      </c>
      <c r="J623">
        <f t="shared" si="56"/>
        <v>656</v>
      </c>
      <c r="K623">
        <f t="shared" si="57"/>
        <v>1499</v>
      </c>
      <c r="L623">
        <f t="shared" si="58"/>
        <v>56</v>
      </c>
      <c r="M623">
        <f t="shared" si="59"/>
        <v>25903</v>
      </c>
      <c r="N623">
        <f t="shared" si="60"/>
        <v>4.3</v>
      </c>
    </row>
    <row r="624" spans="1:14">
      <c r="A624" t="s">
        <v>2147</v>
      </c>
      <c r="B624" t="s">
        <v>2148</v>
      </c>
      <c r="C624" t="s">
        <v>1898</v>
      </c>
      <c r="D624" t="s">
        <v>2149</v>
      </c>
      <c r="E624" t="s">
        <v>2150</v>
      </c>
      <c r="F624" s="1" t="s">
        <v>111</v>
      </c>
      <c r="G624">
        <v>4.3</v>
      </c>
      <c r="H624" s="1" t="s">
        <v>2151</v>
      </c>
      <c r="I624" t="str">
        <f t="shared" si="55"/>
        <v>Computers&amp;Accessories</v>
      </c>
      <c r="J624">
        <f t="shared" si="56"/>
        <v>1109</v>
      </c>
      <c r="K624">
        <f t="shared" si="57"/>
        <v>2800</v>
      </c>
      <c r="L624">
        <f t="shared" si="58"/>
        <v>60</v>
      </c>
      <c r="M624">
        <f t="shared" si="59"/>
        <v>53464</v>
      </c>
      <c r="N624">
        <f t="shared" si="60"/>
        <v>4.3</v>
      </c>
    </row>
    <row r="625" spans="1:14">
      <c r="A625" t="s">
        <v>2152</v>
      </c>
      <c r="B625" t="s">
        <v>2153</v>
      </c>
      <c r="C625" t="s">
        <v>2079</v>
      </c>
      <c r="D625" t="s">
        <v>2154</v>
      </c>
      <c r="E625" t="s">
        <v>69</v>
      </c>
      <c r="F625" s="1" t="s">
        <v>26</v>
      </c>
      <c r="G625">
        <v>4.4</v>
      </c>
      <c r="H625" s="1" t="s">
        <v>2155</v>
      </c>
      <c r="I625" t="str">
        <f t="shared" si="55"/>
        <v>Computers&amp;Accessories</v>
      </c>
      <c r="J625">
        <f t="shared" si="56"/>
        <v>169</v>
      </c>
      <c r="K625">
        <f t="shared" si="57"/>
        <v>299</v>
      </c>
      <c r="L625">
        <f t="shared" si="58"/>
        <v>43</v>
      </c>
      <c r="M625">
        <f t="shared" si="59"/>
        <v>5176</v>
      </c>
      <c r="N625">
        <f t="shared" si="60"/>
        <v>4.4</v>
      </c>
    </row>
    <row r="626" spans="1:14">
      <c r="A626" t="s">
        <v>2156</v>
      </c>
      <c r="B626" t="s">
        <v>2157</v>
      </c>
      <c r="C626" t="s">
        <v>2042</v>
      </c>
      <c r="D626" t="s">
        <v>280</v>
      </c>
      <c r="E626" t="s">
        <v>2158</v>
      </c>
      <c r="F626" s="1" t="s">
        <v>1015</v>
      </c>
      <c r="G626">
        <v>4.4</v>
      </c>
      <c r="H626" s="1" t="s">
        <v>2159</v>
      </c>
      <c r="I626" t="str">
        <f t="shared" si="55"/>
        <v>Computers&amp;Accessories</v>
      </c>
      <c r="J626">
        <f t="shared" si="56"/>
        <v>309</v>
      </c>
      <c r="K626">
        <f t="shared" si="57"/>
        <v>404</v>
      </c>
      <c r="L626">
        <f t="shared" si="58"/>
        <v>24</v>
      </c>
      <c r="M626">
        <f t="shared" si="59"/>
        <v>8614</v>
      </c>
      <c r="N626">
        <f t="shared" si="60"/>
        <v>4.4</v>
      </c>
    </row>
    <row r="627" spans="1:14">
      <c r="A627" t="s">
        <v>2160</v>
      </c>
      <c r="B627" t="s">
        <v>2161</v>
      </c>
      <c r="C627" t="s">
        <v>1764</v>
      </c>
      <c r="D627" t="s">
        <v>214</v>
      </c>
      <c r="E627" t="s">
        <v>320</v>
      </c>
      <c r="F627" s="1" t="s">
        <v>453</v>
      </c>
      <c r="G627">
        <v>3.8</v>
      </c>
      <c r="H627" s="1" t="s">
        <v>2162</v>
      </c>
      <c r="I627" t="str">
        <f t="shared" si="55"/>
        <v>Electronics</v>
      </c>
      <c r="J627">
        <f t="shared" si="56"/>
        <v>599</v>
      </c>
      <c r="K627">
        <f t="shared" si="57"/>
        <v>1399</v>
      </c>
      <c r="L627">
        <f t="shared" si="58"/>
        <v>57</v>
      </c>
      <c r="M627">
        <f t="shared" si="59"/>
        <v>60026</v>
      </c>
      <c r="N627">
        <f t="shared" si="60"/>
        <v>3.8</v>
      </c>
    </row>
    <row r="628" spans="1:14">
      <c r="A628" t="s">
        <v>2163</v>
      </c>
      <c r="B628" t="s">
        <v>2164</v>
      </c>
      <c r="C628" t="s">
        <v>1953</v>
      </c>
      <c r="D628" t="s">
        <v>69</v>
      </c>
      <c r="E628" t="s">
        <v>214</v>
      </c>
      <c r="F628" s="1" t="s">
        <v>77</v>
      </c>
      <c r="G628">
        <v>3.8</v>
      </c>
      <c r="H628" s="1" t="s">
        <v>2165</v>
      </c>
      <c r="I628" t="str">
        <f t="shared" si="55"/>
        <v>Computers&amp;Accessories</v>
      </c>
      <c r="J628">
        <f t="shared" si="56"/>
        <v>299</v>
      </c>
      <c r="K628">
        <f t="shared" si="57"/>
        <v>599</v>
      </c>
      <c r="L628">
        <f t="shared" si="58"/>
        <v>50</v>
      </c>
      <c r="M628">
        <f t="shared" si="59"/>
        <v>3066</v>
      </c>
      <c r="N628">
        <f t="shared" si="60"/>
        <v>3.8</v>
      </c>
    </row>
    <row r="629" spans="1:14">
      <c r="A629" t="s">
        <v>2166</v>
      </c>
      <c r="B629" t="s">
        <v>2167</v>
      </c>
      <c r="C629" t="s">
        <v>1918</v>
      </c>
      <c r="D629" t="s">
        <v>501</v>
      </c>
      <c r="E629" t="s">
        <v>76</v>
      </c>
      <c r="F629" s="1" t="s">
        <v>87</v>
      </c>
      <c r="G629">
        <v>4</v>
      </c>
      <c r="H629" s="1" t="s">
        <v>2168</v>
      </c>
      <c r="I629" t="str">
        <f t="shared" si="55"/>
        <v>Computers&amp;Accessories</v>
      </c>
      <c r="J629">
        <f t="shared" si="56"/>
        <v>449</v>
      </c>
      <c r="K629">
        <f t="shared" si="57"/>
        <v>999</v>
      </c>
      <c r="L629">
        <f t="shared" si="58"/>
        <v>55</v>
      </c>
      <c r="M629">
        <f t="shared" si="59"/>
        <v>2102</v>
      </c>
      <c r="N629">
        <f t="shared" si="60"/>
        <v>4</v>
      </c>
    </row>
    <row r="630" spans="1:14">
      <c r="A630" t="s">
        <v>2169</v>
      </c>
      <c r="B630" t="s">
        <v>2170</v>
      </c>
      <c r="C630" t="s">
        <v>1903</v>
      </c>
      <c r="D630" t="s">
        <v>92</v>
      </c>
      <c r="E630" t="s">
        <v>2025</v>
      </c>
      <c r="F630" s="1" t="s">
        <v>129</v>
      </c>
      <c r="G630">
        <v>4.4</v>
      </c>
      <c r="H630" s="1" t="s">
        <v>2171</v>
      </c>
      <c r="I630" t="str">
        <f t="shared" si="55"/>
        <v>Computers&amp;Accessories</v>
      </c>
      <c r="J630">
        <f t="shared" si="56"/>
        <v>799</v>
      </c>
      <c r="K630">
        <f t="shared" si="57"/>
        <v>1295</v>
      </c>
      <c r="L630">
        <f t="shared" si="58"/>
        <v>38</v>
      </c>
      <c r="M630">
        <f t="shared" si="59"/>
        <v>34852</v>
      </c>
      <c r="N630">
        <f t="shared" si="60"/>
        <v>4.4</v>
      </c>
    </row>
    <row r="631" spans="1:14">
      <c r="A631" t="s">
        <v>2172</v>
      </c>
      <c r="B631" t="s">
        <v>2173</v>
      </c>
      <c r="C631" t="s">
        <v>2174</v>
      </c>
      <c r="D631" t="s">
        <v>2175</v>
      </c>
      <c r="E631" t="s">
        <v>2176</v>
      </c>
      <c r="F631" s="1" t="s">
        <v>2177</v>
      </c>
      <c r="G631">
        <v>4.5</v>
      </c>
      <c r="H631" s="1" t="s">
        <v>2178</v>
      </c>
      <c r="I631" t="str">
        <f t="shared" si="55"/>
        <v>OfficeProducts</v>
      </c>
      <c r="J631">
        <f t="shared" si="56"/>
        <v>157</v>
      </c>
      <c r="K631">
        <f t="shared" si="57"/>
        <v>160</v>
      </c>
      <c r="L631">
        <f t="shared" si="58"/>
        <v>2</v>
      </c>
      <c r="M631">
        <f t="shared" si="59"/>
        <v>8618</v>
      </c>
      <c r="N631">
        <f t="shared" si="60"/>
        <v>4.5</v>
      </c>
    </row>
    <row r="632" spans="1:14">
      <c r="A632" t="s">
        <v>2179</v>
      </c>
      <c r="B632" t="s">
        <v>2180</v>
      </c>
      <c r="C632" t="s">
        <v>1903</v>
      </c>
      <c r="D632" t="s">
        <v>214</v>
      </c>
      <c r="E632" t="s">
        <v>106</v>
      </c>
      <c r="F632" s="1" t="s">
        <v>82</v>
      </c>
      <c r="G632">
        <v>4</v>
      </c>
      <c r="H632" s="1" t="s">
        <v>2181</v>
      </c>
      <c r="I632" t="str">
        <f t="shared" si="55"/>
        <v>Computers&amp;Accessories</v>
      </c>
      <c r="J632">
        <f t="shared" si="56"/>
        <v>599</v>
      </c>
      <c r="K632">
        <f t="shared" si="57"/>
        <v>899</v>
      </c>
      <c r="L632">
        <f t="shared" si="58"/>
        <v>33</v>
      </c>
      <c r="M632">
        <f t="shared" si="59"/>
        <v>4018</v>
      </c>
      <c r="N632">
        <f t="shared" si="60"/>
        <v>4</v>
      </c>
    </row>
    <row r="633" spans="1:14">
      <c r="A633" t="s">
        <v>2182</v>
      </c>
      <c r="B633" t="s">
        <v>2183</v>
      </c>
      <c r="C633" t="s">
        <v>2184</v>
      </c>
      <c r="D633" t="s">
        <v>2185</v>
      </c>
      <c r="E633" t="s">
        <v>214</v>
      </c>
      <c r="F633" s="1" t="s">
        <v>546</v>
      </c>
      <c r="G633">
        <v>4.3</v>
      </c>
      <c r="H633" s="1" t="s">
        <v>2186</v>
      </c>
      <c r="I633" t="str">
        <f t="shared" si="55"/>
        <v>Electronics</v>
      </c>
      <c r="J633">
        <f t="shared" si="56"/>
        <v>479</v>
      </c>
      <c r="K633">
        <f t="shared" si="57"/>
        <v>599</v>
      </c>
      <c r="L633">
        <f t="shared" si="58"/>
        <v>20</v>
      </c>
      <c r="M633">
        <f t="shared" si="59"/>
        <v>11687</v>
      </c>
      <c r="N633">
        <f t="shared" si="60"/>
        <v>4.3</v>
      </c>
    </row>
    <row r="634" spans="1:14">
      <c r="A634" t="s">
        <v>2187</v>
      </c>
      <c r="B634" t="s">
        <v>2188</v>
      </c>
      <c r="C634" t="s">
        <v>1272</v>
      </c>
      <c r="D634" t="s">
        <v>2189</v>
      </c>
      <c r="E634" t="s">
        <v>1765</v>
      </c>
      <c r="F634" s="1" t="s">
        <v>367</v>
      </c>
      <c r="G634">
        <v>3.8</v>
      </c>
      <c r="H634" s="1" t="s">
        <v>2190</v>
      </c>
      <c r="I634" t="str">
        <f t="shared" si="55"/>
        <v>Electronics</v>
      </c>
      <c r="J634">
        <f t="shared" si="56"/>
        <v>1598</v>
      </c>
      <c r="K634">
        <f t="shared" si="57"/>
        <v>2990</v>
      </c>
      <c r="L634">
        <f t="shared" si="58"/>
        <v>47</v>
      </c>
      <c r="M634">
        <f t="shared" si="59"/>
        <v>11015</v>
      </c>
      <c r="N634">
        <f t="shared" si="60"/>
        <v>3.8</v>
      </c>
    </row>
    <row r="635" spans="1:14">
      <c r="A635" t="s">
        <v>2191</v>
      </c>
      <c r="B635" t="s">
        <v>2192</v>
      </c>
      <c r="C635" t="s">
        <v>2193</v>
      </c>
      <c r="D635" t="s">
        <v>214</v>
      </c>
      <c r="E635" t="s">
        <v>106</v>
      </c>
      <c r="F635" s="1" t="s">
        <v>82</v>
      </c>
      <c r="G635">
        <v>4.3</v>
      </c>
      <c r="H635" s="1" t="s">
        <v>2194</v>
      </c>
      <c r="I635" t="str">
        <f t="shared" si="55"/>
        <v>Computers&amp;Accessories</v>
      </c>
      <c r="J635">
        <f t="shared" si="56"/>
        <v>599</v>
      </c>
      <c r="K635">
        <f t="shared" si="57"/>
        <v>899</v>
      </c>
      <c r="L635">
        <f t="shared" si="58"/>
        <v>33</v>
      </c>
      <c r="M635">
        <f t="shared" si="59"/>
        <v>95116</v>
      </c>
      <c r="N635">
        <f t="shared" si="60"/>
        <v>4.3</v>
      </c>
    </row>
    <row r="636" spans="1:14">
      <c r="A636" t="s">
        <v>2195</v>
      </c>
      <c r="B636" t="s">
        <v>2196</v>
      </c>
      <c r="C636" t="s">
        <v>1898</v>
      </c>
      <c r="D636" t="s">
        <v>421</v>
      </c>
      <c r="E636" t="s">
        <v>2197</v>
      </c>
      <c r="F636" s="1" t="s">
        <v>453</v>
      </c>
      <c r="G636">
        <v>4.3</v>
      </c>
      <c r="H636" s="1" t="s">
        <v>2198</v>
      </c>
      <c r="I636" t="str">
        <f t="shared" si="55"/>
        <v>Computers&amp;Accessories</v>
      </c>
      <c r="J636">
        <f t="shared" si="56"/>
        <v>1299</v>
      </c>
      <c r="K636">
        <f t="shared" si="57"/>
        <v>3000</v>
      </c>
      <c r="L636">
        <f t="shared" si="58"/>
        <v>57</v>
      </c>
      <c r="M636">
        <f t="shared" si="59"/>
        <v>23022</v>
      </c>
      <c r="N636">
        <f t="shared" si="60"/>
        <v>4.3</v>
      </c>
    </row>
    <row r="637" spans="1:14">
      <c r="A637" t="s">
        <v>2199</v>
      </c>
      <c r="B637" t="s">
        <v>2200</v>
      </c>
      <c r="C637" t="s">
        <v>2201</v>
      </c>
      <c r="D637" t="s">
        <v>2202</v>
      </c>
      <c r="E637" t="s">
        <v>895</v>
      </c>
      <c r="F637" s="1" t="s">
        <v>2203</v>
      </c>
      <c r="G637">
        <v>4.3</v>
      </c>
      <c r="H637" s="1" t="s">
        <v>2204</v>
      </c>
      <c r="I637" t="str">
        <f t="shared" si="55"/>
        <v>Computers&amp;Accessories</v>
      </c>
      <c r="J637">
        <f t="shared" si="56"/>
        <v>294</v>
      </c>
      <c r="K637">
        <f t="shared" si="57"/>
        <v>4999</v>
      </c>
      <c r="L637">
        <f t="shared" si="58"/>
        <v>94</v>
      </c>
      <c r="M637">
        <f t="shared" si="59"/>
        <v>4426</v>
      </c>
      <c r="N637">
        <f t="shared" si="60"/>
        <v>4.3</v>
      </c>
    </row>
    <row r="638" spans="1:14">
      <c r="A638" t="s">
        <v>2205</v>
      </c>
      <c r="B638" t="s">
        <v>2206</v>
      </c>
      <c r="C638" t="s">
        <v>2042</v>
      </c>
      <c r="D638" t="s">
        <v>2207</v>
      </c>
      <c r="E638" t="s">
        <v>2208</v>
      </c>
      <c r="F638" s="1" t="s">
        <v>1673</v>
      </c>
      <c r="G638">
        <v>4.2</v>
      </c>
      <c r="H638" s="1" t="s">
        <v>2209</v>
      </c>
      <c r="I638" t="str">
        <f t="shared" si="55"/>
        <v>Computers&amp;Accessories</v>
      </c>
      <c r="J638">
        <f t="shared" si="56"/>
        <v>828</v>
      </c>
      <c r="K638">
        <f t="shared" si="57"/>
        <v>861</v>
      </c>
      <c r="L638">
        <f t="shared" si="58"/>
        <v>4</v>
      </c>
      <c r="M638">
        <f t="shared" si="59"/>
        <v>4567</v>
      </c>
      <c r="N638">
        <f t="shared" si="60"/>
        <v>4.2</v>
      </c>
    </row>
    <row r="639" spans="1:14">
      <c r="A639" t="s">
        <v>2210</v>
      </c>
      <c r="B639" t="s">
        <v>2211</v>
      </c>
      <c r="C639" t="s">
        <v>1764</v>
      </c>
      <c r="D639" t="s">
        <v>2212</v>
      </c>
      <c r="E639" t="s">
        <v>934</v>
      </c>
      <c r="F639" s="1" t="s">
        <v>1524</v>
      </c>
      <c r="G639">
        <v>4</v>
      </c>
      <c r="H639" s="1" t="s">
        <v>2213</v>
      </c>
      <c r="I639" t="str">
        <f t="shared" si="55"/>
        <v>Electronics</v>
      </c>
      <c r="J639">
        <f t="shared" si="56"/>
        <v>745</v>
      </c>
      <c r="K639">
        <f t="shared" si="57"/>
        <v>795</v>
      </c>
      <c r="L639">
        <f t="shared" si="58"/>
        <v>6</v>
      </c>
      <c r="M639">
        <f t="shared" si="59"/>
        <v>13797</v>
      </c>
      <c r="N639">
        <f t="shared" si="60"/>
        <v>4</v>
      </c>
    </row>
    <row r="640" spans="1:14">
      <c r="A640" t="s">
        <v>2214</v>
      </c>
      <c r="B640" t="s">
        <v>2215</v>
      </c>
      <c r="C640" t="s">
        <v>2216</v>
      </c>
      <c r="D640" t="s">
        <v>2217</v>
      </c>
      <c r="E640" t="s">
        <v>2218</v>
      </c>
      <c r="F640" s="1" t="s">
        <v>129</v>
      </c>
      <c r="G640">
        <v>4.4</v>
      </c>
      <c r="H640" s="1" t="s">
        <v>2219</v>
      </c>
      <c r="I640" t="str">
        <f t="shared" si="55"/>
        <v>Electronics</v>
      </c>
      <c r="J640">
        <f t="shared" si="56"/>
        <v>1549</v>
      </c>
      <c r="K640">
        <f t="shared" si="57"/>
        <v>2495</v>
      </c>
      <c r="L640">
        <f t="shared" si="58"/>
        <v>38</v>
      </c>
      <c r="M640">
        <f t="shared" si="59"/>
        <v>15137</v>
      </c>
      <c r="N640">
        <f t="shared" si="60"/>
        <v>4.4</v>
      </c>
    </row>
    <row r="641" spans="1:14">
      <c r="A641" t="s">
        <v>2220</v>
      </c>
      <c r="B641" t="s">
        <v>2221</v>
      </c>
      <c r="C641" t="s">
        <v>2029</v>
      </c>
      <c r="D641" t="s">
        <v>2222</v>
      </c>
      <c r="E641" t="s">
        <v>712</v>
      </c>
      <c r="F641" s="1" t="s">
        <v>157</v>
      </c>
      <c r="G641">
        <v>4.2</v>
      </c>
      <c r="H641" t="s">
        <v>2223</v>
      </c>
      <c r="I641" t="str">
        <f t="shared" si="55"/>
        <v>Computers&amp;Accessories</v>
      </c>
      <c r="J641">
        <f t="shared" si="56"/>
        <v>1469</v>
      </c>
      <c r="K641">
        <f t="shared" si="57"/>
        <v>2499</v>
      </c>
      <c r="L641">
        <f t="shared" si="58"/>
        <v>41</v>
      </c>
      <c r="M641">
        <f t="shared" si="59"/>
        <v>156638</v>
      </c>
      <c r="N641">
        <f t="shared" si="60"/>
        <v>4.2</v>
      </c>
    </row>
    <row r="642" spans="1:14">
      <c r="A642" t="s">
        <v>2224</v>
      </c>
      <c r="B642" t="s">
        <v>2225</v>
      </c>
      <c r="C642" t="s">
        <v>2226</v>
      </c>
      <c r="D642" t="s">
        <v>2227</v>
      </c>
      <c r="E642" t="s">
        <v>444</v>
      </c>
      <c r="F642" s="1" t="s">
        <v>422</v>
      </c>
      <c r="G642">
        <v>4.1</v>
      </c>
      <c r="H642" s="1" t="s">
        <v>2228</v>
      </c>
      <c r="I642" t="str">
        <f t="shared" ref="I642:I705" si="61">LEFT(C642,FIND("|",C642)-1)</f>
        <v>OfficeProducts</v>
      </c>
      <c r="J642">
        <f t="shared" ref="J642:J705" si="62">VALUE(SUBSTITUTE(SUBSTITUTE(D642,"₹",""),",",""))</f>
        <v>198</v>
      </c>
      <c r="K642">
        <f t="shared" ref="K642:K705" si="63">VALUE(SUBSTITUTE(SUBSTITUTE(E642,"₹",""),",",""))</f>
        <v>800</v>
      </c>
      <c r="L642">
        <f t="shared" ref="L642:L705" si="64">VALUE(SUBSTITUTE(F642,"%",""))</f>
        <v>75</v>
      </c>
      <c r="M642">
        <f t="shared" ref="M642:M705" si="65">VALUE(SUBSTITUTE(H642,",",""))</f>
        <v>9344</v>
      </c>
      <c r="N642">
        <f t="shared" si="60"/>
        <v>4.1</v>
      </c>
    </row>
    <row r="643" spans="1:14">
      <c r="A643" t="s">
        <v>2229</v>
      </c>
      <c r="B643" t="s">
        <v>2230</v>
      </c>
      <c r="C643" t="s">
        <v>2231</v>
      </c>
      <c r="D643" t="s">
        <v>788</v>
      </c>
      <c r="E643" t="s">
        <v>788</v>
      </c>
      <c r="F643" s="1" t="s">
        <v>215</v>
      </c>
      <c r="G643">
        <v>4.5</v>
      </c>
      <c r="H643" s="1" t="s">
        <v>2232</v>
      </c>
      <c r="I643" t="str">
        <f t="shared" si="61"/>
        <v>Electronics</v>
      </c>
      <c r="J643">
        <f t="shared" si="62"/>
        <v>549</v>
      </c>
      <c r="K643">
        <f t="shared" si="63"/>
        <v>549</v>
      </c>
      <c r="L643">
        <f t="shared" si="64"/>
        <v>0</v>
      </c>
      <c r="M643">
        <f t="shared" si="65"/>
        <v>4875</v>
      </c>
      <c r="N643">
        <f t="shared" ref="N643:N706" si="66">IFERROR(VALUE(TRIM(CLEAN(G643))),"")</f>
        <v>4.5</v>
      </c>
    </row>
    <row r="644" spans="1:14">
      <c r="A644" t="s">
        <v>2233</v>
      </c>
      <c r="B644" t="s">
        <v>2234</v>
      </c>
      <c r="C644" t="s">
        <v>1219</v>
      </c>
      <c r="D644" t="s">
        <v>2235</v>
      </c>
      <c r="E644" t="s">
        <v>426</v>
      </c>
      <c r="F644" s="1" t="s">
        <v>111</v>
      </c>
      <c r="G644">
        <v>4.3</v>
      </c>
      <c r="H644" s="1" t="s">
        <v>2236</v>
      </c>
      <c r="I644" t="str">
        <f t="shared" si="61"/>
        <v>Electronics</v>
      </c>
      <c r="J644">
        <f t="shared" si="62"/>
        <v>12000</v>
      </c>
      <c r="K644">
        <f t="shared" si="63"/>
        <v>29999</v>
      </c>
      <c r="L644">
        <f t="shared" si="64"/>
        <v>60</v>
      </c>
      <c r="M644">
        <f t="shared" si="65"/>
        <v>4744</v>
      </c>
      <c r="N644">
        <f t="shared" si="66"/>
        <v>4.3</v>
      </c>
    </row>
    <row r="645" spans="1:14">
      <c r="A645" t="s">
        <v>2237</v>
      </c>
      <c r="B645" t="s">
        <v>2238</v>
      </c>
      <c r="C645" t="s">
        <v>1272</v>
      </c>
      <c r="D645" t="s">
        <v>421</v>
      </c>
      <c r="E645" t="s">
        <v>1806</v>
      </c>
      <c r="F645" s="1" t="s">
        <v>93</v>
      </c>
      <c r="G645">
        <v>3.9</v>
      </c>
      <c r="H645" s="1" t="s">
        <v>2239</v>
      </c>
      <c r="I645" t="str">
        <f t="shared" si="61"/>
        <v>Electronics</v>
      </c>
      <c r="J645">
        <f t="shared" si="62"/>
        <v>1299</v>
      </c>
      <c r="K645">
        <f t="shared" si="63"/>
        <v>3499</v>
      </c>
      <c r="L645">
        <f t="shared" si="64"/>
        <v>63</v>
      </c>
      <c r="M645">
        <f t="shared" si="65"/>
        <v>12452</v>
      </c>
      <c r="N645">
        <f t="shared" si="66"/>
        <v>3.9</v>
      </c>
    </row>
    <row r="646" spans="1:14">
      <c r="A646" t="s">
        <v>2240</v>
      </c>
      <c r="B646" t="s">
        <v>2241</v>
      </c>
      <c r="C646" t="s">
        <v>1965</v>
      </c>
      <c r="D646" t="s">
        <v>443</v>
      </c>
      <c r="E646" t="s">
        <v>1967</v>
      </c>
      <c r="F646" s="1" t="s">
        <v>745</v>
      </c>
      <c r="G646">
        <v>4.5</v>
      </c>
      <c r="H646" s="1" t="s">
        <v>2242</v>
      </c>
      <c r="I646" t="str">
        <f t="shared" si="61"/>
        <v>Electronics</v>
      </c>
      <c r="J646">
        <f t="shared" si="62"/>
        <v>269</v>
      </c>
      <c r="K646">
        <f t="shared" si="63"/>
        <v>315</v>
      </c>
      <c r="L646">
        <f t="shared" si="64"/>
        <v>15</v>
      </c>
      <c r="M646">
        <f t="shared" si="65"/>
        <v>17810</v>
      </c>
      <c r="N646">
        <f t="shared" si="66"/>
        <v>4.5</v>
      </c>
    </row>
    <row r="647" spans="1:14">
      <c r="A647" t="s">
        <v>2243</v>
      </c>
      <c r="B647" t="s">
        <v>2244</v>
      </c>
      <c r="C647" t="s">
        <v>1272</v>
      </c>
      <c r="D647" t="s">
        <v>92</v>
      </c>
      <c r="E647" t="s">
        <v>329</v>
      </c>
      <c r="F647" s="1" t="s">
        <v>367</v>
      </c>
      <c r="G647">
        <v>4.1</v>
      </c>
      <c r="H647" s="1" t="s">
        <v>2245</v>
      </c>
      <c r="I647" t="str">
        <f t="shared" si="61"/>
        <v>Electronics</v>
      </c>
      <c r="J647">
        <f t="shared" si="62"/>
        <v>799</v>
      </c>
      <c r="K647">
        <f t="shared" si="63"/>
        <v>1499</v>
      </c>
      <c r="L647">
        <f t="shared" si="64"/>
        <v>47</v>
      </c>
      <c r="M647">
        <f t="shared" si="65"/>
        <v>53648</v>
      </c>
      <c r="N647">
        <f t="shared" si="66"/>
        <v>4.1</v>
      </c>
    </row>
    <row r="648" spans="1:14">
      <c r="A648" t="s">
        <v>2246</v>
      </c>
      <c r="B648" t="s">
        <v>2247</v>
      </c>
      <c r="C648" t="s">
        <v>2248</v>
      </c>
      <c r="D648" t="s">
        <v>2249</v>
      </c>
      <c r="E648" t="s">
        <v>2250</v>
      </c>
      <c r="F648" s="1" t="s">
        <v>315</v>
      </c>
      <c r="G648">
        <v>4.2</v>
      </c>
      <c r="H648" s="1" t="s">
        <v>2251</v>
      </c>
      <c r="I648" t="str">
        <f t="shared" si="61"/>
        <v>Computers&amp;Accessories</v>
      </c>
      <c r="J648">
        <f t="shared" si="62"/>
        <v>6299</v>
      </c>
      <c r="K648">
        <f t="shared" si="63"/>
        <v>13750</v>
      </c>
      <c r="L648">
        <f t="shared" si="64"/>
        <v>54</v>
      </c>
      <c r="M648">
        <f t="shared" si="65"/>
        <v>2014</v>
      </c>
      <c r="N648">
        <f t="shared" si="66"/>
        <v>4.2</v>
      </c>
    </row>
    <row r="649" spans="1:14">
      <c r="A649" t="s">
        <v>2252</v>
      </c>
      <c r="B649" t="s">
        <v>2253</v>
      </c>
      <c r="C649" t="s">
        <v>2254</v>
      </c>
      <c r="D649" t="s">
        <v>162</v>
      </c>
      <c r="E649" t="s">
        <v>162</v>
      </c>
      <c r="F649" s="1" t="s">
        <v>215</v>
      </c>
      <c r="G649">
        <v>3.8</v>
      </c>
      <c r="H649" s="1" t="s">
        <v>2255</v>
      </c>
      <c r="I649" t="str">
        <f t="shared" si="61"/>
        <v>Computers&amp;Accessories</v>
      </c>
      <c r="J649">
        <f t="shared" si="62"/>
        <v>59</v>
      </c>
      <c r="K649">
        <f t="shared" si="63"/>
        <v>59</v>
      </c>
      <c r="L649">
        <f t="shared" si="64"/>
        <v>0</v>
      </c>
      <c r="M649">
        <f t="shared" si="65"/>
        <v>5958</v>
      </c>
      <c r="N649">
        <f t="shared" si="66"/>
        <v>3.8</v>
      </c>
    </row>
    <row r="650" spans="1:14">
      <c r="A650" t="s">
        <v>2256</v>
      </c>
      <c r="B650" t="s">
        <v>2257</v>
      </c>
      <c r="C650" t="s">
        <v>1287</v>
      </c>
      <c r="D650" t="s">
        <v>2258</v>
      </c>
      <c r="E650" t="s">
        <v>76</v>
      </c>
      <c r="F650" s="1" t="s">
        <v>26</v>
      </c>
      <c r="G650">
        <v>4.3</v>
      </c>
      <c r="H650" s="1" t="s">
        <v>2259</v>
      </c>
      <c r="I650" t="str">
        <f t="shared" si="61"/>
        <v>Electronics</v>
      </c>
      <c r="J650">
        <f t="shared" si="62"/>
        <v>571</v>
      </c>
      <c r="K650">
        <f t="shared" si="63"/>
        <v>999</v>
      </c>
      <c r="L650">
        <f t="shared" si="64"/>
        <v>43</v>
      </c>
      <c r="M650">
        <f t="shared" si="65"/>
        <v>38221</v>
      </c>
      <c r="N650">
        <f t="shared" si="66"/>
        <v>4.3</v>
      </c>
    </row>
    <row r="651" spans="1:14">
      <c r="A651" t="s">
        <v>2260</v>
      </c>
      <c r="B651" t="s">
        <v>2261</v>
      </c>
      <c r="C651" t="s">
        <v>2135</v>
      </c>
      <c r="D651" t="s">
        <v>788</v>
      </c>
      <c r="E651" t="s">
        <v>76</v>
      </c>
      <c r="F651" s="1" t="s">
        <v>294</v>
      </c>
      <c r="G651">
        <v>3.9</v>
      </c>
      <c r="H651" s="1" t="s">
        <v>2262</v>
      </c>
      <c r="I651" t="str">
        <f t="shared" si="61"/>
        <v>Electronics</v>
      </c>
      <c r="J651">
        <f t="shared" si="62"/>
        <v>549</v>
      </c>
      <c r="K651">
        <f t="shared" si="63"/>
        <v>999</v>
      </c>
      <c r="L651">
        <f t="shared" si="64"/>
        <v>45</v>
      </c>
      <c r="M651">
        <f t="shared" si="65"/>
        <v>64705</v>
      </c>
      <c r="N651">
        <f t="shared" si="66"/>
        <v>3.9</v>
      </c>
    </row>
    <row r="652" spans="1:14">
      <c r="A652" t="s">
        <v>2263</v>
      </c>
      <c r="B652" t="s">
        <v>2264</v>
      </c>
      <c r="C652" t="s">
        <v>1988</v>
      </c>
      <c r="D652" t="s">
        <v>2265</v>
      </c>
      <c r="E652" t="s">
        <v>42</v>
      </c>
      <c r="F652" s="1" t="s">
        <v>911</v>
      </c>
      <c r="G652">
        <v>3.9</v>
      </c>
      <c r="H652" s="1" t="s">
        <v>2266</v>
      </c>
      <c r="I652" t="str">
        <f t="shared" si="61"/>
        <v>Computers&amp;Accessories</v>
      </c>
      <c r="J652">
        <f t="shared" si="62"/>
        <v>448</v>
      </c>
      <c r="K652">
        <f t="shared" si="63"/>
        <v>699</v>
      </c>
      <c r="L652">
        <f t="shared" si="64"/>
        <v>36</v>
      </c>
      <c r="M652">
        <f t="shared" si="65"/>
        <v>17348</v>
      </c>
      <c r="N652">
        <f t="shared" si="66"/>
        <v>3.9</v>
      </c>
    </row>
    <row r="653" spans="1:14">
      <c r="A653" t="s">
        <v>2267</v>
      </c>
      <c r="B653" t="s">
        <v>2268</v>
      </c>
      <c r="C653" t="s">
        <v>1272</v>
      </c>
      <c r="D653" t="s">
        <v>329</v>
      </c>
      <c r="E653" t="s">
        <v>371</v>
      </c>
      <c r="F653" s="1" t="s">
        <v>77</v>
      </c>
      <c r="G653">
        <v>3.7</v>
      </c>
      <c r="H653" s="1" t="s">
        <v>2269</v>
      </c>
      <c r="I653" t="str">
        <f t="shared" si="61"/>
        <v>Electronics</v>
      </c>
      <c r="J653">
        <f t="shared" si="62"/>
        <v>1499</v>
      </c>
      <c r="K653">
        <f t="shared" si="63"/>
        <v>2999</v>
      </c>
      <c r="L653">
        <f t="shared" si="64"/>
        <v>50</v>
      </c>
      <c r="M653">
        <f t="shared" si="65"/>
        <v>87798</v>
      </c>
      <c r="N653">
        <f t="shared" si="66"/>
        <v>3.7</v>
      </c>
    </row>
    <row r="654" spans="1:14">
      <c r="A654" t="s">
        <v>2270</v>
      </c>
      <c r="B654" t="s">
        <v>2271</v>
      </c>
      <c r="C654" t="s">
        <v>2272</v>
      </c>
      <c r="D654" t="s">
        <v>69</v>
      </c>
      <c r="E654" t="s">
        <v>62</v>
      </c>
      <c r="F654" s="1" t="s">
        <v>595</v>
      </c>
      <c r="G654">
        <v>4.2</v>
      </c>
      <c r="H654" s="1" t="s">
        <v>2273</v>
      </c>
      <c r="I654" t="str">
        <f t="shared" si="61"/>
        <v>Electronics</v>
      </c>
      <c r="J654">
        <f t="shared" si="62"/>
        <v>299</v>
      </c>
      <c r="K654">
        <f t="shared" si="63"/>
        <v>499</v>
      </c>
      <c r="L654">
        <f t="shared" si="64"/>
        <v>40</v>
      </c>
      <c r="M654">
        <f t="shared" si="65"/>
        <v>24432</v>
      </c>
      <c r="N654">
        <f t="shared" si="66"/>
        <v>4.2</v>
      </c>
    </row>
    <row r="655" spans="1:14">
      <c r="A655" t="s">
        <v>2274</v>
      </c>
      <c r="B655" t="s">
        <v>2275</v>
      </c>
      <c r="C655" t="s">
        <v>1898</v>
      </c>
      <c r="D655" t="s">
        <v>2276</v>
      </c>
      <c r="E655" t="s">
        <v>359</v>
      </c>
      <c r="F655" s="1" t="s">
        <v>581</v>
      </c>
      <c r="G655">
        <v>4.3</v>
      </c>
      <c r="H655" t="s">
        <v>2277</v>
      </c>
      <c r="I655" t="str">
        <f t="shared" si="61"/>
        <v>Computers&amp;Accessories</v>
      </c>
      <c r="J655">
        <f t="shared" si="62"/>
        <v>579</v>
      </c>
      <c r="K655">
        <f t="shared" si="63"/>
        <v>1400</v>
      </c>
      <c r="L655">
        <f t="shared" si="64"/>
        <v>59</v>
      </c>
      <c r="M655">
        <f t="shared" si="65"/>
        <v>189104</v>
      </c>
      <c r="N655">
        <f t="shared" si="66"/>
        <v>4.3</v>
      </c>
    </row>
    <row r="656" spans="1:14">
      <c r="A656" t="s">
        <v>2278</v>
      </c>
      <c r="B656" t="s">
        <v>2279</v>
      </c>
      <c r="C656" t="s">
        <v>2280</v>
      </c>
      <c r="D656" t="s">
        <v>712</v>
      </c>
      <c r="E656" t="s">
        <v>2281</v>
      </c>
      <c r="F656" s="1" t="s">
        <v>1015</v>
      </c>
      <c r="G656">
        <v>4.2</v>
      </c>
      <c r="H656" s="1" t="s">
        <v>2282</v>
      </c>
      <c r="I656" t="str">
        <f t="shared" si="61"/>
        <v>Electronics</v>
      </c>
      <c r="J656">
        <f t="shared" si="62"/>
        <v>2499</v>
      </c>
      <c r="K656">
        <f t="shared" si="63"/>
        <v>3299</v>
      </c>
      <c r="L656">
        <f t="shared" si="64"/>
        <v>24</v>
      </c>
      <c r="M656">
        <f t="shared" si="65"/>
        <v>93112</v>
      </c>
      <c r="N656">
        <f t="shared" si="66"/>
        <v>4.2</v>
      </c>
    </row>
    <row r="657" spans="1:14">
      <c r="A657" t="s">
        <v>2283</v>
      </c>
      <c r="B657" t="s">
        <v>2284</v>
      </c>
      <c r="C657" t="s">
        <v>1272</v>
      </c>
      <c r="D657" t="s">
        <v>292</v>
      </c>
      <c r="E657" t="s">
        <v>1363</v>
      </c>
      <c r="F657" s="1" t="s">
        <v>220</v>
      </c>
      <c r="G657">
        <v>3.9</v>
      </c>
      <c r="H657" s="1" t="s">
        <v>2285</v>
      </c>
      <c r="I657" t="str">
        <f t="shared" si="61"/>
        <v>Electronics</v>
      </c>
      <c r="J657">
        <f t="shared" si="62"/>
        <v>1199</v>
      </c>
      <c r="K657">
        <f t="shared" si="63"/>
        <v>5999</v>
      </c>
      <c r="L657">
        <f t="shared" si="64"/>
        <v>80</v>
      </c>
      <c r="M657">
        <f t="shared" si="65"/>
        <v>47521</v>
      </c>
      <c r="N657">
        <f t="shared" si="66"/>
        <v>3.9</v>
      </c>
    </row>
    <row r="658" spans="1:14">
      <c r="A658" t="s">
        <v>2286</v>
      </c>
      <c r="B658" t="s">
        <v>2287</v>
      </c>
      <c r="C658" t="s">
        <v>2184</v>
      </c>
      <c r="D658" t="s">
        <v>18</v>
      </c>
      <c r="E658" t="s">
        <v>62</v>
      </c>
      <c r="F658" s="1" t="s">
        <v>546</v>
      </c>
      <c r="G658">
        <v>4.3</v>
      </c>
      <c r="H658" s="1" t="s">
        <v>2288</v>
      </c>
      <c r="I658" t="str">
        <f t="shared" si="61"/>
        <v>Electronics</v>
      </c>
      <c r="J658">
        <f t="shared" si="62"/>
        <v>399</v>
      </c>
      <c r="K658">
        <f t="shared" si="63"/>
        <v>499</v>
      </c>
      <c r="L658">
        <f t="shared" si="64"/>
        <v>20</v>
      </c>
      <c r="M658">
        <f t="shared" si="65"/>
        <v>27201</v>
      </c>
      <c r="N658">
        <f t="shared" si="66"/>
        <v>4.3</v>
      </c>
    </row>
    <row r="659" spans="1:14">
      <c r="A659" t="s">
        <v>2289</v>
      </c>
      <c r="B659" t="s">
        <v>2290</v>
      </c>
      <c r="C659" t="s">
        <v>1903</v>
      </c>
      <c r="D659" t="s">
        <v>149</v>
      </c>
      <c r="E659" t="s">
        <v>2291</v>
      </c>
      <c r="F659" s="1" t="s">
        <v>659</v>
      </c>
      <c r="G659">
        <v>4.3</v>
      </c>
      <c r="H659" s="1" t="s">
        <v>2292</v>
      </c>
      <c r="I659" t="str">
        <f t="shared" si="61"/>
        <v>Computers&amp;Accessories</v>
      </c>
      <c r="J659">
        <f t="shared" si="62"/>
        <v>279</v>
      </c>
      <c r="K659">
        <f t="shared" si="63"/>
        <v>375</v>
      </c>
      <c r="L659">
        <f t="shared" si="64"/>
        <v>26</v>
      </c>
      <c r="M659">
        <f t="shared" si="65"/>
        <v>31534</v>
      </c>
      <c r="N659">
        <f t="shared" si="66"/>
        <v>4.3</v>
      </c>
    </row>
    <row r="660" spans="1:14">
      <c r="A660" t="s">
        <v>2293</v>
      </c>
      <c r="B660" t="s">
        <v>2294</v>
      </c>
      <c r="C660" t="s">
        <v>1219</v>
      </c>
      <c r="D660" t="s">
        <v>712</v>
      </c>
      <c r="E660" t="s">
        <v>895</v>
      </c>
      <c r="F660" s="1" t="s">
        <v>77</v>
      </c>
      <c r="G660">
        <v>3.9</v>
      </c>
      <c r="H660" s="1" t="s">
        <v>1654</v>
      </c>
      <c r="I660" t="str">
        <f t="shared" si="61"/>
        <v>Electronics</v>
      </c>
      <c r="J660">
        <f t="shared" si="62"/>
        <v>2499</v>
      </c>
      <c r="K660">
        <f t="shared" si="63"/>
        <v>4999</v>
      </c>
      <c r="L660">
        <f t="shared" si="64"/>
        <v>50</v>
      </c>
      <c r="M660">
        <f t="shared" si="65"/>
        <v>7571</v>
      </c>
      <c r="N660">
        <f t="shared" si="66"/>
        <v>3.9</v>
      </c>
    </row>
    <row r="661" spans="1:14">
      <c r="A661" t="s">
        <v>2295</v>
      </c>
      <c r="B661" t="s">
        <v>2296</v>
      </c>
      <c r="C661" t="s">
        <v>2174</v>
      </c>
      <c r="D661" t="s">
        <v>2297</v>
      </c>
      <c r="E661" t="s">
        <v>2176</v>
      </c>
      <c r="F661" s="1" t="s">
        <v>1564</v>
      </c>
      <c r="G661">
        <v>4.4</v>
      </c>
      <c r="H661" s="1" t="s">
        <v>2298</v>
      </c>
      <c r="I661" t="str">
        <f t="shared" si="61"/>
        <v>OfficeProducts</v>
      </c>
      <c r="J661">
        <f t="shared" si="62"/>
        <v>137</v>
      </c>
      <c r="K661">
        <f t="shared" si="63"/>
        <v>160</v>
      </c>
      <c r="L661">
        <f t="shared" si="64"/>
        <v>14</v>
      </c>
      <c r="M661">
        <f t="shared" si="65"/>
        <v>6537</v>
      </c>
      <c r="N661">
        <f t="shared" si="66"/>
        <v>4.4</v>
      </c>
    </row>
    <row r="662" spans="1:14">
      <c r="A662" t="s">
        <v>2299</v>
      </c>
      <c r="B662" t="s">
        <v>2300</v>
      </c>
      <c r="C662" t="s">
        <v>2082</v>
      </c>
      <c r="D662" t="s">
        <v>69</v>
      </c>
      <c r="E662" t="s">
        <v>62</v>
      </c>
      <c r="F662" s="1" t="s">
        <v>595</v>
      </c>
      <c r="G662">
        <v>4.5</v>
      </c>
      <c r="H662" s="1" t="s">
        <v>2301</v>
      </c>
      <c r="I662" t="str">
        <f t="shared" si="61"/>
        <v>Computers&amp;Accessories</v>
      </c>
      <c r="J662">
        <f t="shared" si="62"/>
        <v>299</v>
      </c>
      <c r="K662">
        <f t="shared" si="63"/>
        <v>499</v>
      </c>
      <c r="L662">
        <f t="shared" si="64"/>
        <v>40</v>
      </c>
      <c r="M662">
        <f t="shared" si="65"/>
        <v>21010</v>
      </c>
      <c r="N662">
        <f t="shared" si="66"/>
        <v>4.5</v>
      </c>
    </row>
    <row r="663" spans="1:14">
      <c r="A663" t="s">
        <v>2302</v>
      </c>
      <c r="B663" t="s">
        <v>2303</v>
      </c>
      <c r="C663" t="s">
        <v>1272</v>
      </c>
      <c r="D663" t="s">
        <v>144</v>
      </c>
      <c r="E663" t="s">
        <v>406</v>
      </c>
      <c r="F663" s="1" t="s">
        <v>87</v>
      </c>
      <c r="G663">
        <v>3.9</v>
      </c>
      <c r="H663" s="1" t="s">
        <v>2304</v>
      </c>
      <c r="I663" t="str">
        <f t="shared" si="61"/>
        <v>Electronics</v>
      </c>
      <c r="J663">
        <f t="shared" si="62"/>
        <v>1799</v>
      </c>
      <c r="K663">
        <f t="shared" si="63"/>
        <v>3999</v>
      </c>
      <c r="L663">
        <f t="shared" si="64"/>
        <v>55</v>
      </c>
      <c r="M663">
        <f t="shared" si="65"/>
        <v>3517</v>
      </c>
      <c r="N663">
        <f t="shared" si="66"/>
        <v>3.9</v>
      </c>
    </row>
    <row r="664" spans="1:14">
      <c r="A664" t="s">
        <v>2305</v>
      </c>
      <c r="B664" t="s">
        <v>2306</v>
      </c>
      <c r="C664" t="s">
        <v>2135</v>
      </c>
      <c r="D664" t="s">
        <v>190</v>
      </c>
      <c r="E664" t="s">
        <v>371</v>
      </c>
      <c r="F664" s="1" t="s">
        <v>82</v>
      </c>
      <c r="G664">
        <v>4.3</v>
      </c>
      <c r="H664" s="1" t="s">
        <v>2307</v>
      </c>
      <c r="I664" t="str">
        <f t="shared" si="61"/>
        <v>Electronics</v>
      </c>
      <c r="J664">
        <f t="shared" si="62"/>
        <v>1999</v>
      </c>
      <c r="K664">
        <f t="shared" si="63"/>
        <v>2999</v>
      </c>
      <c r="L664">
        <f t="shared" si="64"/>
        <v>33</v>
      </c>
      <c r="M664">
        <f t="shared" si="65"/>
        <v>63899</v>
      </c>
      <c r="N664">
        <f t="shared" si="66"/>
        <v>4.3</v>
      </c>
    </row>
    <row r="665" spans="1:14">
      <c r="A665" t="s">
        <v>2308</v>
      </c>
      <c r="B665" t="s">
        <v>2309</v>
      </c>
      <c r="C665" t="s">
        <v>2310</v>
      </c>
      <c r="D665" t="s">
        <v>18</v>
      </c>
      <c r="E665" t="s">
        <v>329</v>
      </c>
      <c r="F665" s="1" t="s">
        <v>200</v>
      </c>
      <c r="G665">
        <v>4.1</v>
      </c>
      <c r="H665" s="1" t="s">
        <v>2311</v>
      </c>
      <c r="I665" t="str">
        <f t="shared" si="61"/>
        <v>Computers&amp;Accessories</v>
      </c>
      <c r="J665">
        <f t="shared" si="62"/>
        <v>399</v>
      </c>
      <c r="K665">
        <f t="shared" si="63"/>
        <v>1499</v>
      </c>
      <c r="L665">
        <f t="shared" si="64"/>
        <v>73</v>
      </c>
      <c r="M665">
        <f t="shared" si="65"/>
        <v>5730</v>
      </c>
      <c r="N665">
        <f t="shared" si="66"/>
        <v>4.1</v>
      </c>
    </row>
    <row r="666" spans="1:14">
      <c r="A666" t="s">
        <v>2312</v>
      </c>
      <c r="B666" t="s">
        <v>2313</v>
      </c>
      <c r="C666" t="s">
        <v>2314</v>
      </c>
      <c r="D666" t="s">
        <v>621</v>
      </c>
      <c r="E666" t="s">
        <v>406</v>
      </c>
      <c r="F666" s="1" t="s">
        <v>276</v>
      </c>
      <c r="G666">
        <v>4.2</v>
      </c>
      <c r="H666" s="1" t="s">
        <v>2315</v>
      </c>
      <c r="I666" t="str">
        <f t="shared" si="61"/>
        <v>Computers&amp;Accessories</v>
      </c>
      <c r="J666">
        <f t="shared" si="62"/>
        <v>1699</v>
      </c>
      <c r="K666">
        <f t="shared" si="63"/>
        <v>3999</v>
      </c>
      <c r="L666">
        <f t="shared" si="64"/>
        <v>58</v>
      </c>
      <c r="M666">
        <f t="shared" si="65"/>
        <v>25488</v>
      </c>
      <c r="N666">
        <f t="shared" si="66"/>
        <v>4.2</v>
      </c>
    </row>
    <row r="667" spans="1:14">
      <c r="A667" t="s">
        <v>2316</v>
      </c>
      <c r="B667" t="s">
        <v>2317</v>
      </c>
      <c r="C667" t="s">
        <v>1903</v>
      </c>
      <c r="D667" t="s">
        <v>42</v>
      </c>
      <c r="E667" t="s">
        <v>957</v>
      </c>
      <c r="F667" s="1" t="s">
        <v>1428</v>
      </c>
      <c r="G667">
        <v>4.5</v>
      </c>
      <c r="H667" s="1" t="s">
        <v>2318</v>
      </c>
      <c r="I667" t="str">
        <f t="shared" si="61"/>
        <v>Computers&amp;Accessories</v>
      </c>
      <c r="J667">
        <f t="shared" si="62"/>
        <v>699</v>
      </c>
      <c r="K667">
        <f t="shared" si="63"/>
        <v>995</v>
      </c>
      <c r="L667">
        <f t="shared" si="64"/>
        <v>30</v>
      </c>
      <c r="M667">
        <f t="shared" si="65"/>
        <v>54405</v>
      </c>
      <c r="N667">
        <f t="shared" si="66"/>
        <v>4.5</v>
      </c>
    </row>
    <row r="668" spans="1:14">
      <c r="A668" t="s">
        <v>2319</v>
      </c>
      <c r="B668" t="s">
        <v>2320</v>
      </c>
      <c r="C668" t="s">
        <v>2110</v>
      </c>
      <c r="D668" t="s">
        <v>1303</v>
      </c>
      <c r="E668" t="s">
        <v>621</v>
      </c>
      <c r="F668" s="1" t="s">
        <v>432</v>
      </c>
      <c r="G668">
        <v>4.2</v>
      </c>
      <c r="H668" t="s">
        <v>2321</v>
      </c>
      <c r="I668" t="str">
        <f t="shared" si="61"/>
        <v>Computers&amp;Accessories</v>
      </c>
      <c r="J668">
        <f t="shared" si="62"/>
        <v>1149</v>
      </c>
      <c r="K668">
        <f t="shared" si="63"/>
        <v>1699</v>
      </c>
      <c r="L668">
        <f t="shared" si="64"/>
        <v>32</v>
      </c>
      <c r="M668">
        <f t="shared" si="65"/>
        <v>122478</v>
      </c>
      <c r="N668">
        <f t="shared" si="66"/>
        <v>4.2</v>
      </c>
    </row>
    <row r="669" spans="1:14">
      <c r="A669" t="s">
        <v>2322</v>
      </c>
      <c r="B669" t="s">
        <v>2323</v>
      </c>
      <c r="C669" t="s">
        <v>1988</v>
      </c>
      <c r="D669" t="s">
        <v>2324</v>
      </c>
      <c r="E669" t="s">
        <v>1961</v>
      </c>
      <c r="F669" s="1" t="s">
        <v>182</v>
      </c>
      <c r="G669">
        <v>4.3</v>
      </c>
      <c r="H669" s="1" t="s">
        <v>2325</v>
      </c>
      <c r="I669" t="str">
        <f t="shared" si="61"/>
        <v>Computers&amp;Accessories</v>
      </c>
      <c r="J669">
        <f t="shared" si="62"/>
        <v>1495</v>
      </c>
      <c r="K669">
        <f t="shared" si="63"/>
        <v>1995</v>
      </c>
      <c r="L669">
        <f t="shared" si="64"/>
        <v>25</v>
      </c>
      <c r="M669">
        <f t="shared" si="65"/>
        <v>7241</v>
      </c>
      <c r="N669">
        <f t="shared" si="66"/>
        <v>4.3</v>
      </c>
    </row>
    <row r="670" spans="1:14">
      <c r="A670" t="s">
        <v>2326</v>
      </c>
      <c r="B670" t="s">
        <v>2327</v>
      </c>
      <c r="C670" t="s">
        <v>1918</v>
      </c>
      <c r="D670" t="s">
        <v>485</v>
      </c>
      <c r="E670" t="s">
        <v>895</v>
      </c>
      <c r="F670" s="1" t="s">
        <v>701</v>
      </c>
      <c r="G670">
        <v>4</v>
      </c>
      <c r="H670" s="1" t="s">
        <v>2328</v>
      </c>
      <c r="I670" t="str">
        <f t="shared" si="61"/>
        <v>Computers&amp;Accessories</v>
      </c>
      <c r="J670">
        <f t="shared" si="62"/>
        <v>849</v>
      </c>
      <c r="K670">
        <f t="shared" si="63"/>
        <v>4999</v>
      </c>
      <c r="L670">
        <f t="shared" si="64"/>
        <v>83</v>
      </c>
      <c r="M670">
        <f t="shared" si="65"/>
        <v>20457</v>
      </c>
      <c r="N670">
        <f t="shared" si="66"/>
        <v>4</v>
      </c>
    </row>
    <row r="671" spans="1:14">
      <c r="A671" t="s">
        <v>2329</v>
      </c>
      <c r="B671" t="s">
        <v>2330</v>
      </c>
      <c r="C671" t="s">
        <v>2331</v>
      </c>
      <c r="D671" t="s">
        <v>2332</v>
      </c>
      <c r="E671" t="s">
        <v>2332</v>
      </c>
      <c r="F671" s="1" t="s">
        <v>215</v>
      </c>
      <c r="G671">
        <v>4.5</v>
      </c>
      <c r="H671" s="1" t="s">
        <v>2333</v>
      </c>
      <c r="I671" t="str">
        <f t="shared" si="61"/>
        <v>OfficeProducts</v>
      </c>
      <c r="J671">
        <f t="shared" si="62"/>
        <v>440</v>
      </c>
      <c r="K671">
        <f t="shared" si="63"/>
        <v>440</v>
      </c>
      <c r="L671">
        <f t="shared" si="64"/>
        <v>0</v>
      </c>
      <c r="M671">
        <f t="shared" si="65"/>
        <v>8610</v>
      </c>
      <c r="N671">
        <f t="shared" si="66"/>
        <v>4.5</v>
      </c>
    </row>
    <row r="672" spans="1:14">
      <c r="A672" t="s">
        <v>2334</v>
      </c>
      <c r="B672" t="s">
        <v>2335</v>
      </c>
      <c r="C672" t="s">
        <v>1918</v>
      </c>
      <c r="D672" t="s">
        <v>214</v>
      </c>
      <c r="E672" t="s">
        <v>406</v>
      </c>
      <c r="F672" s="1" t="s">
        <v>56</v>
      </c>
      <c r="G672">
        <v>3.9</v>
      </c>
      <c r="H672" s="1" t="s">
        <v>2336</v>
      </c>
      <c r="I672" t="str">
        <f t="shared" si="61"/>
        <v>Computers&amp;Accessories</v>
      </c>
      <c r="J672">
        <f t="shared" si="62"/>
        <v>599</v>
      </c>
      <c r="K672">
        <f t="shared" si="63"/>
        <v>3999</v>
      </c>
      <c r="L672">
        <f t="shared" si="64"/>
        <v>85</v>
      </c>
      <c r="M672">
        <f t="shared" si="65"/>
        <v>1087</v>
      </c>
      <c r="N672">
        <f t="shared" si="66"/>
        <v>3.9</v>
      </c>
    </row>
    <row r="673" spans="1:14">
      <c r="A673" t="s">
        <v>2337</v>
      </c>
      <c r="B673" t="s">
        <v>2338</v>
      </c>
      <c r="C673" t="s">
        <v>2201</v>
      </c>
      <c r="D673" t="s">
        <v>54</v>
      </c>
      <c r="E673" t="s">
        <v>18</v>
      </c>
      <c r="F673" s="1" t="s">
        <v>93</v>
      </c>
      <c r="G673">
        <v>4</v>
      </c>
      <c r="H673" s="1" t="s">
        <v>2339</v>
      </c>
      <c r="I673" t="str">
        <f t="shared" si="61"/>
        <v>Computers&amp;Accessories</v>
      </c>
      <c r="J673">
        <f t="shared" si="62"/>
        <v>149</v>
      </c>
      <c r="K673">
        <f t="shared" si="63"/>
        <v>399</v>
      </c>
      <c r="L673">
        <f t="shared" si="64"/>
        <v>63</v>
      </c>
      <c r="M673">
        <f t="shared" si="65"/>
        <v>1540</v>
      </c>
      <c r="N673">
        <f t="shared" si="66"/>
        <v>4</v>
      </c>
    </row>
    <row r="674" spans="1:14">
      <c r="A674" t="s">
        <v>2340</v>
      </c>
      <c r="B674" t="s">
        <v>2341</v>
      </c>
      <c r="C674" t="s">
        <v>1908</v>
      </c>
      <c r="D674" t="s">
        <v>1899</v>
      </c>
      <c r="E674" t="s">
        <v>76</v>
      </c>
      <c r="F674" s="1" t="s">
        <v>729</v>
      </c>
      <c r="G674">
        <v>4.1</v>
      </c>
      <c r="H674">
        <v>401</v>
      </c>
      <c r="I674" t="str">
        <f t="shared" si="61"/>
        <v>Computers&amp;Accessories</v>
      </c>
      <c r="J674">
        <f t="shared" si="62"/>
        <v>289</v>
      </c>
      <c r="K674">
        <f t="shared" si="63"/>
        <v>999</v>
      </c>
      <c r="L674">
        <f t="shared" si="64"/>
        <v>71</v>
      </c>
      <c r="M674">
        <f t="shared" si="65"/>
        <v>401</v>
      </c>
      <c r="N674">
        <f t="shared" si="66"/>
        <v>4.1</v>
      </c>
    </row>
    <row r="675" spans="1:14">
      <c r="A675" t="s">
        <v>2342</v>
      </c>
      <c r="B675" t="s">
        <v>2343</v>
      </c>
      <c r="C675" t="s">
        <v>2344</v>
      </c>
      <c r="D675" t="s">
        <v>205</v>
      </c>
      <c r="E675" t="s">
        <v>62</v>
      </c>
      <c r="F675" s="1" t="s">
        <v>20</v>
      </c>
      <c r="G675">
        <v>3.4</v>
      </c>
      <c r="H675" s="1" t="s">
        <v>2345</v>
      </c>
      <c r="I675" t="str">
        <f t="shared" si="61"/>
        <v>Computers&amp;Accessories</v>
      </c>
      <c r="J675">
        <f t="shared" si="62"/>
        <v>179</v>
      </c>
      <c r="K675">
        <f t="shared" si="63"/>
        <v>499</v>
      </c>
      <c r="L675">
        <f t="shared" si="64"/>
        <v>64</v>
      </c>
      <c r="M675">
        <f t="shared" si="65"/>
        <v>9385</v>
      </c>
      <c r="N675">
        <f t="shared" si="66"/>
        <v>3.4</v>
      </c>
    </row>
    <row r="676" spans="1:14">
      <c r="A676" t="s">
        <v>2346</v>
      </c>
      <c r="B676" t="s">
        <v>2347</v>
      </c>
      <c r="C676" t="s">
        <v>1219</v>
      </c>
      <c r="D676" t="s">
        <v>329</v>
      </c>
      <c r="E676" t="s">
        <v>895</v>
      </c>
      <c r="F676" s="1" t="s">
        <v>163</v>
      </c>
      <c r="G676">
        <v>4</v>
      </c>
      <c r="H676" s="1" t="s">
        <v>1700</v>
      </c>
      <c r="I676" t="str">
        <f t="shared" si="61"/>
        <v>Electronics</v>
      </c>
      <c r="J676">
        <f t="shared" si="62"/>
        <v>1499</v>
      </c>
      <c r="K676">
        <f t="shared" si="63"/>
        <v>4999</v>
      </c>
      <c r="L676">
        <f t="shared" si="64"/>
        <v>70</v>
      </c>
      <c r="M676">
        <f t="shared" si="65"/>
        <v>92588</v>
      </c>
      <c r="N676">
        <f t="shared" si="66"/>
        <v>4</v>
      </c>
    </row>
    <row r="677" spans="1:14">
      <c r="A677" t="s">
        <v>2348</v>
      </c>
      <c r="B677" t="s">
        <v>2349</v>
      </c>
      <c r="C677" t="s">
        <v>1272</v>
      </c>
      <c r="D677" t="s">
        <v>18</v>
      </c>
      <c r="E677" t="s">
        <v>42</v>
      </c>
      <c r="F677" s="1" t="s">
        <v>26</v>
      </c>
      <c r="G677">
        <v>3.4</v>
      </c>
      <c r="H677" s="1" t="s">
        <v>2350</v>
      </c>
      <c r="I677" t="str">
        <f t="shared" si="61"/>
        <v>Electronics</v>
      </c>
      <c r="J677">
        <f t="shared" si="62"/>
        <v>399</v>
      </c>
      <c r="K677">
        <f t="shared" si="63"/>
        <v>699</v>
      </c>
      <c r="L677">
        <f t="shared" si="64"/>
        <v>43</v>
      </c>
      <c r="M677">
        <f t="shared" si="65"/>
        <v>3454</v>
      </c>
      <c r="N677">
        <f t="shared" si="66"/>
        <v>3.4</v>
      </c>
    </row>
    <row r="678" spans="1:14">
      <c r="A678" t="s">
        <v>2351</v>
      </c>
      <c r="B678" t="s">
        <v>2352</v>
      </c>
      <c r="C678" t="s">
        <v>2070</v>
      </c>
      <c r="D678" t="s">
        <v>214</v>
      </c>
      <c r="E678" t="s">
        <v>92</v>
      </c>
      <c r="F678" s="1" t="s">
        <v>182</v>
      </c>
      <c r="G678">
        <v>4.3</v>
      </c>
      <c r="H678" s="1" t="s">
        <v>2353</v>
      </c>
      <c r="I678" t="str">
        <f t="shared" si="61"/>
        <v>Computers&amp;Accessories</v>
      </c>
      <c r="J678">
        <f t="shared" si="62"/>
        <v>599</v>
      </c>
      <c r="K678">
        <f t="shared" si="63"/>
        <v>799</v>
      </c>
      <c r="L678">
        <f t="shared" si="64"/>
        <v>25</v>
      </c>
      <c r="M678">
        <f t="shared" si="65"/>
        <v>15790</v>
      </c>
      <c r="N678">
        <f t="shared" si="66"/>
        <v>4.3</v>
      </c>
    </row>
    <row r="679" spans="1:14">
      <c r="A679" t="s">
        <v>2354</v>
      </c>
      <c r="B679" t="s">
        <v>2355</v>
      </c>
      <c r="C679" t="s">
        <v>2356</v>
      </c>
      <c r="D679" t="s">
        <v>749</v>
      </c>
      <c r="E679" t="s">
        <v>2357</v>
      </c>
      <c r="F679" s="1" t="s">
        <v>43</v>
      </c>
      <c r="G679">
        <v>3.9</v>
      </c>
      <c r="H679" s="1" t="s">
        <v>2358</v>
      </c>
      <c r="I679" t="str">
        <f t="shared" si="61"/>
        <v>Computers&amp;Accessories</v>
      </c>
      <c r="J679">
        <f t="shared" si="62"/>
        <v>949</v>
      </c>
      <c r="K679">
        <f t="shared" si="63"/>
        <v>2000</v>
      </c>
      <c r="L679">
        <f t="shared" si="64"/>
        <v>53</v>
      </c>
      <c r="M679">
        <f t="shared" si="65"/>
        <v>14969</v>
      </c>
      <c r="N679">
        <f t="shared" si="66"/>
        <v>3.9</v>
      </c>
    </row>
    <row r="680" spans="1:14">
      <c r="A680" t="s">
        <v>2359</v>
      </c>
      <c r="B680" t="s">
        <v>2360</v>
      </c>
      <c r="C680" t="s">
        <v>1219</v>
      </c>
      <c r="D680" t="s">
        <v>712</v>
      </c>
      <c r="E680" t="s">
        <v>571</v>
      </c>
      <c r="F680" s="1" t="s">
        <v>422</v>
      </c>
      <c r="G680">
        <v>4.1</v>
      </c>
      <c r="H680" s="1" t="s">
        <v>2361</v>
      </c>
      <c r="I680" t="str">
        <f t="shared" si="61"/>
        <v>Electronics</v>
      </c>
      <c r="J680">
        <f t="shared" si="62"/>
        <v>2499</v>
      </c>
      <c r="K680">
        <f t="shared" si="63"/>
        <v>9999</v>
      </c>
      <c r="L680">
        <f t="shared" si="64"/>
        <v>75</v>
      </c>
      <c r="M680">
        <f t="shared" si="65"/>
        <v>42139</v>
      </c>
      <c r="N680">
        <f t="shared" si="66"/>
        <v>4.1</v>
      </c>
    </row>
    <row r="681" spans="1:14">
      <c r="A681" t="s">
        <v>2362</v>
      </c>
      <c r="B681" t="s">
        <v>2363</v>
      </c>
      <c r="C681" t="s">
        <v>1965</v>
      </c>
      <c r="D681" t="s">
        <v>110</v>
      </c>
      <c r="E681" t="s">
        <v>2067</v>
      </c>
      <c r="F681" s="1" t="s">
        <v>2364</v>
      </c>
      <c r="G681">
        <v>4.3</v>
      </c>
      <c r="H681">
        <v>989</v>
      </c>
      <c r="I681" t="str">
        <f t="shared" si="61"/>
        <v>Electronics</v>
      </c>
      <c r="J681">
        <f t="shared" si="62"/>
        <v>159</v>
      </c>
      <c r="K681">
        <f t="shared" si="63"/>
        <v>180</v>
      </c>
      <c r="L681">
        <f t="shared" si="64"/>
        <v>12</v>
      </c>
      <c r="M681">
        <f t="shared" si="65"/>
        <v>989</v>
      </c>
      <c r="N681">
        <f t="shared" si="66"/>
        <v>4.3</v>
      </c>
    </row>
    <row r="682" spans="1:14">
      <c r="A682" t="s">
        <v>2365</v>
      </c>
      <c r="B682" t="s">
        <v>2366</v>
      </c>
      <c r="C682" t="s">
        <v>1253</v>
      </c>
      <c r="D682" t="s">
        <v>2367</v>
      </c>
      <c r="E682" t="s">
        <v>2368</v>
      </c>
      <c r="F682" s="1" t="s">
        <v>315</v>
      </c>
      <c r="G682">
        <v>4.5</v>
      </c>
      <c r="H682" s="1" t="s">
        <v>2369</v>
      </c>
      <c r="I682" t="str">
        <f t="shared" si="61"/>
        <v>Electronics</v>
      </c>
      <c r="J682">
        <f t="shared" si="62"/>
        <v>1329</v>
      </c>
      <c r="K682">
        <f t="shared" si="63"/>
        <v>2900</v>
      </c>
      <c r="L682">
        <f t="shared" si="64"/>
        <v>54</v>
      </c>
      <c r="M682">
        <f t="shared" si="65"/>
        <v>19624</v>
      </c>
      <c r="N682">
        <f t="shared" si="66"/>
        <v>4.5</v>
      </c>
    </row>
    <row r="683" spans="1:14">
      <c r="A683" t="s">
        <v>2370</v>
      </c>
      <c r="B683" t="s">
        <v>2371</v>
      </c>
      <c r="C683" t="s">
        <v>2344</v>
      </c>
      <c r="D683" t="s">
        <v>2372</v>
      </c>
      <c r="E683" t="s">
        <v>76</v>
      </c>
      <c r="F683" s="1" t="s">
        <v>26</v>
      </c>
      <c r="G683">
        <v>4.2</v>
      </c>
      <c r="H683" s="1" t="s">
        <v>2373</v>
      </c>
      <c r="I683" t="str">
        <f t="shared" si="61"/>
        <v>Computers&amp;Accessories</v>
      </c>
      <c r="J683">
        <f t="shared" si="62"/>
        <v>570</v>
      </c>
      <c r="K683">
        <f t="shared" si="63"/>
        <v>999</v>
      </c>
      <c r="L683">
        <f t="shared" si="64"/>
        <v>43</v>
      </c>
      <c r="M683">
        <f t="shared" si="65"/>
        <v>3201</v>
      </c>
      <c r="N683">
        <f t="shared" si="66"/>
        <v>4.2</v>
      </c>
    </row>
    <row r="684" spans="1:14">
      <c r="A684" t="s">
        <v>2374</v>
      </c>
      <c r="B684" t="s">
        <v>2375</v>
      </c>
      <c r="C684" t="s">
        <v>2376</v>
      </c>
      <c r="D684" t="s">
        <v>106</v>
      </c>
      <c r="E684" t="s">
        <v>190</v>
      </c>
      <c r="F684" s="1" t="s">
        <v>87</v>
      </c>
      <c r="G684">
        <v>4.1</v>
      </c>
      <c r="H684" s="1" t="s">
        <v>2377</v>
      </c>
      <c r="I684" t="str">
        <f t="shared" si="61"/>
        <v>Electronics</v>
      </c>
      <c r="J684">
        <f t="shared" si="62"/>
        <v>899</v>
      </c>
      <c r="K684">
        <f t="shared" si="63"/>
        <v>1999</v>
      </c>
      <c r="L684">
        <f t="shared" si="64"/>
        <v>55</v>
      </c>
      <c r="M684">
        <f t="shared" si="65"/>
        <v>30469</v>
      </c>
      <c r="N684">
        <f t="shared" si="66"/>
        <v>4.1</v>
      </c>
    </row>
    <row r="685" spans="1:14">
      <c r="A685" t="s">
        <v>2378</v>
      </c>
      <c r="B685" t="s">
        <v>2379</v>
      </c>
      <c r="C685" t="s">
        <v>2380</v>
      </c>
      <c r="D685" t="s">
        <v>501</v>
      </c>
      <c r="E685" t="s">
        <v>76</v>
      </c>
      <c r="F685" s="1" t="s">
        <v>87</v>
      </c>
      <c r="G685">
        <v>4.4</v>
      </c>
      <c r="H685" s="1" t="s">
        <v>2381</v>
      </c>
      <c r="I685" t="str">
        <f t="shared" si="61"/>
        <v>Computers&amp;Accessories</v>
      </c>
      <c r="J685">
        <f t="shared" si="62"/>
        <v>449</v>
      </c>
      <c r="K685">
        <f t="shared" si="63"/>
        <v>999</v>
      </c>
      <c r="L685">
        <f t="shared" si="64"/>
        <v>55</v>
      </c>
      <c r="M685">
        <f t="shared" si="65"/>
        <v>9940</v>
      </c>
      <c r="N685">
        <f t="shared" si="66"/>
        <v>4.4</v>
      </c>
    </row>
    <row r="686" spans="1:14">
      <c r="A686" t="s">
        <v>2382</v>
      </c>
      <c r="B686" t="s">
        <v>2383</v>
      </c>
      <c r="C686" t="s">
        <v>2384</v>
      </c>
      <c r="D686" t="s">
        <v>788</v>
      </c>
      <c r="E686" t="s">
        <v>76</v>
      </c>
      <c r="F686" s="1" t="s">
        <v>294</v>
      </c>
      <c r="G686">
        <v>4.3</v>
      </c>
      <c r="H686" s="1" t="s">
        <v>2385</v>
      </c>
      <c r="I686" t="str">
        <f t="shared" si="61"/>
        <v>Computers&amp;Accessories</v>
      </c>
      <c r="J686">
        <f t="shared" si="62"/>
        <v>549</v>
      </c>
      <c r="K686">
        <f t="shared" si="63"/>
        <v>999</v>
      </c>
      <c r="L686">
        <f t="shared" si="64"/>
        <v>45</v>
      </c>
      <c r="M686">
        <f t="shared" si="65"/>
        <v>7758</v>
      </c>
      <c r="N686">
        <f t="shared" si="66"/>
        <v>4.3</v>
      </c>
    </row>
    <row r="687" spans="1:14">
      <c r="A687" t="s">
        <v>2386</v>
      </c>
      <c r="B687" t="s">
        <v>2387</v>
      </c>
      <c r="C687" t="s">
        <v>2110</v>
      </c>
      <c r="D687" t="s">
        <v>2388</v>
      </c>
      <c r="E687" t="s">
        <v>610</v>
      </c>
      <c r="F687" s="1" t="s">
        <v>911</v>
      </c>
      <c r="G687">
        <v>4.3</v>
      </c>
      <c r="H687" s="1" t="s">
        <v>2389</v>
      </c>
      <c r="I687" t="str">
        <f t="shared" si="61"/>
        <v>Computers&amp;Accessories</v>
      </c>
      <c r="J687">
        <f t="shared" si="62"/>
        <v>1529</v>
      </c>
      <c r="K687">
        <f t="shared" si="63"/>
        <v>2399</v>
      </c>
      <c r="L687">
        <f t="shared" si="64"/>
        <v>36</v>
      </c>
      <c r="M687">
        <f t="shared" si="65"/>
        <v>68409</v>
      </c>
      <c r="N687">
        <f t="shared" si="66"/>
        <v>4.3</v>
      </c>
    </row>
    <row r="688" spans="1:14">
      <c r="A688" t="s">
        <v>2390</v>
      </c>
      <c r="B688" t="s">
        <v>2391</v>
      </c>
      <c r="C688" t="s">
        <v>2392</v>
      </c>
      <c r="D688" t="s">
        <v>2122</v>
      </c>
      <c r="E688" t="s">
        <v>2122</v>
      </c>
      <c r="F688" s="1" t="s">
        <v>215</v>
      </c>
      <c r="G688">
        <v>4.3</v>
      </c>
      <c r="H688" s="1" t="s">
        <v>2393</v>
      </c>
      <c r="I688" t="str">
        <f t="shared" si="61"/>
        <v>OfficeProducts</v>
      </c>
      <c r="J688">
        <f t="shared" si="62"/>
        <v>100</v>
      </c>
      <c r="K688">
        <f t="shared" si="63"/>
        <v>100</v>
      </c>
      <c r="L688">
        <f t="shared" si="64"/>
        <v>0</v>
      </c>
      <c r="M688">
        <f t="shared" si="65"/>
        <v>3095</v>
      </c>
      <c r="N688">
        <f t="shared" si="66"/>
        <v>4.3</v>
      </c>
    </row>
    <row r="689" spans="1:14">
      <c r="A689" t="s">
        <v>2394</v>
      </c>
      <c r="B689" t="s">
        <v>2395</v>
      </c>
      <c r="C689" t="s">
        <v>1924</v>
      </c>
      <c r="D689" t="s">
        <v>69</v>
      </c>
      <c r="E689" t="s">
        <v>329</v>
      </c>
      <c r="F689" s="1" t="s">
        <v>220</v>
      </c>
      <c r="G689">
        <v>4.2</v>
      </c>
      <c r="H689">
        <v>903</v>
      </c>
      <c r="I689" t="str">
        <f t="shared" si="61"/>
        <v>Computers&amp;Accessories</v>
      </c>
      <c r="J689">
        <f t="shared" si="62"/>
        <v>299</v>
      </c>
      <c r="K689">
        <f t="shared" si="63"/>
        <v>1499</v>
      </c>
      <c r="L689">
        <f t="shared" si="64"/>
        <v>80</v>
      </c>
      <c r="M689">
        <f t="shared" si="65"/>
        <v>903</v>
      </c>
      <c r="N689">
        <f t="shared" si="66"/>
        <v>4.2</v>
      </c>
    </row>
    <row r="690" spans="1:14">
      <c r="A690" t="s">
        <v>2396</v>
      </c>
      <c r="B690" t="s">
        <v>2397</v>
      </c>
      <c r="C690" t="s">
        <v>1988</v>
      </c>
      <c r="D690" t="s">
        <v>2025</v>
      </c>
      <c r="E690" t="s">
        <v>2398</v>
      </c>
      <c r="F690" s="1" t="s">
        <v>239</v>
      </c>
      <c r="G690">
        <v>4.1</v>
      </c>
      <c r="H690" s="1" t="s">
        <v>2399</v>
      </c>
      <c r="I690" t="str">
        <f t="shared" si="61"/>
        <v>Computers&amp;Accessories</v>
      </c>
      <c r="J690">
        <f t="shared" si="62"/>
        <v>1295</v>
      </c>
      <c r="K690">
        <f t="shared" si="63"/>
        <v>1795</v>
      </c>
      <c r="L690">
        <f t="shared" si="64"/>
        <v>28</v>
      </c>
      <c r="M690">
        <f t="shared" si="65"/>
        <v>25771</v>
      </c>
      <c r="N690">
        <f t="shared" si="66"/>
        <v>4.1</v>
      </c>
    </row>
    <row r="691" spans="1:14">
      <c r="A691" t="s">
        <v>2400</v>
      </c>
      <c r="B691" t="s">
        <v>2401</v>
      </c>
      <c r="C691" t="s">
        <v>1272</v>
      </c>
      <c r="D691" t="s">
        <v>42</v>
      </c>
      <c r="E691" t="s">
        <v>76</v>
      </c>
      <c r="F691" s="1" t="s">
        <v>1428</v>
      </c>
      <c r="G691">
        <v>4.1</v>
      </c>
      <c r="H691" t="s">
        <v>2402</v>
      </c>
      <c r="I691" t="str">
        <f t="shared" si="61"/>
        <v>Electronics</v>
      </c>
      <c r="J691">
        <f t="shared" si="62"/>
        <v>699</v>
      </c>
      <c r="K691">
        <f t="shared" si="63"/>
        <v>999</v>
      </c>
      <c r="L691">
        <f t="shared" si="64"/>
        <v>30</v>
      </c>
      <c r="M691">
        <f t="shared" si="65"/>
        <v>273189</v>
      </c>
      <c r="N691">
        <f t="shared" si="66"/>
        <v>4.1</v>
      </c>
    </row>
    <row r="692" spans="1:14">
      <c r="A692" t="s">
        <v>2403</v>
      </c>
      <c r="B692" t="s">
        <v>2404</v>
      </c>
      <c r="C692" t="s">
        <v>2405</v>
      </c>
      <c r="D692" t="s">
        <v>831</v>
      </c>
      <c r="E692" t="s">
        <v>1967</v>
      </c>
      <c r="F692" s="1" t="s">
        <v>546</v>
      </c>
      <c r="G692">
        <v>4.5</v>
      </c>
      <c r="H692" s="1" t="s">
        <v>2406</v>
      </c>
      <c r="I692" t="str">
        <f t="shared" si="61"/>
        <v>OfficeProducts</v>
      </c>
      <c r="J692">
        <f t="shared" si="62"/>
        <v>252</v>
      </c>
      <c r="K692">
        <f t="shared" si="63"/>
        <v>315</v>
      </c>
      <c r="L692">
        <f t="shared" si="64"/>
        <v>20</v>
      </c>
      <c r="M692">
        <f t="shared" si="65"/>
        <v>3785</v>
      </c>
      <c r="N692">
        <f t="shared" si="66"/>
        <v>4.5</v>
      </c>
    </row>
    <row r="693" spans="1:14">
      <c r="A693" t="s">
        <v>2407</v>
      </c>
      <c r="B693" t="s">
        <v>2408</v>
      </c>
      <c r="C693" t="s">
        <v>1965</v>
      </c>
      <c r="D693" t="s">
        <v>2409</v>
      </c>
      <c r="E693" t="s">
        <v>2410</v>
      </c>
      <c r="F693" s="1" t="s">
        <v>1564</v>
      </c>
      <c r="G693">
        <v>4.4</v>
      </c>
      <c r="H693" s="1" t="s">
        <v>2411</v>
      </c>
      <c r="I693" t="str">
        <f t="shared" si="61"/>
        <v>Electronics</v>
      </c>
      <c r="J693">
        <f t="shared" si="62"/>
        <v>190</v>
      </c>
      <c r="K693">
        <f t="shared" si="63"/>
        <v>220</v>
      </c>
      <c r="L693">
        <f t="shared" si="64"/>
        <v>14</v>
      </c>
      <c r="M693">
        <f t="shared" si="65"/>
        <v>2866</v>
      </c>
      <c r="N693">
        <f t="shared" si="66"/>
        <v>4.4</v>
      </c>
    </row>
    <row r="694" spans="1:14">
      <c r="A694" t="s">
        <v>2412</v>
      </c>
      <c r="B694" t="s">
        <v>2413</v>
      </c>
      <c r="C694" t="s">
        <v>1988</v>
      </c>
      <c r="D694" t="s">
        <v>421</v>
      </c>
      <c r="E694" t="s">
        <v>261</v>
      </c>
      <c r="F694" s="1" t="s">
        <v>1263</v>
      </c>
      <c r="G694">
        <v>4.3</v>
      </c>
      <c r="H694" s="1" t="s">
        <v>2414</v>
      </c>
      <c r="I694" t="str">
        <f t="shared" si="61"/>
        <v>Computers&amp;Accessories</v>
      </c>
      <c r="J694">
        <f t="shared" si="62"/>
        <v>1299</v>
      </c>
      <c r="K694">
        <f t="shared" si="63"/>
        <v>1599</v>
      </c>
      <c r="L694">
        <f t="shared" si="64"/>
        <v>19</v>
      </c>
      <c r="M694">
        <f t="shared" si="65"/>
        <v>27223</v>
      </c>
      <c r="N694">
        <f t="shared" si="66"/>
        <v>4.3</v>
      </c>
    </row>
    <row r="695" spans="1:14">
      <c r="A695" t="s">
        <v>2415</v>
      </c>
      <c r="B695" t="s">
        <v>2416</v>
      </c>
      <c r="C695" t="s">
        <v>1898</v>
      </c>
      <c r="D695" t="s">
        <v>2417</v>
      </c>
      <c r="E695" t="s">
        <v>2418</v>
      </c>
      <c r="F695" s="1" t="s">
        <v>333</v>
      </c>
      <c r="G695">
        <v>4.3</v>
      </c>
      <c r="H695" s="1" t="s">
        <v>2419</v>
      </c>
      <c r="I695" t="str">
        <f t="shared" si="61"/>
        <v>Computers&amp;Accessories</v>
      </c>
      <c r="J695">
        <f t="shared" si="62"/>
        <v>729</v>
      </c>
      <c r="K695">
        <f t="shared" si="63"/>
        <v>1650</v>
      </c>
      <c r="L695">
        <f t="shared" si="64"/>
        <v>56</v>
      </c>
      <c r="M695">
        <f t="shared" si="65"/>
        <v>82356</v>
      </c>
      <c r="N695">
        <f t="shared" si="66"/>
        <v>4.3</v>
      </c>
    </row>
    <row r="696" spans="1:14">
      <c r="A696" t="s">
        <v>2420</v>
      </c>
      <c r="B696" t="s">
        <v>2421</v>
      </c>
      <c r="C696" t="s">
        <v>2422</v>
      </c>
      <c r="D696" t="s">
        <v>2423</v>
      </c>
      <c r="E696" t="s">
        <v>865</v>
      </c>
      <c r="F696" s="1" t="s">
        <v>546</v>
      </c>
      <c r="G696">
        <v>4.3</v>
      </c>
      <c r="H696" s="1" t="s">
        <v>2424</v>
      </c>
      <c r="I696" t="str">
        <f t="shared" si="61"/>
        <v>OfficeProducts</v>
      </c>
      <c r="J696">
        <f t="shared" si="62"/>
        <v>480</v>
      </c>
      <c r="K696">
        <f t="shared" si="63"/>
        <v>600</v>
      </c>
      <c r="L696">
        <f t="shared" si="64"/>
        <v>20</v>
      </c>
      <c r="M696">
        <f t="shared" si="65"/>
        <v>5719</v>
      </c>
      <c r="N696">
        <f t="shared" si="66"/>
        <v>4.3</v>
      </c>
    </row>
    <row r="697" spans="1:14">
      <c r="A697" t="s">
        <v>2425</v>
      </c>
      <c r="B697" t="s">
        <v>2426</v>
      </c>
      <c r="C697" t="s">
        <v>1918</v>
      </c>
      <c r="D697" t="s">
        <v>76</v>
      </c>
      <c r="E697" t="s">
        <v>712</v>
      </c>
      <c r="F697" s="1" t="s">
        <v>111</v>
      </c>
      <c r="G697">
        <v>4.3</v>
      </c>
      <c r="H697" s="1" t="s">
        <v>2427</v>
      </c>
      <c r="I697" t="str">
        <f t="shared" si="61"/>
        <v>Computers&amp;Accessories</v>
      </c>
      <c r="J697">
        <f t="shared" si="62"/>
        <v>999</v>
      </c>
      <c r="K697">
        <f t="shared" si="63"/>
        <v>2499</v>
      </c>
      <c r="L697">
        <f t="shared" si="64"/>
        <v>60</v>
      </c>
      <c r="M697">
        <f t="shared" si="65"/>
        <v>1690</v>
      </c>
      <c r="N697">
        <f t="shared" si="66"/>
        <v>4.3</v>
      </c>
    </row>
    <row r="698" spans="1:14">
      <c r="A698" t="s">
        <v>2428</v>
      </c>
      <c r="B698" t="s">
        <v>2429</v>
      </c>
      <c r="C698" t="s">
        <v>2430</v>
      </c>
      <c r="D698" t="s">
        <v>2431</v>
      </c>
      <c r="E698" t="s">
        <v>42</v>
      </c>
      <c r="F698" s="1" t="s">
        <v>445</v>
      </c>
      <c r="G698">
        <v>4.4</v>
      </c>
      <c r="H698" s="1" t="s">
        <v>2432</v>
      </c>
      <c r="I698" t="str">
        <f t="shared" si="61"/>
        <v>Computers&amp;Accessories</v>
      </c>
      <c r="J698">
        <f t="shared" si="62"/>
        <v>238</v>
      </c>
      <c r="K698">
        <f t="shared" si="63"/>
        <v>699</v>
      </c>
      <c r="L698">
        <f t="shared" si="64"/>
        <v>66</v>
      </c>
      <c r="M698">
        <f t="shared" si="65"/>
        <v>8372</v>
      </c>
      <c r="N698">
        <f t="shared" si="66"/>
        <v>4.4</v>
      </c>
    </row>
    <row r="699" spans="1:14">
      <c r="A699" t="s">
        <v>2433</v>
      </c>
      <c r="B699" t="s">
        <v>2434</v>
      </c>
      <c r="C699" t="s">
        <v>1988</v>
      </c>
      <c r="D699" t="s">
        <v>2435</v>
      </c>
      <c r="E699" t="s">
        <v>2436</v>
      </c>
      <c r="F699" s="1" t="s">
        <v>139</v>
      </c>
      <c r="G699">
        <v>4</v>
      </c>
      <c r="H699" s="1" t="s">
        <v>2437</v>
      </c>
      <c r="I699" t="str">
        <f t="shared" si="61"/>
        <v>Computers&amp;Accessories</v>
      </c>
      <c r="J699">
        <f t="shared" si="62"/>
        <v>1349</v>
      </c>
      <c r="K699">
        <f t="shared" si="63"/>
        <v>2198</v>
      </c>
      <c r="L699">
        <f t="shared" si="64"/>
        <v>39</v>
      </c>
      <c r="M699">
        <f t="shared" si="65"/>
        <v>7113</v>
      </c>
      <c r="N699">
        <f t="shared" si="66"/>
        <v>4</v>
      </c>
    </row>
    <row r="700" spans="1:14">
      <c r="A700" t="s">
        <v>2438</v>
      </c>
      <c r="B700" t="s">
        <v>2439</v>
      </c>
      <c r="C700" t="s">
        <v>2356</v>
      </c>
      <c r="D700" t="s">
        <v>24</v>
      </c>
      <c r="E700" t="s">
        <v>62</v>
      </c>
      <c r="F700" s="1" t="s">
        <v>111</v>
      </c>
      <c r="G700">
        <v>3.3</v>
      </c>
      <c r="H700" s="1" t="s">
        <v>2440</v>
      </c>
      <c r="I700" t="str">
        <f t="shared" si="61"/>
        <v>Computers&amp;Accessories</v>
      </c>
      <c r="J700">
        <f t="shared" si="62"/>
        <v>199</v>
      </c>
      <c r="K700">
        <f t="shared" si="63"/>
        <v>499</v>
      </c>
      <c r="L700">
        <f t="shared" si="64"/>
        <v>60</v>
      </c>
      <c r="M700">
        <f t="shared" si="65"/>
        <v>2804</v>
      </c>
      <c r="N700">
        <f t="shared" si="66"/>
        <v>3.3</v>
      </c>
    </row>
    <row r="701" spans="1:14">
      <c r="A701" t="s">
        <v>2441</v>
      </c>
      <c r="B701" t="s">
        <v>2442</v>
      </c>
      <c r="C701" t="s">
        <v>1272</v>
      </c>
      <c r="D701" t="s">
        <v>190</v>
      </c>
      <c r="E701" t="s">
        <v>571</v>
      </c>
      <c r="F701" s="1" t="s">
        <v>220</v>
      </c>
      <c r="G701">
        <v>3.7</v>
      </c>
      <c r="H701" s="1" t="s">
        <v>2443</v>
      </c>
      <c r="I701" t="str">
        <f t="shared" si="61"/>
        <v>Electronics</v>
      </c>
      <c r="J701">
        <f t="shared" si="62"/>
        <v>1999</v>
      </c>
      <c r="K701">
        <f t="shared" si="63"/>
        <v>9999</v>
      </c>
      <c r="L701">
        <f t="shared" si="64"/>
        <v>80</v>
      </c>
      <c r="M701">
        <f t="shared" si="65"/>
        <v>1986</v>
      </c>
      <c r="N701">
        <f t="shared" si="66"/>
        <v>3.7</v>
      </c>
    </row>
    <row r="702" spans="1:14">
      <c r="A702" t="s">
        <v>2444</v>
      </c>
      <c r="B702" t="s">
        <v>2445</v>
      </c>
      <c r="C702" t="s">
        <v>1433</v>
      </c>
      <c r="D702" t="s">
        <v>224</v>
      </c>
      <c r="E702" t="s">
        <v>62</v>
      </c>
      <c r="F702" s="1" t="s">
        <v>220</v>
      </c>
      <c r="G702">
        <v>4.1</v>
      </c>
      <c r="H702" s="1" t="s">
        <v>1729</v>
      </c>
      <c r="I702" t="str">
        <f t="shared" si="61"/>
        <v>Electronics</v>
      </c>
      <c r="J702">
        <f t="shared" si="62"/>
        <v>99</v>
      </c>
      <c r="K702">
        <f t="shared" si="63"/>
        <v>499</v>
      </c>
      <c r="L702">
        <f t="shared" si="64"/>
        <v>80</v>
      </c>
      <c r="M702">
        <f t="shared" si="65"/>
        <v>2451</v>
      </c>
      <c r="N702">
        <f t="shared" si="66"/>
        <v>4.1</v>
      </c>
    </row>
    <row r="703" spans="1:14">
      <c r="A703" t="s">
        <v>2446</v>
      </c>
      <c r="B703" t="s">
        <v>2447</v>
      </c>
      <c r="C703" t="s">
        <v>1903</v>
      </c>
      <c r="D703" t="s">
        <v>62</v>
      </c>
      <c r="E703" t="s">
        <v>55</v>
      </c>
      <c r="F703" s="1" t="s">
        <v>77</v>
      </c>
      <c r="G703">
        <v>5</v>
      </c>
      <c r="H703">
        <v>23</v>
      </c>
      <c r="I703" t="str">
        <f t="shared" si="61"/>
        <v>Computers&amp;Accessories</v>
      </c>
      <c r="J703">
        <f t="shared" si="62"/>
        <v>499</v>
      </c>
      <c r="K703">
        <f t="shared" si="63"/>
        <v>1000</v>
      </c>
      <c r="L703">
        <f t="shared" si="64"/>
        <v>50</v>
      </c>
      <c r="M703">
        <f t="shared" si="65"/>
        <v>23</v>
      </c>
      <c r="N703">
        <f t="shared" si="66"/>
        <v>5</v>
      </c>
    </row>
    <row r="704" spans="1:14">
      <c r="A704" t="s">
        <v>2448</v>
      </c>
      <c r="B704" t="s">
        <v>2449</v>
      </c>
      <c r="C704" t="s">
        <v>2450</v>
      </c>
      <c r="D704" t="s">
        <v>2451</v>
      </c>
      <c r="E704" t="s">
        <v>1154</v>
      </c>
      <c r="F704" s="1" t="s">
        <v>1376</v>
      </c>
      <c r="G704">
        <v>4.5</v>
      </c>
      <c r="H704" s="1" t="s">
        <v>2452</v>
      </c>
      <c r="I704" t="str">
        <f t="shared" si="61"/>
        <v>Computers&amp;Accessories</v>
      </c>
      <c r="J704">
        <f t="shared" si="62"/>
        <v>1792</v>
      </c>
      <c r="K704">
        <f t="shared" si="63"/>
        <v>3500</v>
      </c>
      <c r="L704">
        <f t="shared" si="64"/>
        <v>49</v>
      </c>
      <c r="M704">
        <f t="shared" si="65"/>
        <v>26194</v>
      </c>
      <c r="N704">
        <f t="shared" si="66"/>
        <v>4.5</v>
      </c>
    </row>
    <row r="705" spans="1:14">
      <c r="A705" t="s">
        <v>2453</v>
      </c>
      <c r="B705" t="s">
        <v>2454</v>
      </c>
      <c r="C705" t="s">
        <v>2455</v>
      </c>
      <c r="D705" t="s">
        <v>2281</v>
      </c>
      <c r="E705" t="s">
        <v>2456</v>
      </c>
      <c r="F705" s="1" t="s">
        <v>546</v>
      </c>
      <c r="G705">
        <v>3.9</v>
      </c>
      <c r="H705" s="1" t="s">
        <v>2457</v>
      </c>
      <c r="I705" t="str">
        <f t="shared" si="61"/>
        <v>Computers&amp;Accessories</v>
      </c>
      <c r="J705">
        <f t="shared" si="62"/>
        <v>3299</v>
      </c>
      <c r="K705">
        <f t="shared" si="63"/>
        <v>4100</v>
      </c>
      <c r="L705">
        <f t="shared" si="64"/>
        <v>20</v>
      </c>
      <c r="M705">
        <f t="shared" si="65"/>
        <v>15783</v>
      </c>
      <c r="N705">
        <f t="shared" si="66"/>
        <v>3.9</v>
      </c>
    </row>
    <row r="706" spans="1:14">
      <c r="A706" t="s">
        <v>2458</v>
      </c>
      <c r="B706" t="s">
        <v>2459</v>
      </c>
      <c r="C706" t="s">
        <v>2405</v>
      </c>
      <c r="D706" t="s">
        <v>2460</v>
      </c>
      <c r="E706" t="s">
        <v>2067</v>
      </c>
      <c r="F706" s="1" t="s">
        <v>343</v>
      </c>
      <c r="G706">
        <v>4.4</v>
      </c>
      <c r="H706" s="1" t="s">
        <v>2461</v>
      </c>
      <c r="I706" t="str">
        <f t="shared" ref="I706:I769" si="67">LEFT(C706,FIND("|",C706)-1)</f>
        <v>OfficeProducts</v>
      </c>
      <c r="J706">
        <f t="shared" ref="J706:J769" si="68">VALUE(SUBSTITUTE(SUBSTITUTE(D706,"₹",""),",",""))</f>
        <v>125</v>
      </c>
      <c r="K706">
        <f t="shared" ref="K706:K769" si="69">VALUE(SUBSTITUTE(SUBSTITUTE(E706,"₹",""),",",""))</f>
        <v>180</v>
      </c>
      <c r="L706">
        <f t="shared" ref="L706:L769" si="70">VALUE(SUBSTITUTE(F706,"%",""))</f>
        <v>31</v>
      </c>
      <c r="M706">
        <f t="shared" ref="M706:M769" si="71">VALUE(SUBSTITUTE(H706,",",""))</f>
        <v>8053</v>
      </c>
      <c r="N706">
        <f t="shared" si="66"/>
        <v>4.4</v>
      </c>
    </row>
    <row r="707" spans="1:14">
      <c r="A707" t="s">
        <v>2462</v>
      </c>
      <c r="B707" t="s">
        <v>2463</v>
      </c>
      <c r="C707" t="s">
        <v>1903</v>
      </c>
      <c r="D707" t="s">
        <v>18</v>
      </c>
      <c r="E707" t="s">
        <v>2464</v>
      </c>
      <c r="F707" s="1" t="s">
        <v>445</v>
      </c>
      <c r="G707">
        <v>4.1</v>
      </c>
      <c r="H707" s="1" t="s">
        <v>2465</v>
      </c>
      <c r="I707" t="str">
        <f t="shared" si="67"/>
        <v>Computers&amp;Accessories</v>
      </c>
      <c r="J707">
        <f t="shared" si="68"/>
        <v>399</v>
      </c>
      <c r="K707">
        <f t="shared" si="69"/>
        <v>1190</v>
      </c>
      <c r="L707">
        <f t="shared" si="70"/>
        <v>66</v>
      </c>
      <c r="M707">
        <f t="shared" si="71"/>
        <v>2809</v>
      </c>
      <c r="N707">
        <f t="shared" ref="N707:N770" si="72">IFERROR(VALUE(TRIM(CLEAN(G707))),"")</f>
        <v>4.1</v>
      </c>
    </row>
    <row r="708" spans="1:14">
      <c r="A708" t="s">
        <v>2466</v>
      </c>
      <c r="B708" t="s">
        <v>2467</v>
      </c>
      <c r="C708" t="s">
        <v>1272</v>
      </c>
      <c r="D708" t="s">
        <v>292</v>
      </c>
      <c r="E708" t="s">
        <v>365</v>
      </c>
      <c r="F708" s="1" t="s">
        <v>56</v>
      </c>
      <c r="G708">
        <v>3.6</v>
      </c>
      <c r="H708" s="1" t="s">
        <v>2468</v>
      </c>
      <c r="I708" t="str">
        <f t="shared" si="67"/>
        <v>Electronics</v>
      </c>
      <c r="J708">
        <f t="shared" si="68"/>
        <v>1199</v>
      </c>
      <c r="K708">
        <f t="shared" si="69"/>
        <v>7999</v>
      </c>
      <c r="L708">
        <f t="shared" si="70"/>
        <v>85</v>
      </c>
      <c r="M708">
        <f t="shared" si="71"/>
        <v>25910</v>
      </c>
      <c r="N708">
        <f t="shared" si="72"/>
        <v>3.6</v>
      </c>
    </row>
    <row r="709" spans="1:14">
      <c r="A709" t="s">
        <v>2469</v>
      </c>
      <c r="B709" t="s">
        <v>2470</v>
      </c>
      <c r="C709" t="s">
        <v>1908</v>
      </c>
      <c r="D709" t="s">
        <v>842</v>
      </c>
      <c r="E709" t="s">
        <v>261</v>
      </c>
      <c r="F709" s="1" t="s">
        <v>56</v>
      </c>
      <c r="G709">
        <v>3.8</v>
      </c>
      <c r="H709" s="1" t="s">
        <v>2471</v>
      </c>
      <c r="I709" t="str">
        <f t="shared" si="67"/>
        <v>Computers&amp;Accessories</v>
      </c>
      <c r="J709">
        <f t="shared" si="68"/>
        <v>235</v>
      </c>
      <c r="K709">
        <f t="shared" si="69"/>
        <v>1599</v>
      </c>
      <c r="L709">
        <f t="shared" si="70"/>
        <v>85</v>
      </c>
      <c r="M709">
        <f t="shared" si="71"/>
        <v>1173</v>
      </c>
      <c r="N709">
        <f t="shared" si="72"/>
        <v>3.8</v>
      </c>
    </row>
    <row r="710" spans="1:14">
      <c r="A710" t="s">
        <v>2472</v>
      </c>
      <c r="B710" t="s">
        <v>2473</v>
      </c>
      <c r="C710" t="s">
        <v>1918</v>
      </c>
      <c r="D710" t="s">
        <v>788</v>
      </c>
      <c r="E710" t="s">
        <v>190</v>
      </c>
      <c r="F710" s="1" t="s">
        <v>200</v>
      </c>
      <c r="G710">
        <v>3.6</v>
      </c>
      <c r="H710" s="1" t="s">
        <v>2474</v>
      </c>
      <c r="I710" t="str">
        <f t="shared" si="67"/>
        <v>Computers&amp;Accessories</v>
      </c>
      <c r="J710">
        <f t="shared" si="68"/>
        <v>549</v>
      </c>
      <c r="K710">
        <f t="shared" si="69"/>
        <v>1999</v>
      </c>
      <c r="L710">
        <f t="shared" si="70"/>
        <v>73</v>
      </c>
      <c r="M710">
        <f t="shared" si="71"/>
        <v>6422</v>
      </c>
      <c r="N710">
        <f t="shared" si="72"/>
        <v>3.6</v>
      </c>
    </row>
    <row r="711" spans="1:14">
      <c r="A711" t="s">
        <v>2475</v>
      </c>
      <c r="B711" t="s">
        <v>2476</v>
      </c>
      <c r="C711" t="s">
        <v>2254</v>
      </c>
      <c r="D711" t="s">
        <v>953</v>
      </c>
      <c r="E711" t="s">
        <v>224</v>
      </c>
      <c r="F711" s="1" t="s">
        <v>1455</v>
      </c>
      <c r="G711">
        <v>4.2</v>
      </c>
      <c r="H711">
        <v>241</v>
      </c>
      <c r="I711" t="str">
        <f t="shared" si="67"/>
        <v>Computers&amp;Accessories</v>
      </c>
      <c r="J711">
        <f t="shared" si="68"/>
        <v>89</v>
      </c>
      <c r="K711">
        <f t="shared" si="69"/>
        <v>99</v>
      </c>
      <c r="L711">
        <f t="shared" si="70"/>
        <v>10</v>
      </c>
      <c r="M711">
        <f t="shared" si="71"/>
        <v>241</v>
      </c>
      <c r="N711">
        <f t="shared" si="72"/>
        <v>4.2</v>
      </c>
    </row>
    <row r="712" spans="1:14">
      <c r="A712" t="s">
        <v>2477</v>
      </c>
      <c r="B712" t="s">
        <v>2478</v>
      </c>
      <c r="C712" t="s">
        <v>1272</v>
      </c>
      <c r="D712" t="s">
        <v>421</v>
      </c>
      <c r="E712" t="s">
        <v>371</v>
      </c>
      <c r="F712" s="1" t="s">
        <v>453</v>
      </c>
      <c r="G712">
        <v>3.8</v>
      </c>
      <c r="H712" s="1" t="s">
        <v>2479</v>
      </c>
      <c r="I712" t="str">
        <f t="shared" si="67"/>
        <v>Electronics</v>
      </c>
      <c r="J712">
        <f t="shared" si="68"/>
        <v>1299</v>
      </c>
      <c r="K712">
        <f t="shared" si="69"/>
        <v>2999</v>
      </c>
      <c r="L712">
        <f t="shared" si="70"/>
        <v>57</v>
      </c>
      <c r="M712">
        <f t="shared" si="71"/>
        <v>14629</v>
      </c>
      <c r="N712">
        <f t="shared" si="72"/>
        <v>3.8</v>
      </c>
    </row>
    <row r="713" spans="1:14">
      <c r="A713" t="s">
        <v>2480</v>
      </c>
      <c r="B713" t="s">
        <v>2481</v>
      </c>
      <c r="C713" t="s">
        <v>2079</v>
      </c>
      <c r="D713" t="s">
        <v>314</v>
      </c>
      <c r="E713" t="s">
        <v>76</v>
      </c>
      <c r="F713" s="1" t="s">
        <v>330</v>
      </c>
      <c r="G713">
        <v>4.2</v>
      </c>
      <c r="H713" s="1" t="s">
        <v>2482</v>
      </c>
      <c r="I713" t="str">
        <f t="shared" si="67"/>
        <v>Computers&amp;Accessories</v>
      </c>
      <c r="J713">
        <f t="shared" si="68"/>
        <v>230</v>
      </c>
      <c r="K713">
        <f t="shared" si="69"/>
        <v>999</v>
      </c>
      <c r="L713">
        <f t="shared" si="70"/>
        <v>77</v>
      </c>
      <c r="M713">
        <f t="shared" si="71"/>
        <v>1528</v>
      </c>
      <c r="N713">
        <f t="shared" si="72"/>
        <v>4.2</v>
      </c>
    </row>
    <row r="714" spans="1:14">
      <c r="A714" t="s">
        <v>2483</v>
      </c>
      <c r="B714" t="s">
        <v>2484</v>
      </c>
      <c r="C714" t="s">
        <v>2485</v>
      </c>
      <c r="D714" t="s">
        <v>1053</v>
      </c>
      <c r="E714" t="s">
        <v>62</v>
      </c>
      <c r="F714" s="1" t="s">
        <v>768</v>
      </c>
      <c r="G714">
        <v>4.3</v>
      </c>
      <c r="H714" s="1" t="s">
        <v>2486</v>
      </c>
      <c r="I714" t="str">
        <f t="shared" si="67"/>
        <v>Electronics</v>
      </c>
      <c r="J714">
        <f t="shared" si="68"/>
        <v>119</v>
      </c>
      <c r="K714">
        <f t="shared" si="69"/>
        <v>499</v>
      </c>
      <c r="L714">
        <f t="shared" si="70"/>
        <v>76</v>
      </c>
      <c r="M714">
        <f t="shared" si="71"/>
        <v>15032</v>
      </c>
      <c r="N714">
        <f t="shared" si="72"/>
        <v>4.3</v>
      </c>
    </row>
    <row r="715" spans="1:14">
      <c r="A715" t="s">
        <v>2487</v>
      </c>
      <c r="B715" t="s">
        <v>2488</v>
      </c>
      <c r="C715" t="s">
        <v>2489</v>
      </c>
      <c r="D715" t="s">
        <v>501</v>
      </c>
      <c r="E715" t="s">
        <v>444</v>
      </c>
      <c r="F715" s="1" t="s">
        <v>123</v>
      </c>
      <c r="G715">
        <v>4.4</v>
      </c>
      <c r="H715" s="1" t="s">
        <v>2490</v>
      </c>
      <c r="I715" t="str">
        <f t="shared" si="67"/>
        <v>Electronics</v>
      </c>
      <c r="J715">
        <f t="shared" si="68"/>
        <v>449</v>
      </c>
      <c r="K715">
        <f t="shared" si="69"/>
        <v>800</v>
      </c>
      <c r="L715">
        <f t="shared" si="70"/>
        <v>44</v>
      </c>
      <c r="M715">
        <f t="shared" si="71"/>
        <v>69585</v>
      </c>
      <c r="N715">
        <f t="shared" si="72"/>
        <v>4.4</v>
      </c>
    </row>
    <row r="716" spans="1:14">
      <c r="A716" t="s">
        <v>2491</v>
      </c>
      <c r="B716" t="s">
        <v>2492</v>
      </c>
      <c r="C716" t="s">
        <v>2493</v>
      </c>
      <c r="D716" t="s">
        <v>621</v>
      </c>
      <c r="E716" t="s">
        <v>2494</v>
      </c>
      <c r="F716" s="1" t="s">
        <v>191</v>
      </c>
      <c r="G716">
        <v>4.1</v>
      </c>
      <c r="H716" s="1" t="s">
        <v>2495</v>
      </c>
      <c r="I716" t="str">
        <f t="shared" si="67"/>
        <v>Electronics</v>
      </c>
      <c r="J716">
        <f t="shared" si="68"/>
        <v>1699</v>
      </c>
      <c r="K716">
        <f t="shared" si="69"/>
        <v>3495</v>
      </c>
      <c r="L716">
        <f t="shared" si="70"/>
        <v>51</v>
      </c>
      <c r="M716">
        <f t="shared" si="71"/>
        <v>14371</v>
      </c>
      <c r="N716">
        <f t="shared" si="72"/>
        <v>4.1</v>
      </c>
    </row>
    <row r="717" spans="1:14">
      <c r="A717" t="s">
        <v>2496</v>
      </c>
      <c r="B717" t="s">
        <v>2497</v>
      </c>
      <c r="C717" t="s">
        <v>2405</v>
      </c>
      <c r="D717" t="s">
        <v>2498</v>
      </c>
      <c r="E717" t="s">
        <v>2499</v>
      </c>
      <c r="F717" s="1" t="s">
        <v>450</v>
      </c>
      <c r="G717">
        <v>4.4</v>
      </c>
      <c r="H717" s="1" t="s">
        <v>2500</v>
      </c>
      <c r="I717" t="str">
        <f t="shared" si="67"/>
        <v>OfficeProducts</v>
      </c>
      <c r="J717">
        <f t="shared" si="68"/>
        <v>561</v>
      </c>
      <c r="K717">
        <f t="shared" si="69"/>
        <v>720</v>
      </c>
      <c r="L717">
        <f t="shared" si="70"/>
        <v>22</v>
      </c>
      <c r="M717">
        <f t="shared" si="71"/>
        <v>3182</v>
      </c>
      <c r="N717">
        <f t="shared" si="72"/>
        <v>4.4</v>
      </c>
    </row>
    <row r="718" spans="1:14">
      <c r="A718" t="s">
        <v>2501</v>
      </c>
      <c r="B718" t="s">
        <v>2502</v>
      </c>
      <c r="C718" t="s">
        <v>1903</v>
      </c>
      <c r="D718" t="s">
        <v>1899</v>
      </c>
      <c r="E718" t="s">
        <v>2503</v>
      </c>
      <c r="F718" s="1" t="s">
        <v>191</v>
      </c>
      <c r="G718">
        <v>4.4</v>
      </c>
      <c r="H718" s="1" t="s">
        <v>2504</v>
      </c>
      <c r="I718" t="str">
        <f t="shared" si="67"/>
        <v>Computers&amp;Accessories</v>
      </c>
      <c r="J718">
        <f t="shared" si="68"/>
        <v>289</v>
      </c>
      <c r="K718">
        <f t="shared" si="69"/>
        <v>590</v>
      </c>
      <c r="L718">
        <f t="shared" si="70"/>
        <v>51</v>
      </c>
      <c r="M718">
        <f t="shared" si="71"/>
        <v>25886</v>
      </c>
      <c r="N718">
        <f t="shared" si="72"/>
        <v>4.4</v>
      </c>
    </row>
    <row r="719" spans="1:14">
      <c r="A719" t="s">
        <v>2505</v>
      </c>
      <c r="B719" t="s">
        <v>2506</v>
      </c>
      <c r="C719" t="s">
        <v>1924</v>
      </c>
      <c r="D719" t="s">
        <v>214</v>
      </c>
      <c r="E719" t="s">
        <v>190</v>
      </c>
      <c r="F719" s="1" t="s">
        <v>163</v>
      </c>
      <c r="G719">
        <v>4.4</v>
      </c>
      <c r="H719" s="1" t="s">
        <v>2507</v>
      </c>
      <c r="I719" t="str">
        <f t="shared" si="67"/>
        <v>Computers&amp;Accessories</v>
      </c>
      <c r="J719">
        <f t="shared" si="68"/>
        <v>599</v>
      </c>
      <c r="K719">
        <f t="shared" si="69"/>
        <v>1999</v>
      </c>
      <c r="L719">
        <f t="shared" si="70"/>
        <v>70</v>
      </c>
      <c r="M719">
        <f t="shared" si="71"/>
        <v>4736</v>
      </c>
      <c r="N719">
        <f t="shared" si="72"/>
        <v>4.4</v>
      </c>
    </row>
    <row r="720" spans="1:14">
      <c r="A720" t="s">
        <v>2508</v>
      </c>
      <c r="B720" t="s">
        <v>2509</v>
      </c>
      <c r="C720" t="s">
        <v>1993</v>
      </c>
      <c r="D720" t="s">
        <v>2510</v>
      </c>
      <c r="E720" t="s">
        <v>2511</v>
      </c>
      <c r="F720" s="1" t="s">
        <v>1015</v>
      </c>
      <c r="G720">
        <v>4.4</v>
      </c>
      <c r="H720" s="1" t="s">
        <v>2512</v>
      </c>
      <c r="I720" t="str">
        <f t="shared" si="67"/>
        <v>Computers&amp;Accessories</v>
      </c>
      <c r="J720">
        <f t="shared" si="68"/>
        <v>5599</v>
      </c>
      <c r="K720">
        <f t="shared" si="69"/>
        <v>7350</v>
      </c>
      <c r="L720">
        <f t="shared" si="70"/>
        <v>24</v>
      </c>
      <c r="M720">
        <f t="shared" si="71"/>
        <v>73005</v>
      </c>
      <c r="N720">
        <f t="shared" si="72"/>
        <v>4.4</v>
      </c>
    </row>
    <row r="721" spans="1:14">
      <c r="A721" t="s">
        <v>2513</v>
      </c>
      <c r="B721" t="s">
        <v>2514</v>
      </c>
      <c r="C721" t="s">
        <v>2515</v>
      </c>
      <c r="D721" t="s">
        <v>1026</v>
      </c>
      <c r="E721" t="s">
        <v>2516</v>
      </c>
      <c r="F721" s="1" t="s">
        <v>70</v>
      </c>
      <c r="G721">
        <v>4.3</v>
      </c>
      <c r="H721" s="1" t="s">
        <v>2517</v>
      </c>
      <c r="I721" t="str">
        <f t="shared" si="67"/>
        <v>Computers&amp;Accessories</v>
      </c>
      <c r="J721">
        <f t="shared" si="68"/>
        <v>1990</v>
      </c>
      <c r="K721">
        <f t="shared" si="69"/>
        <v>2595</v>
      </c>
      <c r="L721">
        <f t="shared" si="70"/>
        <v>23</v>
      </c>
      <c r="M721">
        <f t="shared" si="71"/>
        <v>20398</v>
      </c>
      <c r="N721">
        <f t="shared" si="72"/>
        <v>4.3</v>
      </c>
    </row>
    <row r="722" spans="1:14">
      <c r="A722" t="s">
        <v>2518</v>
      </c>
      <c r="B722" t="s">
        <v>2519</v>
      </c>
      <c r="C722" t="s">
        <v>2344</v>
      </c>
      <c r="D722" t="s">
        <v>62</v>
      </c>
      <c r="E722" t="s">
        <v>92</v>
      </c>
      <c r="F722" s="1" t="s">
        <v>129</v>
      </c>
      <c r="G722">
        <v>4.3</v>
      </c>
      <c r="H722" s="1" t="s">
        <v>2520</v>
      </c>
      <c r="I722" t="str">
        <f t="shared" si="67"/>
        <v>Computers&amp;Accessories</v>
      </c>
      <c r="J722">
        <f t="shared" si="68"/>
        <v>499</v>
      </c>
      <c r="K722">
        <f t="shared" si="69"/>
        <v>799</v>
      </c>
      <c r="L722">
        <f t="shared" si="70"/>
        <v>38</v>
      </c>
      <c r="M722">
        <f t="shared" si="71"/>
        <v>2125</v>
      </c>
      <c r="N722">
        <f t="shared" si="72"/>
        <v>4.3</v>
      </c>
    </row>
    <row r="723" spans="1:14">
      <c r="A723" t="s">
        <v>2521</v>
      </c>
      <c r="B723" t="s">
        <v>2522</v>
      </c>
      <c r="C723" t="s">
        <v>2380</v>
      </c>
      <c r="D723" t="s">
        <v>501</v>
      </c>
      <c r="E723" t="s">
        <v>76</v>
      </c>
      <c r="F723" s="1" t="s">
        <v>87</v>
      </c>
      <c r="G723">
        <v>4.3</v>
      </c>
      <c r="H723" s="1" t="s">
        <v>2523</v>
      </c>
      <c r="I723" t="str">
        <f t="shared" si="67"/>
        <v>Computers&amp;Accessories</v>
      </c>
      <c r="J723">
        <f t="shared" si="68"/>
        <v>449</v>
      </c>
      <c r="K723">
        <f t="shared" si="69"/>
        <v>999</v>
      </c>
      <c r="L723">
        <f t="shared" si="70"/>
        <v>55</v>
      </c>
      <c r="M723">
        <f t="shared" si="71"/>
        <v>11330</v>
      </c>
      <c r="N723">
        <f t="shared" si="72"/>
        <v>4.3</v>
      </c>
    </row>
    <row r="724" spans="1:14">
      <c r="A724" t="s">
        <v>2524</v>
      </c>
      <c r="B724" t="s">
        <v>2525</v>
      </c>
      <c r="C724" t="s">
        <v>2526</v>
      </c>
      <c r="D724" t="s">
        <v>76</v>
      </c>
      <c r="E724" t="s">
        <v>190</v>
      </c>
      <c r="F724" s="1" t="s">
        <v>77</v>
      </c>
      <c r="G724">
        <v>4.2</v>
      </c>
      <c r="H724" s="1" t="s">
        <v>2527</v>
      </c>
      <c r="I724" t="str">
        <f t="shared" si="67"/>
        <v>Computers&amp;Accessories</v>
      </c>
      <c r="J724">
        <f t="shared" si="68"/>
        <v>999</v>
      </c>
      <c r="K724">
        <f t="shared" si="69"/>
        <v>1999</v>
      </c>
      <c r="L724">
        <f t="shared" si="70"/>
        <v>50</v>
      </c>
      <c r="M724">
        <f t="shared" si="71"/>
        <v>27441</v>
      </c>
      <c r="N724">
        <f t="shared" si="72"/>
        <v>4.2</v>
      </c>
    </row>
    <row r="725" spans="1:14">
      <c r="A725" t="s">
        <v>2528</v>
      </c>
      <c r="B725" t="s">
        <v>2529</v>
      </c>
      <c r="C725" t="s">
        <v>1774</v>
      </c>
      <c r="D725" t="s">
        <v>2530</v>
      </c>
      <c r="E725" t="s">
        <v>69</v>
      </c>
      <c r="F725" s="1" t="s">
        <v>330</v>
      </c>
      <c r="G725">
        <v>4.3</v>
      </c>
      <c r="H725">
        <v>255</v>
      </c>
      <c r="I725" t="str">
        <f t="shared" si="67"/>
        <v>Computers&amp;Accessories</v>
      </c>
      <c r="J725">
        <f t="shared" si="68"/>
        <v>69</v>
      </c>
      <c r="K725">
        <f t="shared" si="69"/>
        <v>299</v>
      </c>
      <c r="L725">
        <f t="shared" si="70"/>
        <v>77</v>
      </c>
      <c r="M725">
        <f t="shared" si="71"/>
        <v>255</v>
      </c>
      <c r="N725">
        <f t="shared" si="72"/>
        <v>4.3</v>
      </c>
    </row>
    <row r="726" spans="1:14">
      <c r="A726" t="s">
        <v>2531</v>
      </c>
      <c r="B726" t="s">
        <v>2532</v>
      </c>
      <c r="C726" t="s">
        <v>1903</v>
      </c>
      <c r="D726" t="s">
        <v>106</v>
      </c>
      <c r="E726" t="s">
        <v>329</v>
      </c>
      <c r="F726" s="1" t="s">
        <v>595</v>
      </c>
      <c r="G726">
        <v>4.2</v>
      </c>
      <c r="H726" s="1" t="s">
        <v>2533</v>
      </c>
      <c r="I726" t="str">
        <f t="shared" si="67"/>
        <v>Computers&amp;Accessories</v>
      </c>
      <c r="J726">
        <f t="shared" si="68"/>
        <v>899</v>
      </c>
      <c r="K726">
        <f t="shared" si="69"/>
        <v>1499</v>
      </c>
      <c r="L726">
        <f t="shared" si="70"/>
        <v>40</v>
      </c>
      <c r="M726">
        <f t="shared" si="71"/>
        <v>23174</v>
      </c>
      <c r="N726">
        <f t="shared" si="72"/>
        <v>4.2</v>
      </c>
    </row>
    <row r="727" spans="1:14">
      <c r="A727" t="s">
        <v>2534</v>
      </c>
      <c r="B727" t="s">
        <v>2535</v>
      </c>
      <c r="C727" t="s">
        <v>1960</v>
      </c>
      <c r="D727" t="s">
        <v>2536</v>
      </c>
      <c r="E727" t="s">
        <v>42</v>
      </c>
      <c r="F727" s="1" t="s">
        <v>432</v>
      </c>
      <c r="G727">
        <v>3.8</v>
      </c>
      <c r="H727" s="1" t="s">
        <v>2537</v>
      </c>
      <c r="I727" t="str">
        <f t="shared" si="67"/>
        <v>MusicalInstruments</v>
      </c>
      <c r="J727">
        <f t="shared" si="68"/>
        <v>478</v>
      </c>
      <c r="K727">
        <f t="shared" si="69"/>
        <v>699</v>
      </c>
      <c r="L727">
        <f t="shared" si="70"/>
        <v>32</v>
      </c>
      <c r="M727">
        <f t="shared" si="71"/>
        <v>20218</v>
      </c>
      <c r="N727">
        <f t="shared" si="72"/>
        <v>3.8</v>
      </c>
    </row>
    <row r="728" spans="1:14">
      <c r="A728" t="s">
        <v>2538</v>
      </c>
      <c r="B728" t="s">
        <v>2539</v>
      </c>
      <c r="C728" t="s">
        <v>2540</v>
      </c>
      <c r="D728" t="s">
        <v>320</v>
      </c>
      <c r="E728" t="s">
        <v>2541</v>
      </c>
      <c r="F728" s="1" t="s">
        <v>123</v>
      </c>
      <c r="G728">
        <v>4.3</v>
      </c>
      <c r="H728" s="1" t="s">
        <v>2542</v>
      </c>
      <c r="I728" t="str">
        <f t="shared" si="67"/>
        <v>Computers&amp;Accessories</v>
      </c>
      <c r="J728">
        <f t="shared" si="68"/>
        <v>1399</v>
      </c>
      <c r="K728">
        <f t="shared" si="69"/>
        <v>2490</v>
      </c>
      <c r="L728">
        <f t="shared" si="70"/>
        <v>44</v>
      </c>
      <c r="M728">
        <f t="shared" si="71"/>
        <v>11074</v>
      </c>
      <c r="N728">
        <f t="shared" si="72"/>
        <v>4.3</v>
      </c>
    </row>
    <row r="729" spans="1:14">
      <c r="A729" t="s">
        <v>2543</v>
      </c>
      <c r="B729" t="s">
        <v>2544</v>
      </c>
      <c r="C729" t="s">
        <v>2545</v>
      </c>
      <c r="D729" t="s">
        <v>54</v>
      </c>
      <c r="E729" t="s">
        <v>62</v>
      </c>
      <c r="F729" s="1" t="s">
        <v>163</v>
      </c>
      <c r="G729">
        <v>4.1</v>
      </c>
      <c r="H729" s="1" t="s">
        <v>2546</v>
      </c>
      <c r="I729" t="str">
        <f t="shared" si="67"/>
        <v>Computers&amp;Accessories</v>
      </c>
      <c r="J729">
        <f t="shared" si="68"/>
        <v>149</v>
      </c>
      <c r="K729">
        <f t="shared" si="69"/>
        <v>499</v>
      </c>
      <c r="L729">
        <f t="shared" si="70"/>
        <v>70</v>
      </c>
      <c r="M729">
        <f t="shared" si="71"/>
        <v>25607</v>
      </c>
      <c r="N729">
        <f t="shared" si="72"/>
        <v>4.1</v>
      </c>
    </row>
    <row r="730" spans="1:14">
      <c r="A730" t="s">
        <v>2547</v>
      </c>
      <c r="B730" t="s">
        <v>2548</v>
      </c>
      <c r="C730" t="s">
        <v>2135</v>
      </c>
      <c r="D730" t="s">
        <v>144</v>
      </c>
      <c r="E730" t="s">
        <v>2549</v>
      </c>
      <c r="F730" s="1" t="s">
        <v>20</v>
      </c>
      <c r="G730">
        <v>4.2</v>
      </c>
      <c r="H730" s="1" t="s">
        <v>2550</v>
      </c>
      <c r="I730" t="str">
        <f t="shared" si="67"/>
        <v>Electronics</v>
      </c>
      <c r="J730">
        <f t="shared" si="68"/>
        <v>1799</v>
      </c>
      <c r="K730">
        <f t="shared" si="69"/>
        <v>4990</v>
      </c>
      <c r="L730">
        <f t="shared" si="70"/>
        <v>64</v>
      </c>
      <c r="M730">
        <f t="shared" si="71"/>
        <v>41226</v>
      </c>
      <c r="N730">
        <f t="shared" si="72"/>
        <v>4.2</v>
      </c>
    </row>
    <row r="731" spans="1:14">
      <c r="A731" t="s">
        <v>2551</v>
      </c>
      <c r="B731" t="s">
        <v>2552</v>
      </c>
      <c r="C731" t="s">
        <v>2553</v>
      </c>
      <c r="D731" t="s">
        <v>2554</v>
      </c>
      <c r="E731" t="s">
        <v>76</v>
      </c>
      <c r="F731" s="1" t="s">
        <v>453</v>
      </c>
      <c r="G731">
        <v>4</v>
      </c>
      <c r="H731" s="1" t="s">
        <v>516</v>
      </c>
      <c r="I731" t="str">
        <f t="shared" si="67"/>
        <v>HomeImprovement</v>
      </c>
      <c r="J731">
        <f t="shared" si="68"/>
        <v>425</v>
      </c>
      <c r="K731">
        <f t="shared" si="69"/>
        <v>999</v>
      </c>
      <c r="L731">
        <f t="shared" si="70"/>
        <v>57</v>
      </c>
      <c r="M731">
        <f t="shared" si="71"/>
        <v>2581</v>
      </c>
      <c r="N731">
        <f t="shared" si="72"/>
        <v>4</v>
      </c>
    </row>
    <row r="732" spans="1:14">
      <c r="A732" t="s">
        <v>2555</v>
      </c>
      <c r="B732" t="s">
        <v>2556</v>
      </c>
      <c r="C732" t="s">
        <v>2376</v>
      </c>
      <c r="D732" t="s">
        <v>76</v>
      </c>
      <c r="E732" t="s">
        <v>2541</v>
      </c>
      <c r="F732" s="1" t="s">
        <v>111</v>
      </c>
      <c r="G732">
        <v>4.1</v>
      </c>
      <c r="H732" s="1" t="s">
        <v>2557</v>
      </c>
      <c r="I732" t="str">
        <f t="shared" si="67"/>
        <v>Electronics</v>
      </c>
      <c r="J732">
        <f t="shared" si="68"/>
        <v>999</v>
      </c>
      <c r="K732">
        <f t="shared" si="69"/>
        <v>2490</v>
      </c>
      <c r="L732">
        <f t="shared" si="70"/>
        <v>60</v>
      </c>
      <c r="M732">
        <f t="shared" si="71"/>
        <v>18331</v>
      </c>
      <c r="N732">
        <f t="shared" si="72"/>
        <v>4.1</v>
      </c>
    </row>
    <row r="733" spans="1:14">
      <c r="A733" t="s">
        <v>2558</v>
      </c>
      <c r="B733" t="s">
        <v>2559</v>
      </c>
      <c r="C733" t="s">
        <v>1908</v>
      </c>
      <c r="D733" t="s">
        <v>2560</v>
      </c>
      <c r="E733" t="s">
        <v>76</v>
      </c>
      <c r="F733" s="1" t="s">
        <v>302</v>
      </c>
      <c r="G733">
        <v>4.1</v>
      </c>
      <c r="H733" s="1" t="s">
        <v>2137</v>
      </c>
      <c r="I733" t="str">
        <f t="shared" si="67"/>
        <v>Computers&amp;Accessories</v>
      </c>
      <c r="J733">
        <f t="shared" si="68"/>
        <v>378</v>
      </c>
      <c r="K733">
        <f t="shared" si="69"/>
        <v>999</v>
      </c>
      <c r="L733">
        <f t="shared" si="70"/>
        <v>62</v>
      </c>
      <c r="M733">
        <f t="shared" si="71"/>
        <v>1779</v>
      </c>
      <c r="N733">
        <f t="shared" si="72"/>
        <v>4.1</v>
      </c>
    </row>
    <row r="734" spans="1:14">
      <c r="A734" t="s">
        <v>2561</v>
      </c>
      <c r="B734" t="s">
        <v>2562</v>
      </c>
      <c r="C734" t="s">
        <v>2563</v>
      </c>
      <c r="D734" t="s">
        <v>224</v>
      </c>
      <c r="E734" t="s">
        <v>224</v>
      </c>
      <c r="F734" s="1" t="s">
        <v>215</v>
      </c>
      <c r="G734">
        <v>4.3</v>
      </c>
      <c r="H734">
        <v>388</v>
      </c>
      <c r="I734" t="str">
        <f t="shared" si="67"/>
        <v>OfficeProducts</v>
      </c>
      <c r="J734">
        <f t="shared" si="68"/>
        <v>99</v>
      </c>
      <c r="K734">
        <f t="shared" si="69"/>
        <v>99</v>
      </c>
      <c r="L734">
        <f t="shared" si="70"/>
        <v>0</v>
      </c>
      <c r="M734">
        <f t="shared" si="71"/>
        <v>388</v>
      </c>
      <c r="N734">
        <f t="shared" si="72"/>
        <v>4.3</v>
      </c>
    </row>
    <row r="735" spans="1:14">
      <c r="A735" t="s">
        <v>2564</v>
      </c>
      <c r="B735" t="s">
        <v>2565</v>
      </c>
      <c r="C735" t="s">
        <v>2110</v>
      </c>
      <c r="D735" t="s">
        <v>329</v>
      </c>
      <c r="E735" t="s">
        <v>371</v>
      </c>
      <c r="F735" s="1" t="s">
        <v>77</v>
      </c>
      <c r="G735">
        <v>4.5</v>
      </c>
      <c r="H735" s="1" t="s">
        <v>2566</v>
      </c>
      <c r="I735" t="str">
        <f t="shared" si="67"/>
        <v>Computers&amp;Accessories</v>
      </c>
      <c r="J735">
        <f t="shared" si="68"/>
        <v>1499</v>
      </c>
      <c r="K735">
        <f t="shared" si="69"/>
        <v>2999</v>
      </c>
      <c r="L735">
        <f t="shared" si="70"/>
        <v>50</v>
      </c>
      <c r="M735">
        <f t="shared" si="71"/>
        <v>8656</v>
      </c>
      <c r="N735">
        <f t="shared" si="72"/>
        <v>4.5</v>
      </c>
    </row>
    <row r="736" spans="1:14">
      <c r="A736" t="s">
        <v>2567</v>
      </c>
      <c r="B736" t="s">
        <v>2568</v>
      </c>
      <c r="C736" t="s">
        <v>2569</v>
      </c>
      <c r="D736" t="s">
        <v>2570</v>
      </c>
      <c r="E736" t="s">
        <v>1027</v>
      </c>
      <c r="F736" s="1" t="s">
        <v>157</v>
      </c>
      <c r="G736">
        <v>4.5</v>
      </c>
      <c r="H736" s="1" t="s">
        <v>2571</v>
      </c>
      <c r="I736" t="str">
        <f t="shared" si="67"/>
        <v>Computers&amp;Accessories</v>
      </c>
      <c r="J736">
        <f t="shared" si="68"/>
        <v>1815</v>
      </c>
      <c r="K736">
        <f t="shared" si="69"/>
        <v>3100</v>
      </c>
      <c r="L736">
        <f t="shared" si="70"/>
        <v>41</v>
      </c>
      <c r="M736">
        <f t="shared" si="71"/>
        <v>92925</v>
      </c>
      <c r="N736">
        <f t="shared" si="72"/>
        <v>4.5</v>
      </c>
    </row>
    <row r="737" spans="1:14">
      <c r="A737" t="s">
        <v>2572</v>
      </c>
      <c r="B737" t="s">
        <v>2573</v>
      </c>
      <c r="C737" t="s">
        <v>2405</v>
      </c>
      <c r="D737" t="s">
        <v>2574</v>
      </c>
      <c r="E737" t="s">
        <v>2575</v>
      </c>
      <c r="F737" s="1" t="s">
        <v>1190</v>
      </c>
      <c r="G737">
        <v>4.1</v>
      </c>
      <c r="H737" s="1" t="s">
        <v>573</v>
      </c>
      <c r="I737" t="str">
        <f t="shared" si="67"/>
        <v>OfficeProducts</v>
      </c>
      <c r="J737">
        <f t="shared" si="68"/>
        <v>67</v>
      </c>
      <c r="K737">
        <f t="shared" si="69"/>
        <v>75</v>
      </c>
      <c r="L737">
        <f t="shared" si="70"/>
        <v>11</v>
      </c>
      <c r="M737">
        <f t="shared" si="71"/>
        <v>1269</v>
      </c>
      <c r="N737">
        <f t="shared" si="72"/>
        <v>4.1</v>
      </c>
    </row>
    <row r="738" spans="1:14">
      <c r="A738" t="s">
        <v>2576</v>
      </c>
      <c r="B738" t="s">
        <v>2577</v>
      </c>
      <c r="C738" t="s">
        <v>1918</v>
      </c>
      <c r="D738" t="s">
        <v>2030</v>
      </c>
      <c r="E738" t="s">
        <v>1153</v>
      </c>
      <c r="F738" s="1" t="s">
        <v>1428</v>
      </c>
      <c r="G738">
        <v>4.3</v>
      </c>
      <c r="H738" s="1" t="s">
        <v>2578</v>
      </c>
      <c r="I738" t="str">
        <f t="shared" si="67"/>
        <v>Computers&amp;Accessories</v>
      </c>
      <c r="J738">
        <f t="shared" si="68"/>
        <v>1889</v>
      </c>
      <c r="K738">
        <f t="shared" si="69"/>
        <v>2699</v>
      </c>
      <c r="L738">
        <f t="shared" si="70"/>
        <v>30</v>
      </c>
      <c r="M738">
        <f t="shared" si="71"/>
        <v>17394</v>
      </c>
      <c r="N738">
        <f t="shared" si="72"/>
        <v>4.3</v>
      </c>
    </row>
    <row r="739" spans="1:14">
      <c r="A739" t="s">
        <v>2579</v>
      </c>
      <c r="B739" t="s">
        <v>2580</v>
      </c>
      <c r="C739" t="s">
        <v>1272</v>
      </c>
      <c r="D739" t="s">
        <v>62</v>
      </c>
      <c r="E739" t="s">
        <v>329</v>
      </c>
      <c r="F739" s="1" t="s">
        <v>270</v>
      </c>
      <c r="G739">
        <v>3.6</v>
      </c>
      <c r="H739" s="1" t="s">
        <v>2581</v>
      </c>
      <c r="I739" t="str">
        <f t="shared" si="67"/>
        <v>Electronics</v>
      </c>
      <c r="J739">
        <f t="shared" si="68"/>
        <v>499</v>
      </c>
      <c r="K739">
        <f t="shared" si="69"/>
        <v>1499</v>
      </c>
      <c r="L739">
        <f t="shared" si="70"/>
        <v>67</v>
      </c>
      <c r="M739">
        <f t="shared" si="71"/>
        <v>9169</v>
      </c>
      <c r="N739">
        <f t="shared" si="72"/>
        <v>3.6</v>
      </c>
    </row>
    <row r="740" spans="1:14">
      <c r="A740" t="s">
        <v>2582</v>
      </c>
      <c r="B740" t="s">
        <v>2583</v>
      </c>
      <c r="C740" t="s">
        <v>2079</v>
      </c>
      <c r="D740" t="s">
        <v>62</v>
      </c>
      <c r="E740" t="s">
        <v>76</v>
      </c>
      <c r="F740" s="1" t="s">
        <v>77</v>
      </c>
      <c r="G740">
        <v>4.4</v>
      </c>
      <c r="H740" s="1" t="s">
        <v>2584</v>
      </c>
      <c r="I740" t="str">
        <f t="shared" si="67"/>
        <v>Computers&amp;Accessories</v>
      </c>
      <c r="J740">
        <f t="shared" si="68"/>
        <v>499</v>
      </c>
      <c r="K740">
        <f t="shared" si="69"/>
        <v>999</v>
      </c>
      <c r="L740">
        <f t="shared" si="70"/>
        <v>50</v>
      </c>
      <c r="M740">
        <f t="shared" si="71"/>
        <v>1030</v>
      </c>
      <c r="N740">
        <f t="shared" si="72"/>
        <v>4.4</v>
      </c>
    </row>
    <row r="741" spans="1:14">
      <c r="A741" t="s">
        <v>2585</v>
      </c>
      <c r="B741" t="s">
        <v>2586</v>
      </c>
      <c r="C741" t="s">
        <v>1993</v>
      </c>
      <c r="D741" t="s">
        <v>2587</v>
      </c>
      <c r="E741" t="s">
        <v>365</v>
      </c>
      <c r="F741" s="1" t="s">
        <v>239</v>
      </c>
      <c r="G741">
        <v>4.5</v>
      </c>
      <c r="H741" s="1" t="s">
        <v>2588</v>
      </c>
      <c r="I741" t="str">
        <f t="shared" si="67"/>
        <v>Computers&amp;Accessories</v>
      </c>
      <c r="J741">
        <f t="shared" si="68"/>
        <v>5799</v>
      </c>
      <c r="K741">
        <f t="shared" si="69"/>
        <v>7999</v>
      </c>
      <c r="L741">
        <f t="shared" si="70"/>
        <v>28</v>
      </c>
      <c r="M741">
        <f t="shared" si="71"/>
        <v>50273</v>
      </c>
      <c r="N741">
        <f t="shared" si="72"/>
        <v>4.5</v>
      </c>
    </row>
    <row r="742" spans="1:14">
      <c r="A742" t="s">
        <v>2589</v>
      </c>
      <c r="B742" t="s">
        <v>2590</v>
      </c>
      <c r="C742" t="s">
        <v>2591</v>
      </c>
      <c r="D742" t="s">
        <v>62</v>
      </c>
      <c r="E742" t="s">
        <v>92</v>
      </c>
      <c r="F742" s="1" t="s">
        <v>129</v>
      </c>
      <c r="G742">
        <v>3.9</v>
      </c>
      <c r="H742" s="1" t="s">
        <v>2592</v>
      </c>
      <c r="I742" t="str">
        <f t="shared" si="67"/>
        <v>Electronics</v>
      </c>
      <c r="J742">
        <f t="shared" si="68"/>
        <v>499</v>
      </c>
      <c r="K742">
        <f t="shared" si="69"/>
        <v>799</v>
      </c>
      <c r="L742">
        <f t="shared" si="70"/>
        <v>38</v>
      </c>
      <c r="M742">
        <f t="shared" si="71"/>
        <v>6742</v>
      </c>
      <c r="N742">
        <f t="shared" si="72"/>
        <v>3.9</v>
      </c>
    </row>
    <row r="743" spans="1:14">
      <c r="A743" t="s">
        <v>2593</v>
      </c>
      <c r="B743" t="s">
        <v>2594</v>
      </c>
      <c r="C743" t="s">
        <v>1908</v>
      </c>
      <c r="D743" t="s">
        <v>128</v>
      </c>
      <c r="E743" t="s">
        <v>865</v>
      </c>
      <c r="F743" s="1" t="s">
        <v>581</v>
      </c>
      <c r="G743">
        <v>4</v>
      </c>
      <c r="H743" s="1" t="s">
        <v>2595</v>
      </c>
      <c r="I743" t="str">
        <f t="shared" si="67"/>
        <v>Computers&amp;Accessories</v>
      </c>
      <c r="J743">
        <f t="shared" si="68"/>
        <v>249</v>
      </c>
      <c r="K743">
        <f t="shared" si="69"/>
        <v>600</v>
      </c>
      <c r="L743">
        <f t="shared" si="70"/>
        <v>59</v>
      </c>
      <c r="M743">
        <f t="shared" si="71"/>
        <v>1208</v>
      </c>
      <c r="N743">
        <f t="shared" si="72"/>
        <v>4</v>
      </c>
    </row>
    <row r="744" spans="1:14">
      <c r="A744" t="s">
        <v>2596</v>
      </c>
      <c r="B744" t="s">
        <v>2597</v>
      </c>
      <c r="C744" t="s">
        <v>1993</v>
      </c>
      <c r="D744" t="s">
        <v>2598</v>
      </c>
      <c r="E744" t="s">
        <v>2599</v>
      </c>
      <c r="F744" s="1" t="s">
        <v>450</v>
      </c>
      <c r="G744">
        <v>4.4</v>
      </c>
      <c r="H744" s="1" t="s">
        <v>2600</v>
      </c>
      <c r="I744" t="str">
        <f t="shared" si="67"/>
        <v>Computers&amp;Accessories</v>
      </c>
      <c r="J744">
        <f t="shared" si="68"/>
        <v>4449</v>
      </c>
      <c r="K744">
        <f t="shared" si="69"/>
        <v>5734</v>
      </c>
      <c r="L744">
        <f t="shared" si="70"/>
        <v>22</v>
      </c>
      <c r="M744">
        <f t="shared" si="71"/>
        <v>25006</v>
      </c>
      <c r="N744">
        <f t="shared" si="72"/>
        <v>4.4</v>
      </c>
    </row>
    <row r="745" spans="1:14">
      <c r="A745" t="s">
        <v>2601</v>
      </c>
      <c r="B745" t="s">
        <v>2602</v>
      </c>
      <c r="C745" t="s">
        <v>2314</v>
      </c>
      <c r="D745" t="s">
        <v>69</v>
      </c>
      <c r="E745" t="s">
        <v>2093</v>
      </c>
      <c r="F745" s="1" t="s">
        <v>145</v>
      </c>
      <c r="G745">
        <v>4.6</v>
      </c>
      <c r="H745" s="1" t="s">
        <v>2603</v>
      </c>
      <c r="I745" t="str">
        <f t="shared" si="67"/>
        <v>Computers&amp;Accessories</v>
      </c>
      <c r="J745">
        <f t="shared" si="68"/>
        <v>299</v>
      </c>
      <c r="K745">
        <f t="shared" si="69"/>
        <v>550</v>
      </c>
      <c r="L745">
        <f t="shared" si="70"/>
        <v>46</v>
      </c>
      <c r="M745">
        <f t="shared" si="71"/>
        <v>33434</v>
      </c>
      <c r="N745">
        <f t="shared" si="72"/>
        <v>4.6</v>
      </c>
    </row>
    <row r="746" spans="1:14">
      <c r="A746" t="s">
        <v>2604</v>
      </c>
      <c r="B746" t="s">
        <v>2605</v>
      </c>
      <c r="C746" t="s">
        <v>1903</v>
      </c>
      <c r="D746" t="s">
        <v>2606</v>
      </c>
      <c r="E746" t="s">
        <v>2607</v>
      </c>
      <c r="F746" s="1" t="s">
        <v>87</v>
      </c>
      <c r="G746">
        <v>4.4</v>
      </c>
      <c r="H746" s="1" t="s">
        <v>2608</v>
      </c>
      <c r="I746" t="str">
        <f t="shared" si="67"/>
        <v>Computers&amp;Accessories</v>
      </c>
      <c r="J746">
        <f t="shared" si="68"/>
        <v>629</v>
      </c>
      <c r="K746">
        <f t="shared" si="69"/>
        <v>1390</v>
      </c>
      <c r="L746">
        <f t="shared" si="70"/>
        <v>55</v>
      </c>
      <c r="M746">
        <f t="shared" si="71"/>
        <v>6301</v>
      </c>
      <c r="N746">
        <f t="shared" si="72"/>
        <v>4.4</v>
      </c>
    </row>
    <row r="747" spans="1:14">
      <c r="A747" t="s">
        <v>2609</v>
      </c>
      <c r="B747" t="s">
        <v>2610</v>
      </c>
      <c r="C747" t="s">
        <v>1953</v>
      </c>
      <c r="D747" t="s">
        <v>2516</v>
      </c>
      <c r="E747" t="s">
        <v>2611</v>
      </c>
      <c r="F747" s="1" t="s">
        <v>1278</v>
      </c>
      <c r="G747">
        <v>4.4</v>
      </c>
      <c r="H747" s="1" t="s">
        <v>2612</v>
      </c>
      <c r="I747" t="str">
        <f t="shared" si="67"/>
        <v>Computers&amp;Accessories</v>
      </c>
      <c r="J747">
        <f t="shared" si="68"/>
        <v>2595</v>
      </c>
      <c r="K747">
        <f t="shared" si="69"/>
        <v>3295</v>
      </c>
      <c r="L747">
        <f t="shared" si="70"/>
        <v>21</v>
      </c>
      <c r="M747">
        <f t="shared" si="71"/>
        <v>22618</v>
      </c>
      <c r="N747">
        <f t="shared" si="72"/>
        <v>4.4</v>
      </c>
    </row>
    <row r="748" spans="1:14">
      <c r="A748" t="s">
        <v>2613</v>
      </c>
      <c r="B748" t="s">
        <v>2614</v>
      </c>
      <c r="C748" t="s">
        <v>2110</v>
      </c>
      <c r="D748" t="s">
        <v>144</v>
      </c>
      <c r="E748" t="s">
        <v>2615</v>
      </c>
      <c r="F748" s="1" t="s">
        <v>129</v>
      </c>
      <c r="G748">
        <v>4.3</v>
      </c>
      <c r="H748" s="1" t="s">
        <v>2616</v>
      </c>
      <c r="I748" t="str">
        <f t="shared" si="67"/>
        <v>Computers&amp;Accessories</v>
      </c>
      <c r="J748">
        <f t="shared" si="68"/>
        <v>1799</v>
      </c>
      <c r="K748">
        <f t="shared" si="69"/>
        <v>2911</v>
      </c>
      <c r="L748">
        <f t="shared" si="70"/>
        <v>38</v>
      </c>
      <c r="M748">
        <f t="shared" si="71"/>
        <v>20342</v>
      </c>
      <c r="N748">
        <f t="shared" si="72"/>
        <v>4.3</v>
      </c>
    </row>
    <row r="749" spans="1:14">
      <c r="A749" t="s">
        <v>2617</v>
      </c>
      <c r="B749" t="s">
        <v>2618</v>
      </c>
      <c r="C749" t="s">
        <v>2226</v>
      </c>
      <c r="D749" t="s">
        <v>2619</v>
      </c>
      <c r="E749" t="s">
        <v>2620</v>
      </c>
      <c r="F749" s="1" t="s">
        <v>1376</v>
      </c>
      <c r="G749">
        <v>4.4</v>
      </c>
      <c r="H749" s="1" t="s">
        <v>2621</v>
      </c>
      <c r="I749" t="str">
        <f t="shared" si="67"/>
        <v>OfficeProducts</v>
      </c>
      <c r="J749">
        <f t="shared" si="68"/>
        <v>90</v>
      </c>
      <c r="K749">
        <f t="shared" si="69"/>
        <v>175</v>
      </c>
      <c r="L749">
        <f t="shared" si="70"/>
        <v>49</v>
      </c>
      <c r="M749">
        <f t="shared" si="71"/>
        <v>7429</v>
      </c>
      <c r="N749">
        <f t="shared" si="72"/>
        <v>4.4</v>
      </c>
    </row>
    <row r="750" spans="1:14">
      <c r="A750" t="s">
        <v>2622</v>
      </c>
      <c r="B750" t="s">
        <v>2623</v>
      </c>
      <c r="C750" t="s">
        <v>1918</v>
      </c>
      <c r="D750" t="s">
        <v>214</v>
      </c>
      <c r="E750" t="s">
        <v>214</v>
      </c>
      <c r="F750" s="1" t="s">
        <v>215</v>
      </c>
      <c r="G750">
        <v>4</v>
      </c>
      <c r="H750" s="1" t="s">
        <v>2624</v>
      </c>
      <c r="I750" t="str">
        <f t="shared" si="67"/>
        <v>Computers&amp;Accessories</v>
      </c>
      <c r="J750">
        <f t="shared" si="68"/>
        <v>599</v>
      </c>
      <c r="K750">
        <f t="shared" si="69"/>
        <v>599</v>
      </c>
      <c r="L750">
        <f t="shared" si="70"/>
        <v>0</v>
      </c>
      <c r="M750">
        <f t="shared" si="71"/>
        <v>26423</v>
      </c>
      <c r="N750">
        <f t="shared" si="72"/>
        <v>4</v>
      </c>
    </row>
    <row r="751" spans="1:14">
      <c r="A751" t="s">
        <v>2625</v>
      </c>
      <c r="B751" t="s">
        <v>2626</v>
      </c>
      <c r="C751" t="s">
        <v>1219</v>
      </c>
      <c r="D751" t="s">
        <v>190</v>
      </c>
      <c r="E751" t="s">
        <v>365</v>
      </c>
      <c r="F751" s="1" t="s">
        <v>422</v>
      </c>
      <c r="G751">
        <v>4.2</v>
      </c>
      <c r="H751" s="1" t="s">
        <v>2627</v>
      </c>
      <c r="I751" t="str">
        <f t="shared" si="67"/>
        <v>Electronics</v>
      </c>
      <c r="J751">
        <f t="shared" si="68"/>
        <v>1999</v>
      </c>
      <c r="K751">
        <f t="shared" si="69"/>
        <v>7999</v>
      </c>
      <c r="L751">
        <f t="shared" si="70"/>
        <v>75</v>
      </c>
      <c r="M751">
        <f t="shared" si="71"/>
        <v>31305</v>
      </c>
      <c r="N751">
        <f t="shared" si="72"/>
        <v>4.2</v>
      </c>
    </row>
    <row r="752" spans="1:14">
      <c r="A752" t="s">
        <v>2628</v>
      </c>
      <c r="B752" t="s">
        <v>2629</v>
      </c>
      <c r="C752" t="s">
        <v>2630</v>
      </c>
      <c r="D752" t="s">
        <v>1576</v>
      </c>
      <c r="E752" t="s">
        <v>2631</v>
      </c>
      <c r="F752" s="1" t="s">
        <v>282</v>
      </c>
      <c r="G752">
        <v>3.8</v>
      </c>
      <c r="H752" s="1" t="s">
        <v>2632</v>
      </c>
      <c r="I752" t="str">
        <f t="shared" si="67"/>
        <v>Computers&amp;Accessories</v>
      </c>
      <c r="J752">
        <f t="shared" si="68"/>
        <v>2099</v>
      </c>
      <c r="K752">
        <f t="shared" si="69"/>
        <v>3250</v>
      </c>
      <c r="L752">
        <f t="shared" si="70"/>
        <v>35</v>
      </c>
      <c r="M752">
        <f t="shared" si="71"/>
        <v>11213</v>
      </c>
      <c r="N752">
        <f t="shared" si="72"/>
        <v>3.8</v>
      </c>
    </row>
    <row r="753" spans="1:14">
      <c r="A753" t="s">
        <v>2633</v>
      </c>
      <c r="B753" t="s">
        <v>2634</v>
      </c>
      <c r="C753" t="s">
        <v>2635</v>
      </c>
      <c r="D753" t="s">
        <v>205</v>
      </c>
      <c r="E753" t="s">
        <v>62</v>
      </c>
      <c r="F753" s="1" t="s">
        <v>20</v>
      </c>
      <c r="G753">
        <v>4.1</v>
      </c>
      <c r="H753" s="1" t="s">
        <v>2636</v>
      </c>
      <c r="I753" t="str">
        <f t="shared" si="67"/>
        <v>Computers&amp;Accessories</v>
      </c>
      <c r="J753">
        <f t="shared" si="68"/>
        <v>179</v>
      </c>
      <c r="K753">
        <f t="shared" si="69"/>
        <v>499</v>
      </c>
      <c r="L753">
        <f t="shared" si="70"/>
        <v>64</v>
      </c>
      <c r="M753">
        <f t="shared" si="71"/>
        <v>10174</v>
      </c>
      <c r="N753">
        <f t="shared" si="72"/>
        <v>4.1</v>
      </c>
    </row>
    <row r="754" spans="1:14">
      <c r="A754" t="s">
        <v>2637</v>
      </c>
      <c r="B754" t="s">
        <v>2638</v>
      </c>
      <c r="C754" t="s">
        <v>1988</v>
      </c>
      <c r="D754" t="s">
        <v>2639</v>
      </c>
      <c r="E754" t="s">
        <v>2640</v>
      </c>
      <c r="F754" s="1" t="s">
        <v>157</v>
      </c>
      <c r="G754">
        <v>4.2</v>
      </c>
      <c r="H754" s="1" t="s">
        <v>2641</v>
      </c>
      <c r="I754" t="str">
        <f t="shared" si="67"/>
        <v>Computers&amp;Accessories</v>
      </c>
      <c r="J754">
        <f t="shared" si="68"/>
        <v>1345</v>
      </c>
      <c r="K754">
        <f t="shared" si="69"/>
        <v>2295</v>
      </c>
      <c r="L754">
        <f t="shared" si="70"/>
        <v>41</v>
      </c>
      <c r="M754">
        <f t="shared" si="71"/>
        <v>17413</v>
      </c>
      <c r="N754">
        <f t="shared" si="72"/>
        <v>4.2</v>
      </c>
    </row>
    <row r="755" spans="1:14">
      <c r="A755" t="s">
        <v>2642</v>
      </c>
      <c r="B755" t="s">
        <v>2643</v>
      </c>
      <c r="C755" t="s">
        <v>2038</v>
      </c>
      <c r="D755" t="s">
        <v>25</v>
      </c>
      <c r="E755" t="s">
        <v>957</v>
      </c>
      <c r="F755" s="1" t="s">
        <v>63</v>
      </c>
      <c r="G755">
        <v>4.2</v>
      </c>
      <c r="H755" s="1" t="s">
        <v>2644</v>
      </c>
      <c r="I755" t="str">
        <f t="shared" si="67"/>
        <v>Electronics</v>
      </c>
      <c r="J755">
        <f t="shared" si="68"/>
        <v>349</v>
      </c>
      <c r="K755">
        <f t="shared" si="69"/>
        <v>995</v>
      </c>
      <c r="L755">
        <f t="shared" si="70"/>
        <v>65</v>
      </c>
      <c r="M755">
        <f t="shared" si="71"/>
        <v>6676</v>
      </c>
      <c r="N755">
        <f t="shared" si="72"/>
        <v>4.2</v>
      </c>
    </row>
    <row r="756" spans="1:14">
      <c r="A756" t="s">
        <v>2645</v>
      </c>
      <c r="B756" t="s">
        <v>2646</v>
      </c>
      <c r="C756" t="s">
        <v>2430</v>
      </c>
      <c r="D756" t="s">
        <v>2647</v>
      </c>
      <c r="E756" t="s">
        <v>62</v>
      </c>
      <c r="F756" s="1" t="s">
        <v>170</v>
      </c>
      <c r="G756">
        <v>4.4</v>
      </c>
      <c r="H756" s="1" t="s">
        <v>2648</v>
      </c>
      <c r="I756" t="str">
        <f t="shared" si="67"/>
        <v>Computers&amp;Accessories</v>
      </c>
      <c r="J756">
        <f t="shared" si="68"/>
        <v>287</v>
      </c>
      <c r="K756">
        <f t="shared" si="69"/>
        <v>499</v>
      </c>
      <c r="L756">
        <f t="shared" si="70"/>
        <v>42</v>
      </c>
      <c r="M756">
        <f t="shared" si="71"/>
        <v>8076</v>
      </c>
      <c r="N756">
        <f t="shared" si="72"/>
        <v>4.4</v>
      </c>
    </row>
    <row r="757" spans="1:14">
      <c r="A757" t="s">
        <v>2649</v>
      </c>
      <c r="B757" t="s">
        <v>2650</v>
      </c>
      <c r="C757" t="s">
        <v>1898</v>
      </c>
      <c r="D757" t="s">
        <v>25</v>
      </c>
      <c r="E757" t="s">
        <v>2651</v>
      </c>
      <c r="F757" s="1" t="s">
        <v>450</v>
      </c>
      <c r="G757">
        <v>4.1</v>
      </c>
      <c r="H757" s="1" t="s">
        <v>2652</v>
      </c>
      <c r="I757" t="str">
        <f t="shared" si="67"/>
        <v>Computers&amp;Accessories</v>
      </c>
      <c r="J757">
        <f t="shared" si="68"/>
        <v>349</v>
      </c>
      <c r="K757">
        <f t="shared" si="69"/>
        <v>450</v>
      </c>
      <c r="L757">
        <f t="shared" si="70"/>
        <v>22</v>
      </c>
      <c r="M757">
        <f t="shared" si="71"/>
        <v>18656</v>
      </c>
      <c r="N757">
        <f t="shared" si="72"/>
        <v>4.1</v>
      </c>
    </row>
    <row r="758" spans="1:14">
      <c r="A758" t="s">
        <v>2653</v>
      </c>
      <c r="B758" t="s">
        <v>2654</v>
      </c>
      <c r="C758" t="s">
        <v>1965</v>
      </c>
      <c r="D758" t="s">
        <v>2655</v>
      </c>
      <c r="E758" t="s">
        <v>2149</v>
      </c>
      <c r="F758" s="1" t="s">
        <v>1278</v>
      </c>
      <c r="G758">
        <v>4.4</v>
      </c>
      <c r="H758" s="1" t="s">
        <v>2656</v>
      </c>
      <c r="I758" t="str">
        <f t="shared" si="67"/>
        <v>Electronics</v>
      </c>
      <c r="J758">
        <f t="shared" si="68"/>
        <v>879</v>
      </c>
      <c r="K758">
        <f t="shared" si="69"/>
        <v>1109</v>
      </c>
      <c r="L758">
        <f t="shared" si="70"/>
        <v>21</v>
      </c>
      <c r="M758">
        <f t="shared" si="71"/>
        <v>31599</v>
      </c>
      <c r="N758">
        <f t="shared" si="72"/>
        <v>4.4</v>
      </c>
    </row>
    <row r="759" spans="1:14">
      <c r="A759" t="s">
        <v>2657</v>
      </c>
      <c r="B759" t="s">
        <v>2658</v>
      </c>
      <c r="C759" t="s">
        <v>2184</v>
      </c>
      <c r="D759" t="s">
        <v>2141</v>
      </c>
      <c r="E759" t="s">
        <v>2141</v>
      </c>
      <c r="F759" s="1" t="s">
        <v>215</v>
      </c>
      <c r="G759">
        <v>3.9</v>
      </c>
      <c r="H759" s="1" t="s">
        <v>2659</v>
      </c>
      <c r="I759" t="str">
        <f t="shared" si="67"/>
        <v>Electronics</v>
      </c>
      <c r="J759">
        <f t="shared" si="68"/>
        <v>250</v>
      </c>
      <c r="K759">
        <f t="shared" si="69"/>
        <v>250</v>
      </c>
      <c r="L759">
        <f t="shared" si="70"/>
        <v>0</v>
      </c>
      <c r="M759">
        <f t="shared" si="71"/>
        <v>13971</v>
      </c>
      <c r="N759">
        <f t="shared" si="72"/>
        <v>3.9</v>
      </c>
    </row>
    <row r="760" spans="1:14">
      <c r="A760" t="s">
        <v>2660</v>
      </c>
      <c r="B760" t="s">
        <v>2661</v>
      </c>
      <c r="C760" t="s">
        <v>1272</v>
      </c>
      <c r="D760" t="s">
        <v>24</v>
      </c>
      <c r="E760" t="s">
        <v>62</v>
      </c>
      <c r="F760" s="1" t="s">
        <v>111</v>
      </c>
      <c r="G760">
        <v>3.6</v>
      </c>
      <c r="H760" s="1" t="s">
        <v>2662</v>
      </c>
      <c r="I760" t="str">
        <f t="shared" si="67"/>
        <v>Electronics</v>
      </c>
      <c r="J760">
        <f t="shared" si="68"/>
        <v>199</v>
      </c>
      <c r="K760">
        <f t="shared" si="69"/>
        <v>499</v>
      </c>
      <c r="L760">
        <f t="shared" si="70"/>
        <v>60</v>
      </c>
      <c r="M760">
        <f t="shared" si="71"/>
        <v>2492</v>
      </c>
      <c r="N760">
        <f t="shared" si="72"/>
        <v>3.6</v>
      </c>
    </row>
    <row r="761" spans="1:14">
      <c r="A761" t="s">
        <v>2663</v>
      </c>
      <c r="B761" t="s">
        <v>2664</v>
      </c>
      <c r="C761" t="s">
        <v>2635</v>
      </c>
      <c r="D761" t="s">
        <v>54</v>
      </c>
      <c r="E761" t="s">
        <v>76</v>
      </c>
      <c r="F761" s="1" t="s">
        <v>56</v>
      </c>
      <c r="G761">
        <v>3.5</v>
      </c>
      <c r="H761" s="1" t="s">
        <v>2665</v>
      </c>
      <c r="I761" t="str">
        <f t="shared" si="67"/>
        <v>Computers&amp;Accessories</v>
      </c>
      <c r="J761">
        <f t="shared" si="68"/>
        <v>149</v>
      </c>
      <c r="K761">
        <f t="shared" si="69"/>
        <v>999</v>
      </c>
      <c r="L761">
        <f t="shared" si="70"/>
        <v>85</v>
      </c>
      <c r="M761">
        <f t="shared" si="71"/>
        <v>2523</v>
      </c>
      <c r="N761">
        <f t="shared" si="72"/>
        <v>3.5</v>
      </c>
    </row>
    <row r="762" spans="1:14">
      <c r="A762" t="s">
        <v>2666</v>
      </c>
      <c r="B762" t="s">
        <v>2667</v>
      </c>
      <c r="C762" t="s">
        <v>1908</v>
      </c>
      <c r="D762" t="s">
        <v>2668</v>
      </c>
      <c r="E762" t="s">
        <v>329</v>
      </c>
      <c r="F762" s="1" t="s">
        <v>100</v>
      </c>
      <c r="G762">
        <v>4.1</v>
      </c>
      <c r="H762">
        <v>352</v>
      </c>
      <c r="I762" t="str">
        <f t="shared" si="67"/>
        <v>Computers&amp;Accessories</v>
      </c>
      <c r="J762">
        <f t="shared" si="68"/>
        <v>469</v>
      </c>
      <c r="K762">
        <f t="shared" si="69"/>
        <v>1499</v>
      </c>
      <c r="L762">
        <f t="shared" si="70"/>
        <v>69</v>
      </c>
      <c r="M762">
        <f t="shared" si="71"/>
        <v>352</v>
      </c>
      <c r="N762">
        <f t="shared" si="72"/>
        <v>4.1</v>
      </c>
    </row>
    <row r="763" spans="1:14">
      <c r="A763" t="s">
        <v>2669</v>
      </c>
      <c r="B763" t="s">
        <v>2670</v>
      </c>
      <c r="C763" t="s">
        <v>2344</v>
      </c>
      <c r="D763" t="s">
        <v>2671</v>
      </c>
      <c r="E763" t="s">
        <v>2672</v>
      </c>
      <c r="F763" s="1" t="s">
        <v>129</v>
      </c>
      <c r="G763">
        <v>4.1</v>
      </c>
      <c r="H763" s="1" t="s">
        <v>2673</v>
      </c>
      <c r="I763" t="str">
        <f t="shared" si="67"/>
        <v>Computers&amp;Accessories</v>
      </c>
      <c r="J763">
        <f t="shared" si="68"/>
        <v>1187</v>
      </c>
      <c r="K763">
        <f t="shared" si="69"/>
        <v>1929</v>
      </c>
      <c r="L763">
        <f t="shared" si="70"/>
        <v>38</v>
      </c>
      <c r="M763">
        <f t="shared" si="71"/>
        <v>1662</v>
      </c>
      <c r="N763">
        <f t="shared" si="72"/>
        <v>4.1</v>
      </c>
    </row>
    <row r="764" spans="1:14">
      <c r="A764" t="s">
        <v>2674</v>
      </c>
      <c r="B764" t="s">
        <v>2675</v>
      </c>
      <c r="C764" t="s">
        <v>2676</v>
      </c>
      <c r="D764" t="s">
        <v>485</v>
      </c>
      <c r="E764" t="s">
        <v>329</v>
      </c>
      <c r="F764" s="1" t="s">
        <v>26</v>
      </c>
      <c r="G764">
        <v>4</v>
      </c>
      <c r="H764" s="1" t="s">
        <v>2677</v>
      </c>
      <c r="I764" t="str">
        <f t="shared" si="67"/>
        <v>Computers&amp;Accessories</v>
      </c>
      <c r="J764">
        <f t="shared" si="68"/>
        <v>849</v>
      </c>
      <c r="K764">
        <f t="shared" si="69"/>
        <v>1499</v>
      </c>
      <c r="L764">
        <f t="shared" si="70"/>
        <v>43</v>
      </c>
      <c r="M764">
        <f t="shared" si="71"/>
        <v>7352</v>
      </c>
      <c r="N764">
        <f t="shared" si="72"/>
        <v>4</v>
      </c>
    </row>
    <row r="765" spans="1:14">
      <c r="A765" t="s">
        <v>2678</v>
      </c>
      <c r="B765" t="s">
        <v>2679</v>
      </c>
      <c r="C765" t="s">
        <v>1903</v>
      </c>
      <c r="D765" t="s">
        <v>2680</v>
      </c>
      <c r="E765" t="s">
        <v>18</v>
      </c>
      <c r="F765" s="1" t="s">
        <v>1368</v>
      </c>
      <c r="G765">
        <v>4.1</v>
      </c>
      <c r="H765" s="1" t="s">
        <v>2681</v>
      </c>
      <c r="I765" t="str">
        <f t="shared" si="67"/>
        <v>Computers&amp;Accessories</v>
      </c>
      <c r="J765">
        <f t="shared" si="68"/>
        <v>328</v>
      </c>
      <c r="K765">
        <f t="shared" si="69"/>
        <v>399</v>
      </c>
      <c r="L765">
        <f t="shared" si="70"/>
        <v>18</v>
      </c>
      <c r="M765">
        <f t="shared" si="71"/>
        <v>3441</v>
      </c>
      <c r="N765">
        <f t="shared" si="72"/>
        <v>4.1</v>
      </c>
    </row>
    <row r="766" spans="1:14">
      <c r="A766" t="s">
        <v>2682</v>
      </c>
      <c r="B766" t="s">
        <v>2683</v>
      </c>
      <c r="C766" t="s">
        <v>1918</v>
      </c>
      <c r="D766" t="s">
        <v>443</v>
      </c>
      <c r="E766" t="s">
        <v>42</v>
      </c>
      <c r="F766" s="1" t="s">
        <v>302</v>
      </c>
      <c r="G766">
        <v>4</v>
      </c>
      <c r="H766">
        <v>93</v>
      </c>
      <c r="I766" t="str">
        <f t="shared" si="67"/>
        <v>Computers&amp;Accessories</v>
      </c>
      <c r="J766">
        <f t="shared" si="68"/>
        <v>269</v>
      </c>
      <c r="K766">
        <f t="shared" si="69"/>
        <v>699</v>
      </c>
      <c r="L766">
        <f t="shared" si="70"/>
        <v>62</v>
      </c>
      <c r="M766">
        <f t="shared" si="71"/>
        <v>93</v>
      </c>
      <c r="N766">
        <f t="shared" si="72"/>
        <v>4</v>
      </c>
    </row>
    <row r="767" spans="1:14">
      <c r="A767" t="s">
        <v>2684</v>
      </c>
      <c r="B767" t="s">
        <v>2685</v>
      </c>
      <c r="C767" t="s">
        <v>2686</v>
      </c>
      <c r="D767" t="s">
        <v>69</v>
      </c>
      <c r="E767" t="s">
        <v>2687</v>
      </c>
      <c r="F767" s="1" t="s">
        <v>182</v>
      </c>
      <c r="G767">
        <v>3.8</v>
      </c>
      <c r="H767" s="1" t="s">
        <v>2688</v>
      </c>
      <c r="I767" t="str">
        <f t="shared" si="67"/>
        <v>Electronics</v>
      </c>
      <c r="J767">
        <f t="shared" si="68"/>
        <v>299</v>
      </c>
      <c r="K767">
        <f t="shared" si="69"/>
        <v>400</v>
      </c>
      <c r="L767">
        <f t="shared" si="70"/>
        <v>25</v>
      </c>
      <c r="M767">
        <f t="shared" si="71"/>
        <v>40895</v>
      </c>
      <c r="N767">
        <f t="shared" si="72"/>
        <v>3.8</v>
      </c>
    </row>
    <row r="768" spans="1:14">
      <c r="A768" t="s">
        <v>2689</v>
      </c>
      <c r="B768" t="s">
        <v>2690</v>
      </c>
      <c r="C768" t="s">
        <v>2691</v>
      </c>
      <c r="D768" t="s">
        <v>788</v>
      </c>
      <c r="E768" t="s">
        <v>329</v>
      </c>
      <c r="F768" s="1" t="s">
        <v>93</v>
      </c>
      <c r="G768">
        <v>4.3</v>
      </c>
      <c r="H768" s="1" t="s">
        <v>2692</v>
      </c>
      <c r="I768" t="str">
        <f t="shared" si="67"/>
        <v>Computers&amp;Accessories</v>
      </c>
      <c r="J768">
        <f t="shared" si="68"/>
        <v>549</v>
      </c>
      <c r="K768">
        <f t="shared" si="69"/>
        <v>1499</v>
      </c>
      <c r="L768">
        <f t="shared" si="70"/>
        <v>63</v>
      </c>
      <c r="M768">
        <f t="shared" si="71"/>
        <v>11006</v>
      </c>
      <c r="N768">
        <f t="shared" si="72"/>
        <v>4.3</v>
      </c>
    </row>
    <row r="769" spans="1:14">
      <c r="A769" t="s">
        <v>2693</v>
      </c>
      <c r="B769" t="s">
        <v>2694</v>
      </c>
      <c r="C769" t="s">
        <v>2174</v>
      </c>
      <c r="D769" t="s">
        <v>2695</v>
      </c>
      <c r="E769" t="s">
        <v>1813</v>
      </c>
      <c r="F769" s="1" t="s">
        <v>1726</v>
      </c>
      <c r="G769">
        <v>4.2</v>
      </c>
      <c r="H769" s="1" t="s">
        <v>2696</v>
      </c>
      <c r="I769" t="str">
        <f t="shared" si="67"/>
        <v>OfficeProducts</v>
      </c>
      <c r="J769">
        <f t="shared" si="68"/>
        <v>114</v>
      </c>
      <c r="K769">
        <f t="shared" si="69"/>
        <v>120</v>
      </c>
      <c r="L769">
        <f t="shared" si="70"/>
        <v>5</v>
      </c>
      <c r="M769">
        <f t="shared" si="71"/>
        <v>8938</v>
      </c>
      <c r="N769">
        <f t="shared" si="72"/>
        <v>4.2</v>
      </c>
    </row>
    <row r="770" spans="1:14">
      <c r="A770" t="s">
        <v>2697</v>
      </c>
      <c r="B770" t="s">
        <v>2698</v>
      </c>
      <c r="C770" t="s">
        <v>2699</v>
      </c>
      <c r="D770" t="s">
        <v>1813</v>
      </c>
      <c r="E770" t="s">
        <v>1813</v>
      </c>
      <c r="F770" s="1" t="s">
        <v>215</v>
      </c>
      <c r="G770">
        <v>4.1</v>
      </c>
      <c r="H770" s="1" t="s">
        <v>2700</v>
      </c>
      <c r="I770" t="str">
        <f t="shared" ref="I770:I833" si="73">LEFT(C770,FIND("|",C770)-1)</f>
        <v>OfficeProducts</v>
      </c>
      <c r="J770">
        <f t="shared" ref="J770:J833" si="74">VALUE(SUBSTITUTE(SUBSTITUTE(D770,"₹",""),",",""))</f>
        <v>120</v>
      </c>
      <c r="K770">
        <f t="shared" ref="K770:K833" si="75">VALUE(SUBSTITUTE(SUBSTITUTE(E770,"₹",""),",",""))</f>
        <v>120</v>
      </c>
      <c r="L770">
        <f t="shared" ref="L770:L833" si="76">VALUE(SUBSTITUTE(F770,"%",""))</f>
        <v>0</v>
      </c>
      <c r="M770">
        <f t="shared" ref="M770:M833" si="77">VALUE(SUBSTITUTE(H770,",",""))</f>
        <v>4308</v>
      </c>
      <c r="N770">
        <f t="shared" si="72"/>
        <v>4.1</v>
      </c>
    </row>
    <row r="771" spans="1:14">
      <c r="A771" t="s">
        <v>2701</v>
      </c>
      <c r="B771" t="s">
        <v>2702</v>
      </c>
      <c r="C771" t="s">
        <v>1903</v>
      </c>
      <c r="D771" t="s">
        <v>870</v>
      </c>
      <c r="E771" t="s">
        <v>2640</v>
      </c>
      <c r="F771" s="1" t="s">
        <v>282</v>
      </c>
      <c r="G771">
        <v>4.6</v>
      </c>
      <c r="H771" s="1" t="s">
        <v>2703</v>
      </c>
      <c r="I771" t="str">
        <f t="shared" si="73"/>
        <v>Computers&amp;Accessories</v>
      </c>
      <c r="J771">
        <f t="shared" si="74"/>
        <v>1490</v>
      </c>
      <c r="K771">
        <f t="shared" si="75"/>
        <v>2295</v>
      </c>
      <c r="L771">
        <f t="shared" si="76"/>
        <v>35</v>
      </c>
      <c r="M771">
        <f t="shared" si="77"/>
        <v>10652</v>
      </c>
      <c r="N771">
        <f t="shared" ref="N771:N834" si="78">IFERROR(VALUE(TRIM(CLEAN(G771))),"")</f>
        <v>4.6</v>
      </c>
    </row>
    <row r="772" spans="1:14">
      <c r="A772" t="s">
        <v>2704</v>
      </c>
      <c r="B772" t="s">
        <v>2705</v>
      </c>
      <c r="C772" t="s">
        <v>2706</v>
      </c>
      <c r="D772" t="s">
        <v>224</v>
      </c>
      <c r="E772" t="s">
        <v>224</v>
      </c>
      <c r="F772" s="1" t="s">
        <v>215</v>
      </c>
      <c r="G772">
        <v>4.3</v>
      </c>
      <c r="H772" s="1" t="s">
        <v>2707</v>
      </c>
      <c r="I772" t="str">
        <f t="shared" si="73"/>
        <v>Home&amp;Kitchen</v>
      </c>
      <c r="J772">
        <f t="shared" si="74"/>
        <v>99</v>
      </c>
      <c r="K772">
        <f t="shared" si="75"/>
        <v>99</v>
      </c>
      <c r="L772">
        <f t="shared" si="76"/>
        <v>0</v>
      </c>
      <c r="M772">
        <f t="shared" si="77"/>
        <v>5036</v>
      </c>
      <c r="N772">
        <f t="shared" si="78"/>
        <v>4.3</v>
      </c>
    </row>
    <row r="773" spans="1:14">
      <c r="A773" t="s">
        <v>2708</v>
      </c>
      <c r="B773" t="s">
        <v>2709</v>
      </c>
      <c r="C773" t="s">
        <v>1903</v>
      </c>
      <c r="D773" t="s">
        <v>54</v>
      </c>
      <c r="E773" t="s">
        <v>128</v>
      </c>
      <c r="F773" s="1" t="s">
        <v>595</v>
      </c>
      <c r="G773">
        <v>4</v>
      </c>
      <c r="H773" s="1" t="s">
        <v>2710</v>
      </c>
      <c r="I773" t="str">
        <f t="shared" si="73"/>
        <v>Computers&amp;Accessories</v>
      </c>
      <c r="J773">
        <f t="shared" si="74"/>
        <v>149</v>
      </c>
      <c r="K773">
        <f t="shared" si="75"/>
        <v>249</v>
      </c>
      <c r="L773">
        <f t="shared" si="76"/>
        <v>40</v>
      </c>
      <c r="M773">
        <f t="shared" si="77"/>
        <v>5057</v>
      </c>
      <c r="N773">
        <f t="shared" si="78"/>
        <v>4</v>
      </c>
    </row>
    <row r="774" spans="1:14">
      <c r="A774" t="s">
        <v>2711</v>
      </c>
      <c r="B774" t="s">
        <v>2712</v>
      </c>
      <c r="C774" t="s">
        <v>2070</v>
      </c>
      <c r="D774" t="s">
        <v>2713</v>
      </c>
      <c r="E774" t="s">
        <v>1760</v>
      </c>
      <c r="F774" s="1" t="s">
        <v>1268</v>
      </c>
      <c r="G774">
        <v>4.2</v>
      </c>
      <c r="H774" s="1" t="s">
        <v>2714</v>
      </c>
      <c r="I774" t="str">
        <f t="shared" si="73"/>
        <v>Computers&amp;Accessories</v>
      </c>
      <c r="J774">
        <f t="shared" si="74"/>
        <v>575</v>
      </c>
      <c r="K774">
        <f t="shared" si="75"/>
        <v>2799</v>
      </c>
      <c r="L774">
        <f t="shared" si="76"/>
        <v>79</v>
      </c>
      <c r="M774">
        <f t="shared" si="77"/>
        <v>8537</v>
      </c>
      <c r="N774">
        <f t="shared" si="78"/>
        <v>4.2</v>
      </c>
    </row>
    <row r="775" spans="1:14">
      <c r="A775" t="s">
        <v>2715</v>
      </c>
      <c r="B775" t="s">
        <v>2716</v>
      </c>
      <c r="C775" t="s">
        <v>2422</v>
      </c>
      <c r="D775" t="s">
        <v>2717</v>
      </c>
      <c r="E775" t="s">
        <v>531</v>
      </c>
      <c r="F775" s="1" t="s">
        <v>745</v>
      </c>
      <c r="G775">
        <v>4.3</v>
      </c>
      <c r="H775" s="1" t="s">
        <v>2718</v>
      </c>
      <c r="I775" t="str">
        <f t="shared" si="73"/>
        <v>OfficeProducts</v>
      </c>
      <c r="J775">
        <f t="shared" si="74"/>
        <v>178</v>
      </c>
      <c r="K775">
        <f t="shared" si="75"/>
        <v>210</v>
      </c>
      <c r="L775">
        <f t="shared" si="76"/>
        <v>15</v>
      </c>
      <c r="M775">
        <f t="shared" si="77"/>
        <v>2450</v>
      </c>
      <c r="N775">
        <f t="shared" si="78"/>
        <v>4.3</v>
      </c>
    </row>
    <row r="776" spans="1:14">
      <c r="A776" t="s">
        <v>2719</v>
      </c>
      <c r="B776" t="s">
        <v>2720</v>
      </c>
      <c r="C776" t="s">
        <v>1272</v>
      </c>
      <c r="D776" t="s">
        <v>261</v>
      </c>
      <c r="E776" t="s">
        <v>2106</v>
      </c>
      <c r="F776" s="1" t="s">
        <v>315</v>
      </c>
      <c r="G776">
        <v>3.7</v>
      </c>
      <c r="H776">
        <v>676</v>
      </c>
      <c r="I776" t="str">
        <f t="shared" si="73"/>
        <v>Electronics</v>
      </c>
      <c r="J776">
        <f t="shared" si="74"/>
        <v>1599</v>
      </c>
      <c r="K776">
        <f t="shared" si="75"/>
        <v>3490</v>
      </c>
      <c r="L776">
        <f t="shared" si="76"/>
        <v>54</v>
      </c>
      <c r="M776">
        <f t="shared" si="77"/>
        <v>676</v>
      </c>
      <c r="N776">
        <f t="shared" si="78"/>
        <v>3.7</v>
      </c>
    </row>
    <row r="777" spans="1:14">
      <c r="A777" t="s">
        <v>2721</v>
      </c>
      <c r="B777" t="s">
        <v>2722</v>
      </c>
      <c r="C777" t="s">
        <v>1272</v>
      </c>
      <c r="D777" t="s">
        <v>62</v>
      </c>
      <c r="E777" t="s">
        <v>421</v>
      </c>
      <c r="F777" s="1" t="s">
        <v>302</v>
      </c>
      <c r="G777">
        <v>3.9</v>
      </c>
      <c r="H777" s="1" t="s">
        <v>2471</v>
      </c>
      <c r="I777" t="str">
        <f t="shared" si="73"/>
        <v>Electronics</v>
      </c>
      <c r="J777">
        <f t="shared" si="74"/>
        <v>499</v>
      </c>
      <c r="K777">
        <f t="shared" si="75"/>
        <v>1299</v>
      </c>
      <c r="L777">
        <f t="shared" si="76"/>
        <v>62</v>
      </c>
      <c r="M777">
        <f t="shared" si="77"/>
        <v>1173</v>
      </c>
      <c r="N777">
        <f t="shared" si="78"/>
        <v>3.9</v>
      </c>
    </row>
    <row r="778" spans="1:14">
      <c r="A778" t="s">
        <v>2723</v>
      </c>
      <c r="B778" t="s">
        <v>2724</v>
      </c>
      <c r="C778" t="s">
        <v>2079</v>
      </c>
      <c r="D778" t="s">
        <v>24</v>
      </c>
      <c r="E778" t="s">
        <v>62</v>
      </c>
      <c r="F778" s="1" t="s">
        <v>111</v>
      </c>
      <c r="G778">
        <v>4.3</v>
      </c>
      <c r="H778" s="1" t="s">
        <v>2725</v>
      </c>
      <c r="I778" t="str">
        <f t="shared" si="73"/>
        <v>Computers&amp;Accessories</v>
      </c>
      <c r="J778">
        <f t="shared" si="74"/>
        <v>199</v>
      </c>
      <c r="K778">
        <f t="shared" si="75"/>
        <v>499</v>
      </c>
      <c r="L778">
        <f t="shared" si="76"/>
        <v>60</v>
      </c>
      <c r="M778">
        <f t="shared" si="77"/>
        <v>9998</v>
      </c>
      <c r="N778">
        <f t="shared" si="78"/>
        <v>4.3</v>
      </c>
    </row>
    <row r="779" spans="1:14">
      <c r="A779" t="s">
        <v>2726</v>
      </c>
      <c r="B779" t="s">
        <v>2727</v>
      </c>
      <c r="C779" t="s">
        <v>1219</v>
      </c>
      <c r="D779" t="s">
        <v>712</v>
      </c>
      <c r="E779" t="s">
        <v>1363</v>
      </c>
      <c r="F779" s="1" t="s">
        <v>276</v>
      </c>
      <c r="G779">
        <v>4.1</v>
      </c>
      <c r="H779" s="1" t="s">
        <v>2728</v>
      </c>
      <c r="I779" t="str">
        <f t="shared" si="73"/>
        <v>Electronics</v>
      </c>
      <c r="J779">
        <f t="shared" si="74"/>
        <v>2499</v>
      </c>
      <c r="K779">
        <f t="shared" si="75"/>
        <v>5999</v>
      </c>
      <c r="L779">
        <f t="shared" si="76"/>
        <v>58</v>
      </c>
      <c r="M779">
        <f t="shared" si="77"/>
        <v>5852</v>
      </c>
      <c r="N779">
        <f t="shared" si="78"/>
        <v>4.1</v>
      </c>
    </row>
    <row r="780" spans="1:14">
      <c r="A780" t="s">
        <v>2729</v>
      </c>
      <c r="B780" t="s">
        <v>2730</v>
      </c>
      <c r="C780" t="s">
        <v>2731</v>
      </c>
      <c r="D780" t="s">
        <v>24</v>
      </c>
      <c r="E780" t="s">
        <v>76</v>
      </c>
      <c r="F780" s="1" t="s">
        <v>220</v>
      </c>
      <c r="G780">
        <v>4.2</v>
      </c>
      <c r="H780">
        <v>362</v>
      </c>
      <c r="I780" t="str">
        <f t="shared" si="73"/>
        <v>Computers&amp;Accessories</v>
      </c>
      <c r="J780">
        <f t="shared" si="74"/>
        <v>199</v>
      </c>
      <c r="K780">
        <f t="shared" si="75"/>
        <v>999</v>
      </c>
      <c r="L780">
        <f t="shared" si="76"/>
        <v>80</v>
      </c>
      <c r="M780">
        <f t="shared" si="77"/>
        <v>362</v>
      </c>
      <c r="N780">
        <f t="shared" si="78"/>
        <v>4.2</v>
      </c>
    </row>
    <row r="781" spans="1:14">
      <c r="A781" t="s">
        <v>2732</v>
      </c>
      <c r="B781" t="s">
        <v>2733</v>
      </c>
      <c r="C781" t="s">
        <v>1253</v>
      </c>
      <c r="D781" t="s">
        <v>2734</v>
      </c>
      <c r="E781" t="s">
        <v>1295</v>
      </c>
      <c r="F781" s="1" t="s">
        <v>773</v>
      </c>
      <c r="G781">
        <v>4.5</v>
      </c>
      <c r="H781" t="s">
        <v>2735</v>
      </c>
      <c r="I781" t="str">
        <f t="shared" si="73"/>
        <v>Electronics</v>
      </c>
      <c r="J781">
        <f t="shared" si="74"/>
        <v>939</v>
      </c>
      <c r="K781">
        <f t="shared" si="75"/>
        <v>1800</v>
      </c>
      <c r="L781">
        <f t="shared" si="76"/>
        <v>48</v>
      </c>
      <c r="M781">
        <f t="shared" si="77"/>
        <v>205052</v>
      </c>
      <c r="N781">
        <f t="shared" si="78"/>
        <v>4.5</v>
      </c>
    </row>
    <row r="782" spans="1:14">
      <c r="A782" t="s">
        <v>2736</v>
      </c>
      <c r="B782" t="s">
        <v>2737</v>
      </c>
      <c r="C782" t="s">
        <v>1219</v>
      </c>
      <c r="D782" t="s">
        <v>712</v>
      </c>
      <c r="E782" t="s">
        <v>571</v>
      </c>
      <c r="F782" s="1" t="s">
        <v>422</v>
      </c>
      <c r="G782">
        <v>4</v>
      </c>
      <c r="H782" s="1" t="s">
        <v>2738</v>
      </c>
      <c r="I782" t="str">
        <f t="shared" si="73"/>
        <v>Electronics</v>
      </c>
      <c r="J782">
        <f t="shared" si="74"/>
        <v>2499</v>
      </c>
      <c r="K782">
        <f t="shared" si="75"/>
        <v>9999</v>
      </c>
      <c r="L782">
        <f t="shared" si="76"/>
        <v>75</v>
      </c>
      <c r="M782">
        <f t="shared" si="77"/>
        <v>9090</v>
      </c>
      <c r="N782">
        <f t="shared" si="78"/>
        <v>4</v>
      </c>
    </row>
    <row r="783" spans="1:14">
      <c r="A783" t="s">
        <v>2739</v>
      </c>
      <c r="B783" t="s">
        <v>2740</v>
      </c>
      <c r="C783" t="s">
        <v>1903</v>
      </c>
      <c r="D783" t="s">
        <v>2741</v>
      </c>
      <c r="E783" t="s">
        <v>2742</v>
      </c>
      <c r="F783" s="1" t="s">
        <v>77</v>
      </c>
      <c r="G783">
        <v>4.5</v>
      </c>
      <c r="H783" s="1" t="s">
        <v>2743</v>
      </c>
      <c r="I783" t="str">
        <f t="shared" si="73"/>
        <v>Computers&amp;Accessories</v>
      </c>
      <c r="J783">
        <f t="shared" si="74"/>
        <v>1439</v>
      </c>
      <c r="K783">
        <f t="shared" si="75"/>
        <v>2890</v>
      </c>
      <c r="L783">
        <f t="shared" si="76"/>
        <v>50</v>
      </c>
      <c r="M783">
        <f t="shared" si="77"/>
        <v>4099</v>
      </c>
      <c r="N783">
        <f t="shared" si="78"/>
        <v>4.5</v>
      </c>
    </row>
    <row r="784" spans="1:14">
      <c r="A784" t="s">
        <v>2744</v>
      </c>
      <c r="B784" t="s">
        <v>2745</v>
      </c>
      <c r="C784" t="s">
        <v>1272</v>
      </c>
      <c r="D784" t="s">
        <v>19</v>
      </c>
      <c r="E784" t="s">
        <v>1363</v>
      </c>
      <c r="F784" s="1" t="s">
        <v>804</v>
      </c>
      <c r="G784">
        <v>3.5</v>
      </c>
      <c r="H784" s="1" t="s">
        <v>2746</v>
      </c>
      <c r="I784" t="str">
        <f t="shared" si="73"/>
        <v>Electronics</v>
      </c>
      <c r="J784">
        <f t="shared" si="74"/>
        <v>1099</v>
      </c>
      <c r="K784">
        <f t="shared" si="75"/>
        <v>5999</v>
      </c>
      <c r="L784">
        <f t="shared" si="76"/>
        <v>82</v>
      </c>
      <c r="M784">
        <f t="shared" si="77"/>
        <v>12966</v>
      </c>
      <c r="N784">
        <f t="shared" si="78"/>
        <v>3.5</v>
      </c>
    </row>
    <row r="785" spans="1:14">
      <c r="A785" t="s">
        <v>2747</v>
      </c>
      <c r="B785" t="s">
        <v>2748</v>
      </c>
      <c r="C785" t="s">
        <v>2174</v>
      </c>
      <c r="D785" t="s">
        <v>2175</v>
      </c>
      <c r="E785" t="s">
        <v>2176</v>
      </c>
      <c r="F785" s="1" t="s">
        <v>2177</v>
      </c>
      <c r="G785">
        <v>4.5</v>
      </c>
      <c r="H785" s="1" t="s">
        <v>2749</v>
      </c>
      <c r="I785" t="str">
        <f t="shared" si="73"/>
        <v>OfficeProducts</v>
      </c>
      <c r="J785">
        <f t="shared" si="74"/>
        <v>157</v>
      </c>
      <c r="K785">
        <f t="shared" si="75"/>
        <v>160</v>
      </c>
      <c r="L785">
        <f t="shared" si="76"/>
        <v>2</v>
      </c>
      <c r="M785">
        <f t="shared" si="77"/>
        <v>4428</v>
      </c>
      <c r="N785">
        <f t="shared" si="78"/>
        <v>4.5</v>
      </c>
    </row>
    <row r="786" spans="1:14">
      <c r="A786" t="s">
        <v>2750</v>
      </c>
      <c r="B786" t="s">
        <v>2751</v>
      </c>
      <c r="C786" t="s">
        <v>2048</v>
      </c>
      <c r="D786" t="s">
        <v>387</v>
      </c>
      <c r="E786" t="s">
        <v>76</v>
      </c>
      <c r="F786" s="1" t="s">
        <v>511</v>
      </c>
      <c r="G786">
        <v>3.3</v>
      </c>
      <c r="H786" s="1" t="s">
        <v>2752</v>
      </c>
      <c r="I786" t="str">
        <f t="shared" si="73"/>
        <v>Computers&amp;Accessories</v>
      </c>
      <c r="J786">
        <f t="shared" si="74"/>
        <v>115</v>
      </c>
      <c r="K786">
        <f t="shared" si="75"/>
        <v>999</v>
      </c>
      <c r="L786">
        <f t="shared" si="76"/>
        <v>88</v>
      </c>
      <c r="M786">
        <f t="shared" si="77"/>
        <v>5692</v>
      </c>
      <c r="N786">
        <f t="shared" si="78"/>
        <v>3.3</v>
      </c>
    </row>
    <row r="787" spans="1:14">
      <c r="A787" t="s">
        <v>2753</v>
      </c>
      <c r="B787" t="s">
        <v>2754</v>
      </c>
      <c r="C787" t="s">
        <v>1908</v>
      </c>
      <c r="D787" t="s">
        <v>2620</v>
      </c>
      <c r="E787" t="s">
        <v>62</v>
      </c>
      <c r="F787" s="1" t="s">
        <v>63</v>
      </c>
      <c r="G787">
        <v>4.1</v>
      </c>
      <c r="H787">
        <v>21</v>
      </c>
      <c r="I787" t="str">
        <f t="shared" si="73"/>
        <v>Computers&amp;Accessories</v>
      </c>
      <c r="J787">
        <f t="shared" si="74"/>
        <v>175</v>
      </c>
      <c r="K787">
        <f t="shared" si="75"/>
        <v>499</v>
      </c>
      <c r="L787">
        <f t="shared" si="76"/>
        <v>65</v>
      </c>
      <c r="M787">
        <f t="shared" si="77"/>
        <v>21</v>
      </c>
      <c r="N787">
        <f t="shared" si="78"/>
        <v>4.1</v>
      </c>
    </row>
    <row r="788" spans="1:14">
      <c r="A788" t="s">
        <v>2755</v>
      </c>
      <c r="B788" t="s">
        <v>2756</v>
      </c>
      <c r="C788" t="s">
        <v>2280</v>
      </c>
      <c r="D788" t="s">
        <v>190</v>
      </c>
      <c r="E788" t="s">
        <v>2757</v>
      </c>
      <c r="F788" s="1" t="s">
        <v>453</v>
      </c>
      <c r="G788">
        <v>3.8</v>
      </c>
      <c r="H788" s="1" t="s">
        <v>2758</v>
      </c>
      <c r="I788" t="str">
        <f t="shared" si="73"/>
        <v>Electronics</v>
      </c>
      <c r="J788">
        <f t="shared" si="74"/>
        <v>1999</v>
      </c>
      <c r="K788">
        <f t="shared" si="75"/>
        <v>4700</v>
      </c>
      <c r="L788">
        <f t="shared" si="76"/>
        <v>57</v>
      </c>
      <c r="M788">
        <f t="shared" si="77"/>
        <v>1880</v>
      </c>
      <c r="N788">
        <f t="shared" si="78"/>
        <v>3.8</v>
      </c>
    </row>
    <row r="789" spans="1:14">
      <c r="A789" t="s">
        <v>2759</v>
      </c>
      <c r="B789" t="s">
        <v>2760</v>
      </c>
      <c r="C789" t="s">
        <v>2761</v>
      </c>
      <c r="D789" t="s">
        <v>406</v>
      </c>
      <c r="E789" t="s">
        <v>2762</v>
      </c>
      <c r="F789" s="1" t="s">
        <v>1911</v>
      </c>
      <c r="G789">
        <v>3.5</v>
      </c>
      <c r="H789" s="1" t="s">
        <v>2763</v>
      </c>
      <c r="I789" t="str">
        <f t="shared" si="73"/>
        <v>Computers&amp;Accessories</v>
      </c>
      <c r="J789">
        <f t="shared" si="74"/>
        <v>3999</v>
      </c>
      <c r="K789">
        <f t="shared" si="75"/>
        <v>4332.96</v>
      </c>
      <c r="L789">
        <f t="shared" si="76"/>
        <v>8</v>
      </c>
      <c r="M789">
        <f t="shared" si="77"/>
        <v>21762</v>
      </c>
      <c r="N789">
        <f t="shared" si="78"/>
        <v>3.5</v>
      </c>
    </row>
    <row r="790" spans="1:14">
      <c r="A790" t="s">
        <v>2764</v>
      </c>
      <c r="B790" t="s">
        <v>2765</v>
      </c>
      <c r="C790" t="s">
        <v>2110</v>
      </c>
      <c r="D790" t="s">
        <v>106</v>
      </c>
      <c r="E790" t="s">
        <v>1295</v>
      </c>
      <c r="F790" s="1" t="s">
        <v>77</v>
      </c>
      <c r="G790">
        <v>4.1</v>
      </c>
      <c r="H790" s="1" t="s">
        <v>2766</v>
      </c>
      <c r="I790" t="str">
        <f t="shared" si="73"/>
        <v>Computers&amp;Accessories</v>
      </c>
      <c r="J790">
        <f t="shared" si="74"/>
        <v>899</v>
      </c>
      <c r="K790">
        <f t="shared" si="75"/>
        <v>1800</v>
      </c>
      <c r="L790">
        <f t="shared" si="76"/>
        <v>50</v>
      </c>
      <c r="M790">
        <f t="shared" si="77"/>
        <v>22375</v>
      </c>
      <c r="N790">
        <f t="shared" si="78"/>
        <v>4.1</v>
      </c>
    </row>
    <row r="791" spans="1:14">
      <c r="A791" t="s">
        <v>2767</v>
      </c>
      <c r="B791" t="s">
        <v>2768</v>
      </c>
      <c r="C791" t="s">
        <v>2079</v>
      </c>
      <c r="D791" t="s">
        <v>69</v>
      </c>
      <c r="E791" t="s">
        <v>2769</v>
      </c>
      <c r="F791" s="1" t="s">
        <v>163</v>
      </c>
      <c r="G791">
        <v>4.5</v>
      </c>
      <c r="H791" s="1" t="s">
        <v>2770</v>
      </c>
      <c r="I791" t="str">
        <f t="shared" si="73"/>
        <v>Computers&amp;Accessories</v>
      </c>
      <c r="J791">
        <f t="shared" si="74"/>
        <v>299</v>
      </c>
      <c r="K791">
        <f t="shared" si="75"/>
        <v>990</v>
      </c>
      <c r="L791">
        <f t="shared" si="76"/>
        <v>70</v>
      </c>
      <c r="M791">
        <f t="shared" si="77"/>
        <v>2453</v>
      </c>
      <c r="N791">
        <f t="shared" si="78"/>
        <v>4.5</v>
      </c>
    </row>
    <row r="792" spans="1:14">
      <c r="A792" t="s">
        <v>2771</v>
      </c>
      <c r="B792" t="s">
        <v>2772</v>
      </c>
      <c r="C792" t="s">
        <v>1908</v>
      </c>
      <c r="D792" t="s">
        <v>2773</v>
      </c>
      <c r="E792" t="s">
        <v>1010</v>
      </c>
      <c r="F792" s="1" t="s">
        <v>1428</v>
      </c>
      <c r="G792">
        <v>4.4</v>
      </c>
      <c r="H792" s="1" t="s">
        <v>2774</v>
      </c>
      <c r="I792" t="str">
        <f t="shared" si="73"/>
        <v>Computers&amp;Accessories</v>
      </c>
      <c r="J792">
        <f t="shared" si="74"/>
        <v>3303</v>
      </c>
      <c r="K792">
        <f t="shared" si="75"/>
        <v>4699</v>
      </c>
      <c r="L792">
        <f t="shared" si="76"/>
        <v>30</v>
      </c>
      <c r="M792">
        <f t="shared" si="77"/>
        <v>13544</v>
      </c>
      <c r="N792">
        <f t="shared" si="78"/>
        <v>4.4</v>
      </c>
    </row>
    <row r="793" spans="1:14">
      <c r="A793" t="s">
        <v>2775</v>
      </c>
      <c r="B793" t="s">
        <v>2776</v>
      </c>
      <c r="C793" t="s">
        <v>2515</v>
      </c>
      <c r="D793" t="s">
        <v>2777</v>
      </c>
      <c r="E793" t="s">
        <v>2778</v>
      </c>
      <c r="F793" s="1" t="s">
        <v>445</v>
      </c>
      <c r="G793">
        <v>4.1</v>
      </c>
      <c r="H793" s="1" t="s">
        <v>2779</v>
      </c>
      <c r="I793" t="str">
        <f t="shared" si="73"/>
        <v>Computers&amp;Accessories</v>
      </c>
      <c r="J793">
        <f t="shared" si="74"/>
        <v>1890</v>
      </c>
      <c r="K793">
        <f t="shared" si="75"/>
        <v>5490</v>
      </c>
      <c r="L793">
        <f t="shared" si="76"/>
        <v>66</v>
      </c>
      <c r="M793">
        <f t="shared" si="77"/>
        <v>10976</v>
      </c>
      <c r="N793">
        <f t="shared" si="78"/>
        <v>4.1</v>
      </c>
    </row>
    <row r="794" spans="1:14">
      <c r="A794" t="s">
        <v>2780</v>
      </c>
      <c r="B794" t="s">
        <v>2781</v>
      </c>
      <c r="C794" t="s">
        <v>2392</v>
      </c>
      <c r="D794" t="s">
        <v>2619</v>
      </c>
      <c r="E794" t="s">
        <v>2122</v>
      </c>
      <c r="F794" s="1" t="s">
        <v>1455</v>
      </c>
      <c r="G794">
        <v>4.3</v>
      </c>
      <c r="H794" s="1" t="s">
        <v>2782</v>
      </c>
      <c r="I794" t="str">
        <f t="shared" si="73"/>
        <v>OfficeProducts</v>
      </c>
      <c r="J794">
        <f t="shared" si="74"/>
        <v>90</v>
      </c>
      <c r="K794">
        <f t="shared" si="75"/>
        <v>100</v>
      </c>
      <c r="L794">
        <f t="shared" si="76"/>
        <v>10</v>
      </c>
      <c r="M794">
        <f t="shared" si="77"/>
        <v>3061</v>
      </c>
      <c r="N794">
        <f t="shared" si="78"/>
        <v>4.3</v>
      </c>
    </row>
    <row r="795" spans="1:14">
      <c r="A795" t="s">
        <v>2783</v>
      </c>
      <c r="B795" t="s">
        <v>2784</v>
      </c>
      <c r="C795" t="s">
        <v>1272</v>
      </c>
      <c r="D795" t="s">
        <v>261</v>
      </c>
      <c r="E795" t="s">
        <v>2785</v>
      </c>
      <c r="F795" s="1" t="s">
        <v>26</v>
      </c>
      <c r="G795">
        <v>3.6</v>
      </c>
      <c r="H795" s="1" t="s">
        <v>2786</v>
      </c>
      <c r="I795" t="str">
        <f t="shared" si="73"/>
        <v>Electronics</v>
      </c>
      <c r="J795">
        <f t="shared" si="74"/>
        <v>1599</v>
      </c>
      <c r="K795">
        <f t="shared" si="75"/>
        <v>2790</v>
      </c>
      <c r="L795">
        <f t="shared" si="76"/>
        <v>43</v>
      </c>
      <c r="M795">
        <f t="shared" si="77"/>
        <v>2272</v>
      </c>
      <c r="N795">
        <f t="shared" si="78"/>
        <v>3.6</v>
      </c>
    </row>
    <row r="796" spans="1:14">
      <c r="A796" t="s">
        <v>2787</v>
      </c>
      <c r="B796" t="s">
        <v>2788</v>
      </c>
      <c r="C796" t="s">
        <v>2526</v>
      </c>
      <c r="D796" t="s">
        <v>214</v>
      </c>
      <c r="E796" t="s">
        <v>76</v>
      </c>
      <c r="F796" s="1" t="s">
        <v>595</v>
      </c>
      <c r="G796">
        <v>4</v>
      </c>
      <c r="H796" s="1" t="s">
        <v>2789</v>
      </c>
      <c r="I796" t="str">
        <f t="shared" si="73"/>
        <v>Computers&amp;Accessories</v>
      </c>
      <c r="J796">
        <f t="shared" si="74"/>
        <v>599</v>
      </c>
      <c r="K796">
        <f t="shared" si="75"/>
        <v>999</v>
      </c>
      <c r="L796">
        <f t="shared" si="76"/>
        <v>40</v>
      </c>
      <c r="M796">
        <f t="shared" si="77"/>
        <v>7601</v>
      </c>
      <c r="N796">
        <f t="shared" si="78"/>
        <v>4</v>
      </c>
    </row>
    <row r="797" spans="1:14">
      <c r="A797" t="s">
        <v>2790</v>
      </c>
      <c r="B797" t="s">
        <v>2791</v>
      </c>
      <c r="C797" t="s">
        <v>2079</v>
      </c>
      <c r="D797" t="s">
        <v>2554</v>
      </c>
      <c r="E797" t="s">
        <v>106</v>
      </c>
      <c r="F797" s="1" t="s">
        <v>43</v>
      </c>
      <c r="G797">
        <v>4.5</v>
      </c>
      <c r="H797" s="1" t="s">
        <v>2792</v>
      </c>
      <c r="I797" t="str">
        <f t="shared" si="73"/>
        <v>Computers&amp;Accessories</v>
      </c>
      <c r="J797">
        <f t="shared" si="74"/>
        <v>425</v>
      </c>
      <c r="K797">
        <f t="shared" si="75"/>
        <v>899</v>
      </c>
      <c r="L797">
        <f t="shared" si="76"/>
        <v>53</v>
      </c>
      <c r="M797">
        <f t="shared" si="77"/>
        <v>4219</v>
      </c>
      <c r="N797">
        <f t="shared" si="78"/>
        <v>4.5</v>
      </c>
    </row>
    <row r="798" spans="1:14">
      <c r="A798" t="s">
        <v>2793</v>
      </c>
      <c r="B798" t="s">
        <v>2794</v>
      </c>
      <c r="C798" t="s">
        <v>1764</v>
      </c>
      <c r="D798" t="s">
        <v>329</v>
      </c>
      <c r="E798" t="s">
        <v>406</v>
      </c>
      <c r="F798" s="1" t="s">
        <v>93</v>
      </c>
      <c r="G798">
        <v>4.2</v>
      </c>
      <c r="H798" s="1" t="s">
        <v>2795</v>
      </c>
      <c r="I798" t="str">
        <f t="shared" si="73"/>
        <v>Electronics</v>
      </c>
      <c r="J798">
        <f t="shared" si="74"/>
        <v>1499</v>
      </c>
      <c r="K798">
        <f t="shared" si="75"/>
        <v>3999</v>
      </c>
      <c r="L798">
        <f t="shared" si="76"/>
        <v>63</v>
      </c>
      <c r="M798">
        <f t="shared" si="77"/>
        <v>42775</v>
      </c>
      <c r="N798">
        <f t="shared" si="78"/>
        <v>4.2</v>
      </c>
    </row>
    <row r="799" spans="1:14">
      <c r="A799" t="s">
        <v>2796</v>
      </c>
      <c r="B799" t="s">
        <v>2797</v>
      </c>
      <c r="C799" t="s">
        <v>2691</v>
      </c>
      <c r="D799" t="s">
        <v>788</v>
      </c>
      <c r="E799" t="s">
        <v>712</v>
      </c>
      <c r="F799" s="1" t="s">
        <v>337</v>
      </c>
      <c r="G799">
        <v>4.3</v>
      </c>
      <c r="H799" s="1" t="s">
        <v>2798</v>
      </c>
      <c r="I799" t="str">
        <f t="shared" si="73"/>
        <v>Computers&amp;Accessories</v>
      </c>
      <c r="J799">
        <f t="shared" si="74"/>
        <v>549</v>
      </c>
      <c r="K799">
        <f t="shared" si="75"/>
        <v>2499</v>
      </c>
      <c r="L799">
        <f t="shared" si="76"/>
        <v>78</v>
      </c>
      <c r="M799">
        <f t="shared" si="77"/>
        <v>5556</v>
      </c>
      <c r="N799">
        <f t="shared" si="78"/>
        <v>4.3</v>
      </c>
    </row>
    <row r="800" spans="1:14">
      <c r="A800" t="s">
        <v>2799</v>
      </c>
      <c r="B800" t="s">
        <v>2800</v>
      </c>
      <c r="C800" t="s">
        <v>1903</v>
      </c>
      <c r="D800" t="s">
        <v>2025</v>
      </c>
      <c r="E800" t="s">
        <v>2801</v>
      </c>
      <c r="F800" s="1" t="s">
        <v>1278</v>
      </c>
      <c r="G800">
        <v>4.6</v>
      </c>
      <c r="H800" s="1" t="s">
        <v>2802</v>
      </c>
      <c r="I800" t="str">
        <f t="shared" si="73"/>
        <v>Computers&amp;Accessories</v>
      </c>
      <c r="J800">
        <f t="shared" si="74"/>
        <v>1295</v>
      </c>
      <c r="K800">
        <f t="shared" si="75"/>
        <v>1645</v>
      </c>
      <c r="L800">
        <f t="shared" si="76"/>
        <v>21</v>
      </c>
      <c r="M800">
        <f t="shared" si="77"/>
        <v>12375</v>
      </c>
      <c r="N800">
        <f t="shared" si="78"/>
        <v>4.6</v>
      </c>
    </row>
    <row r="801" spans="1:14">
      <c r="A801" t="s">
        <v>2803</v>
      </c>
      <c r="B801" t="s">
        <v>2804</v>
      </c>
      <c r="C801" t="s">
        <v>2074</v>
      </c>
      <c r="D801" t="s">
        <v>2805</v>
      </c>
      <c r="E801" t="s">
        <v>2805</v>
      </c>
      <c r="F801" s="1" t="s">
        <v>215</v>
      </c>
      <c r="G801">
        <v>4.5</v>
      </c>
      <c r="H801" s="1" t="s">
        <v>2806</v>
      </c>
      <c r="I801" t="str">
        <f t="shared" si="73"/>
        <v>Home&amp;Kitchen</v>
      </c>
      <c r="J801">
        <f t="shared" si="74"/>
        <v>310</v>
      </c>
      <c r="K801">
        <f t="shared" si="75"/>
        <v>310</v>
      </c>
      <c r="L801">
        <f t="shared" si="76"/>
        <v>0</v>
      </c>
      <c r="M801">
        <f t="shared" si="77"/>
        <v>5882</v>
      </c>
      <c r="N801">
        <f t="shared" si="78"/>
        <v>4.5</v>
      </c>
    </row>
    <row r="802" spans="1:14">
      <c r="A802" t="s">
        <v>2807</v>
      </c>
      <c r="B802" t="s">
        <v>2808</v>
      </c>
      <c r="C802" t="s">
        <v>1988</v>
      </c>
      <c r="D802" t="s">
        <v>1303</v>
      </c>
      <c r="E802" t="s">
        <v>329</v>
      </c>
      <c r="F802" s="1" t="s">
        <v>70</v>
      </c>
      <c r="G802">
        <v>4.1</v>
      </c>
      <c r="H802" s="1" t="s">
        <v>2809</v>
      </c>
      <c r="I802" t="str">
        <f t="shared" si="73"/>
        <v>Computers&amp;Accessories</v>
      </c>
      <c r="J802">
        <f t="shared" si="74"/>
        <v>1149</v>
      </c>
      <c r="K802">
        <f t="shared" si="75"/>
        <v>1499</v>
      </c>
      <c r="L802">
        <f t="shared" si="76"/>
        <v>23</v>
      </c>
      <c r="M802">
        <f t="shared" si="77"/>
        <v>10443</v>
      </c>
      <c r="N802">
        <f t="shared" si="78"/>
        <v>4.1</v>
      </c>
    </row>
    <row r="803" spans="1:14">
      <c r="A803" t="s">
        <v>2810</v>
      </c>
      <c r="B803" t="s">
        <v>2811</v>
      </c>
      <c r="C803" t="s">
        <v>1918</v>
      </c>
      <c r="D803" t="s">
        <v>62</v>
      </c>
      <c r="E803" t="s">
        <v>421</v>
      </c>
      <c r="F803" s="1" t="s">
        <v>302</v>
      </c>
      <c r="G803">
        <v>4.5</v>
      </c>
      <c r="H803">
        <v>434</v>
      </c>
      <c r="I803" t="str">
        <f t="shared" si="73"/>
        <v>Computers&amp;Accessories</v>
      </c>
      <c r="J803">
        <f t="shared" si="74"/>
        <v>499</v>
      </c>
      <c r="K803">
        <f t="shared" si="75"/>
        <v>1299</v>
      </c>
      <c r="L803">
        <f t="shared" si="76"/>
        <v>62</v>
      </c>
      <c r="M803">
        <f t="shared" si="77"/>
        <v>434</v>
      </c>
      <c r="N803">
        <f t="shared" si="78"/>
        <v>4.5</v>
      </c>
    </row>
    <row r="804" spans="1:14">
      <c r="A804" t="s">
        <v>2812</v>
      </c>
      <c r="B804" t="s">
        <v>2813</v>
      </c>
      <c r="C804" t="s">
        <v>1272</v>
      </c>
      <c r="D804" t="s">
        <v>76</v>
      </c>
      <c r="E804" t="s">
        <v>2814</v>
      </c>
      <c r="F804" s="1" t="s">
        <v>768</v>
      </c>
      <c r="G804">
        <v>3.5</v>
      </c>
      <c r="H804" s="1" t="s">
        <v>2815</v>
      </c>
      <c r="I804" t="str">
        <f t="shared" si="73"/>
        <v>Electronics</v>
      </c>
      <c r="J804">
        <f t="shared" si="74"/>
        <v>999</v>
      </c>
      <c r="K804">
        <f t="shared" si="75"/>
        <v>4199</v>
      </c>
      <c r="L804">
        <f t="shared" si="76"/>
        <v>76</v>
      </c>
      <c r="M804">
        <f t="shared" si="77"/>
        <v>1913</v>
      </c>
      <c r="N804">
        <f t="shared" si="78"/>
        <v>3.5</v>
      </c>
    </row>
    <row r="805" spans="1:14">
      <c r="A805" t="s">
        <v>2816</v>
      </c>
      <c r="B805" t="s">
        <v>2817</v>
      </c>
      <c r="C805" t="s">
        <v>2569</v>
      </c>
      <c r="D805" t="s">
        <v>2818</v>
      </c>
      <c r="E805" t="s">
        <v>2819</v>
      </c>
      <c r="F805" s="1" t="s">
        <v>453</v>
      </c>
      <c r="G805">
        <v>4.4</v>
      </c>
      <c r="H805" s="1" t="s">
        <v>2820</v>
      </c>
      <c r="I805" t="str">
        <f t="shared" si="73"/>
        <v>Computers&amp;Accessories</v>
      </c>
      <c r="J805">
        <f t="shared" si="74"/>
        <v>1709</v>
      </c>
      <c r="K805">
        <f t="shared" si="75"/>
        <v>4000</v>
      </c>
      <c r="L805">
        <f t="shared" si="76"/>
        <v>57</v>
      </c>
      <c r="M805">
        <f t="shared" si="77"/>
        <v>3029</v>
      </c>
      <c r="N805">
        <f t="shared" si="78"/>
        <v>4.4</v>
      </c>
    </row>
    <row r="806" spans="1:14">
      <c r="A806" t="s">
        <v>2821</v>
      </c>
      <c r="B806" t="s">
        <v>2822</v>
      </c>
      <c r="C806" t="s">
        <v>1971</v>
      </c>
      <c r="D806" t="s">
        <v>2141</v>
      </c>
      <c r="E806" t="s">
        <v>2141</v>
      </c>
      <c r="F806" s="1" t="s">
        <v>215</v>
      </c>
      <c r="G806">
        <v>4.2</v>
      </c>
      <c r="H806" s="1" t="s">
        <v>2823</v>
      </c>
      <c r="I806" t="str">
        <f t="shared" si="73"/>
        <v>OfficeProducts</v>
      </c>
      <c r="J806">
        <f t="shared" si="74"/>
        <v>250</v>
      </c>
      <c r="K806">
        <f t="shared" si="75"/>
        <v>250</v>
      </c>
      <c r="L806">
        <f t="shared" si="76"/>
        <v>0</v>
      </c>
      <c r="M806">
        <f t="shared" si="77"/>
        <v>2628</v>
      </c>
      <c r="N806">
        <f t="shared" si="78"/>
        <v>4.2</v>
      </c>
    </row>
    <row r="807" spans="1:14">
      <c r="A807" t="s">
        <v>2824</v>
      </c>
      <c r="B807" t="s">
        <v>2825</v>
      </c>
      <c r="C807" t="s">
        <v>2826</v>
      </c>
      <c r="D807" t="s">
        <v>2619</v>
      </c>
      <c r="E807" t="s">
        <v>2122</v>
      </c>
      <c r="F807" s="1" t="s">
        <v>1455</v>
      </c>
      <c r="G807">
        <v>4.4</v>
      </c>
      <c r="H807" s="1" t="s">
        <v>2827</v>
      </c>
      <c r="I807" t="str">
        <f t="shared" si="73"/>
        <v>Home&amp;Kitchen</v>
      </c>
      <c r="J807">
        <f t="shared" si="74"/>
        <v>90</v>
      </c>
      <c r="K807">
        <f t="shared" si="75"/>
        <v>100</v>
      </c>
      <c r="L807">
        <f t="shared" si="76"/>
        <v>10</v>
      </c>
      <c r="M807">
        <f t="shared" si="77"/>
        <v>10718</v>
      </c>
      <c r="N807">
        <f t="shared" si="78"/>
        <v>4.4</v>
      </c>
    </row>
    <row r="808" spans="1:14">
      <c r="A808" t="s">
        <v>2828</v>
      </c>
      <c r="B808" t="s">
        <v>2829</v>
      </c>
      <c r="C808" t="s">
        <v>1575</v>
      </c>
      <c r="D808" t="s">
        <v>2830</v>
      </c>
      <c r="E808" t="s">
        <v>1363</v>
      </c>
      <c r="F808" s="1" t="s">
        <v>445</v>
      </c>
      <c r="G808">
        <v>4.2</v>
      </c>
      <c r="H808" s="1" t="s">
        <v>2831</v>
      </c>
      <c r="I808" t="str">
        <f t="shared" si="73"/>
        <v>Electronics</v>
      </c>
      <c r="J808">
        <f t="shared" si="74"/>
        <v>2025</v>
      </c>
      <c r="K808">
        <f t="shared" si="75"/>
        <v>5999</v>
      </c>
      <c r="L808">
        <f t="shared" si="76"/>
        <v>66</v>
      </c>
      <c r="M808">
        <f t="shared" si="77"/>
        <v>6233</v>
      </c>
      <c r="N808">
        <f t="shared" si="78"/>
        <v>4.2</v>
      </c>
    </row>
    <row r="809" spans="1:14">
      <c r="A809" t="s">
        <v>2832</v>
      </c>
      <c r="B809" t="s">
        <v>2833</v>
      </c>
      <c r="C809" t="s">
        <v>2070</v>
      </c>
      <c r="D809" t="s">
        <v>2324</v>
      </c>
      <c r="E809" t="s">
        <v>1961</v>
      </c>
      <c r="F809" s="1" t="s">
        <v>182</v>
      </c>
      <c r="G809">
        <v>4.5</v>
      </c>
      <c r="H809" s="1" t="s">
        <v>2834</v>
      </c>
      <c r="I809" t="str">
        <f t="shared" si="73"/>
        <v>Computers&amp;Accessories</v>
      </c>
      <c r="J809">
        <f t="shared" si="74"/>
        <v>1495</v>
      </c>
      <c r="K809">
        <f t="shared" si="75"/>
        <v>1995</v>
      </c>
      <c r="L809">
        <f t="shared" si="76"/>
        <v>25</v>
      </c>
      <c r="M809">
        <f t="shared" si="77"/>
        <v>10541</v>
      </c>
      <c r="N809">
        <f t="shared" si="78"/>
        <v>4.5</v>
      </c>
    </row>
    <row r="810" spans="1:14">
      <c r="A810" t="s">
        <v>2835</v>
      </c>
      <c r="B810" t="s">
        <v>2836</v>
      </c>
      <c r="C810" t="s">
        <v>2135</v>
      </c>
      <c r="D810" t="s">
        <v>106</v>
      </c>
      <c r="E810" t="s">
        <v>292</v>
      </c>
      <c r="F810" s="1" t="s">
        <v>182</v>
      </c>
      <c r="G810">
        <v>3.8</v>
      </c>
      <c r="H810" s="1" t="s">
        <v>2837</v>
      </c>
      <c r="I810" t="str">
        <f t="shared" si="73"/>
        <v>Electronics</v>
      </c>
      <c r="J810">
        <f t="shared" si="74"/>
        <v>899</v>
      </c>
      <c r="K810">
        <f t="shared" si="75"/>
        <v>1199</v>
      </c>
      <c r="L810">
        <f t="shared" si="76"/>
        <v>25</v>
      </c>
      <c r="M810">
        <f t="shared" si="77"/>
        <v>10751</v>
      </c>
      <c r="N810">
        <f t="shared" si="78"/>
        <v>3.8</v>
      </c>
    </row>
    <row r="811" spans="1:14">
      <c r="A811" t="s">
        <v>2838</v>
      </c>
      <c r="B811" t="s">
        <v>2839</v>
      </c>
      <c r="C811" t="s">
        <v>2840</v>
      </c>
      <c r="D811" t="s">
        <v>25</v>
      </c>
      <c r="E811" t="s">
        <v>76</v>
      </c>
      <c r="F811" s="1" t="s">
        <v>63</v>
      </c>
      <c r="G811">
        <v>3.9</v>
      </c>
      <c r="H811">
        <v>817</v>
      </c>
      <c r="I811" t="str">
        <f t="shared" si="73"/>
        <v>Computers&amp;Accessories</v>
      </c>
      <c r="J811">
        <f t="shared" si="74"/>
        <v>349</v>
      </c>
      <c r="K811">
        <f t="shared" si="75"/>
        <v>999</v>
      </c>
      <c r="L811">
        <f t="shared" si="76"/>
        <v>65</v>
      </c>
      <c r="M811">
        <f t="shared" si="77"/>
        <v>817</v>
      </c>
      <c r="N811">
        <f t="shared" si="78"/>
        <v>3.9</v>
      </c>
    </row>
    <row r="812" spans="1:14">
      <c r="A812" t="s">
        <v>2841</v>
      </c>
      <c r="B812" t="s">
        <v>2842</v>
      </c>
      <c r="C812" t="s">
        <v>1232</v>
      </c>
      <c r="D812" t="s">
        <v>1129</v>
      </c>
      <c r="E812" t="s">
        <v>712</v>
      </c>
      <c r="F812" s="1" t="s">
        <v>20</v>
      </c>
      <c r="G812">
        <v>4</v>
      </c>
      <c r="H812" s="1" t="s">
        <v>1809</v>
      </c>
      <c r="I812" t="str">
        <f t="shared" si="73"/>
        <v>Electronics</v>
      </c>
      <c r="J812">
        <f t="shared" si="74"/>
        <v>900</v>
      </c>
      <c r="K812">
        <f t="shared" si="75"/>
        <v>2499</v>
      </c>
      <c r="L812">
        <f t="shared" si="76"/>
        <v>64</v>
      </c>
      <c r="M812">
        <f t="shared" si="77"/>
        <v>36384</v>
      </c>
      <c r="N812">
        <f t="shared" si="78"/>
        <v>4</v>
      </c>
    </row>
    <row r="813" spans="1:14">
      <c r="A813" t="s">
        <v>2843</v>
      </c>
      <c r="B813" t="s">
        <v>2844</v>
      </c>
      <c r="C813" t="s">
        <v>2280</v>
      </c>
      <c r="D813" t="s">
        <v>2541</v>
      </c>
      <c r="E813" t="s">
        <v>1402</v>
      </c>
      <c r="F813" s="1" t="s">
        <v>129</v>
      </c>
      <c r="G813">
        <v>4.1</v>
      </c>
      <c r="H813" s="1" t="s">
        <v>2845</v>
      </c>
      <c r="I813" t="str">
        <f t="shared" si="73"/>
        <v>Electronics</v>
      </c>
      <c r="J813">
        <f t="shared" si="74"/>
        <v>2490</v>
      </c>
      <c r="K813">
        <f t="shared" si="75"/>
        <v>3990</v>
      </c>
      <c r="L813">
        <f t="shared" si="76"/>
        <v>38</v>
      </c>
      <c r="M813">
        <f t="shared" si="77"/>
        <v>3606</v>
      </c>
      <c r="N813">
        <f t="shared" si="78"/>
        <v>4.1</v>
      </c>
    </row>
    <row r="814" spans="1:14">
      <c r="A814" t="s">
        <v>2846</v>
      </c>
      <c r="B814" t="s">
        <v>2847</v>
      </c>
      <c r="C814" t="s">
        <v>2140</v>
      </c>
      <c r="D814" t="s">
        <v>2848</v>
      </c>
      <c r="E814" t="s">
        <v>2849</v>
      </c>
      <c r="F814" s="1" t="s">
        <v>170</v>
      </c>
      <c r="G814">
        <v>4.4</v>
      </c>
      <c r="H814">
        <v>357</v>
      </c>
      <c r="I814" t="str">
        <f t="shared" si="73"/>
        <v>Electronics</v>
      </c>
      <c r="J814">
        <f t="shared" si="74"/>
        <v>116</v>
      </c>
      <c r="K814">
        <f t="shared" si="75"/>
        <v>200</v>
      </c>
      <c r="L814">
        <f t="shared" si="76"/>
        <v>42</v>
      </c>
      <c r="M814">
        <f t="shared" si="77"/>
        <v>357</v>
      </c>
      <c r="N814">
        <f t="shared" si="78"/>
        <v>4.4</v>
      </c>
    </row>
    <row r="815" spans="1:14">
      <c r="A815" t="s">
        <v>2850</v>
      </c>
      <c r="B815" t="s">
        <v>2851</v>
      </c>
      <c r="C815" t="s">
        <v>2074</v>
      </c>
      <c r="D815" t="s">
        <v>2849</v>
      </c>
      <c r="E815" t="s">
        <v>314</v>
      </c>
      <c r="F815" s="1" t="s">
        <v>115</v>
      </c>
      <c r="G815">
        <v>4.4</v>
      </c>
      <c r="H815" s="1" t="s">
        <v>2852</v>
      </c>
      <c r="I815" t="str">
        <f t="shared" si="73"/>
        <v>Home&amp;Kitchen</v>
      </c>
      <c r="J815">
        <f t="shared" si="74"/>
        <v>200</v>
      </c>
      <c r="K815">
        <f t="shared" si="75"/>
        <v>230</v>
      </c>
      <c r="L815">
        <f t="shared" si="76"/>
        <v>13</v>
      </c>
      <c r="M815">
        <f t="shared" si="77"/>
        <v>10170</v>
      </c>
      <c r="N815">
        <f t="shared" si="78"/>
        <v>4.4</v>
      </c>
    </row>
    <row r="816" spans="1:14">
      <c r="A816" t="s">
        <v>2853</v>
      </c>
      <c r="B816" t="s">
        <v>2854</v>
      </c>
      <c r="C816" t="s">
        <v>2635</v>
      </c>
      <c r="D816" t="s">
        <v>884</v>
      </c>
      <c r="E816" t="s">
        <v>2855</v>
      </c>
      <c r="F816" s="1" t="s">
        <v>87</v>
      </c>
      <c r="G816">
        <v>4.4</v>
      </c>
      <c r="H816" s="1" t="s">
        <v>2856</v>
      </c>
      <c r="I816" t="str">
        <f t="shared" si="73"/>
        <v>Computers&amp;Accessories</v>
      </c>
      <c r="J816">
        <f t="shared" si="74"/>
        <v>1249</v>
      </c>
      <c r="K816">
        <f t="shared" si="75"/>
        <v>2796</v>
      </c>
      <c r="L816">
        <f t="shared" si="76"/>
        <v>55</v>
      </c>
      <c r="M816">
        <f t="shared" si="77"/>
        <v>4598</v>
      </c>
      <c r="N816">
        <f t="shared" si="78"/>
        <v>4.4</v>
      </c>
    </row>
    <row r="817" spans="1:14">
      <c r="A817" t="s">
        <v>2857</v>
      </c>
      <c r="B817" t="s">
        <v>2858</v>
      </c>
      <c r="C817" t="s">
        <v>2859</v>
      </c>
      <c r="D817" t="s">
        <v>319</v>
      </c>
      <c r="E817" t="s">
        <v>76</v>
      </c>
      <c r="F817" s="1" t="s">
        <v>282</v>
      </c>
      <c r="G817">
        <v>3.5</v>
      </c>
      <c r="H817" s="1" t="s">
        <v>1463</v>
      </c>
      <c r="I817" t="str">
        <f t="shared" si="73"/>
        <v>Computers&amp;Accessories</v>
      </c>
      <c r="J817">
        <f t="shared" si="74"/>
        <v>649</v>
      </c>
      <c r="K817">
        <f t="shared" si="75"/>
        <v>999</v>
      </c>
      <c r="L817">
        <f t="shared" si="76"/>
        <v>35</v>
      </c>
      <c r="M817">
        <f t="shared" si="77"/>
        <v>7222</v>
      </c>
      <c r="N817">
        <f t="shared" si="78"/>
        <v>3.5</v>
      </c>
    </row>
    <row r="818" spans="1:14">
      <c r="A818" t="s">
        <v>2860</v>
      </c>
      <c r="B818" t="s">
        <v>2861</v>
      </c>
      <c r="C818" t="s">
        <v>2862</v>
      </c>
      <c r="D818" t="s">
        <v>2863</v>
      </c>
      <c r="E818" t="s">
        <v>1806</v>
      </c>
      <c r="F818" s="1" t="s">
        <v>1015</v>
      </c>
      <c r="G818">
        <v>4.5</v>
      </c>
      <c r="H818" s="1" t="s">
        <v>2864</v>
      </c>
      <c r="I818" t="str">
        <f t="shared" si="73"/>
        <v>Computers&amp;Accessories</v>
      </c>
      <c r="J818">
        <f t="shared" si="74"/>
        <v>2649</v>
      </c>
      <c r="K818">
        <f t="shared" si="75"/>
        <v>3499</v>
      </c>
      <c r="L818">
        <f t="shared" si="76"/>
        <v>24</v>
      </c>
      <c r="M818">
        <f t="shared" si="77"/>
        <v>1271</v>
      </c>
      <c r="N818">
        <f t="shared" si="78"/>
        <v>4.5</v>
      </c>
    </row>
    <row r="819" spans="1:14">
      <c r="A819" t="s">
        <v>2865</v>
      </c>
      <c r="B819" t="s">
        <v>2866</v>
      </c>
      <c r="C819" t="s">
        <v>2042</v>
      </c>
      <c r="D819" t="s">
        <v>2867</v>
      </c>
      <c r="E819" t="s">
        <v>2868</v>
      </c>
      <c r="F819" s="1" t="s">
        <v>1368</v>
      </c>
      <c r="G819">
        <v>4.4</v>
      </c>
      <c r="H819" s="1" t="s">
        <v>2869</v>
      </c>
      <c r="I819" t="str">
        <f t="shared" si="73"/>
        <v>Computers&amp;Accessories</v>
      </c>
      <c r="J819">
        <f t="shared" si="74"/>
        <v>596</v>
      </c>
      <c r="K819">
        <f t="shared" si="75"/>
        <v>723</v>
      </c>
      <c r="L819">
        <f t="shared" si="76"/>
        <v>18</v>
      </c>
      <c r="M819">
        <f t="shared" si="77"/>
        <v>3219</v>
      </c>
      <c r="N819">
        <f t="shared" si="78"/>
        <v>4.4</v>
      </c>
    </row>
    <row r="820" spans="1:14">
      <c r="A820" t="s">
        <v>2870</v>
      </c>
      <c r="B820" t="s">
        <v>2871</v>
      </c>
      <c r="C820" t="s">
        <v>1219</v>
      </c>
      <c r="D820" t="s">
        <v>712</v>
      </c>
      <c r="E820" t="s">
        <v>1363</v>
      </c>
      <c r="F820" s="1" t="s">
        <v>276</v>
      </c>
      <c r="G820">
        <v>4.1</v>
      </c>
      <c r="H820" s="1" t="s">
        <v>1761</v>
      </c>
      <c r="I820" t="str">
        <f t="shared" si="73"/>
        <v>Electronics</v>
      </c>
      <c r="J820">
        <f t="shared" si="74"/>
        <v>2499</v>
      </c>
      <c r="K820">
        <f t="shared" si="75"/>
        <v>5999</v>
      </c>
      <c r="L820">
        <f t="shared" si="76"/>
        <v>58</v>
      </c>
      <c r="M820">
        <f t="shared" si="77"/>
        <v>38879</v>
      </c>
      <c r="N820">
        <f t="shared" si="78"/>
        <v>4.1</v>
      </c>
    </row>
    <row r="821" spans="1:14">
      <c r="A821" t="s">
        <v>2872</v>
      </c>
      <c r="B821" t="s">
        <v>2873</v>
      </c>
      <c r="C821" t="s">
        <v>2874</v>
      </c>
      <c r="D821" t="s">
        <v>895</v>
      </c>
      <c r="E821" t="s">
        <v>704</v>
      </c>
      <c r="F821" s="1" t="s">
        <v>111</v>
      </c>
      <c r="G821">
        <v>4.2</v>
      </c>
      <c r="H821" s="1" t="s">
        <v>2875</v>
      </c>
      <c r="I821" t="str">
        <f t="shared" si="73"/>
        <v>Electronics</v>
      </c>
      <c r="J821">
        <f t="shared" si="74"/>
        <v>4999</v>
      </c>
      <c r="K821">
        <f t="shared" si="75"/>
        <v>12499</v>
      </c>
      <c r="L821">
        <f t="shared" si="76"/>
        <v>60</v>
      </c>
      <c r="M821">
        <f t="shared" si="77"/>
        <v>4541</v>
      </c>
      <c r="N821">
        <f t="shared" si="78"/>
        <v>4.2</v>
      </c>
    </row>
    <row r="822" spans="1:14">
      <c r="A822" t="s">
        <v>2876</v>
      </c>
      <c r="B822" t="s">
        <v>2877</v>
      </c>
      <c r="C822" t="s">
        <v>1272</v>
      </c>
      <c r="D822" t="s">
        <v>18</v>
      </c>
      <c r="E822" t="s">
        <v>1982</v>
      </c>
      <c r="F822" s="1" t="s">
        <v>100</v>
      </c>
      <c r="G822">
        <v>4.2</v>
      </c>
      <c r="H822" s="1" t="s">
        <v>2878</v>
      </c>
      <c r="I822" t="str">
        <f t="shared" si="73"/>
        <v>Electronics</v>
      </c>
      <c r="J822">
        <f t="shared" si="74"/>
        <v>399</v>
      </c>
      <c r="K822">
        <f t="shared" si="75"/>
        <v>1290</v>
      </c>
      <c r="L822">
        <f t="shared" si="76"/>
        <v>69</v>
      </c>
      <c r="M822">
        <f t="shared" si="77"/>
        <v>76042</v>
      </c>
      <c r="N822">
        <f t="shared" si="78"/>
        <v>4.2</v>
      </c>
    </row>
    <row r="823" spans="1:14">
      <c r="A823" t="s">
        <v>2879</v>
      </c>
      <c r="B823" t="s">
        <v>2880</v>
      </c>
      <c r="C823" t="s">
        <v>2140</v>
      </c>
      <c r="D823" t="s">
        <v>2848</v>
      </c>
      <c r="E823" t="s">
        <v>2849</v>
      </c>
      <c r="F823" s="1" t="s">
        <v>170</v>
      </c>
      <c r="G823">
        <v>4.3</v>
      </c>
      <c r="H823">
        <v>485</v>
      </c>
      <c r="I823" t="str">
        <f t="shared" si="73"/>
        <v>Electronics</v>
      </c>
      <c r="J823">
        <f t="shared" si="74"/>
        <v>116</v>
      </c>
      <c r="K823">
        <f t="shared" si="75"/>
        <v>200</v>
      </c>
      <c r="L823">
        <f t="shared" si="76"/>
        <v>42</v>
      </c>
      <c r="M823">
        <f t="shared" si="77"/>
        <v>485</v>
      </c>
      <c r="N823">
        <f t="shared" si="78"/>
        <v>4.3</v>
      </c>
    </row>
    <row r="824" spans="1:14">
      <c r="A824" t="s">
        <v>2881</v>
      </c>
      <c r="B824" t="s">
        <v>2882</v>
      </c>
      <c r="C824" t="s">
        <v>2280</v>
      </c>
      <c r="D824" t="s">
        <v>1642</v>
      </c>
      <c r="E824" t="s">
        <v>1363</v>
      </c>
      <c r="F824" s="1" t="s">
        <v>182</v>
      </c>
      <c r="G824">
        <v>4.3</v>
      </c>
      <c r="H824" s="1" t="s">
        <v>2883</v>
      </c>
      <c r="I824" t="str">
        <f t="shared" si="73"/>
        <v>Electronics</v>
      </c>
      <c r="J824">
        <f t="shared" si="74"/>
        <v>4499</v>
      </c>
      <c r="K824">
        <f t="shared" si="75"/>
        <v>5999</v>
      </c>
      <c r="L824">
        <f t="shared" si="76"/>
        <v>25</v>
      </c>
      <c r="M824">
        <f t="shared" si="77"/>
        <v>44696</v>
      </c>
      <c r="N824">
        <f t="shared" si="78"/>
        <v>4.3</v>
      </c>
    </row>
    <row r="825" spans="1:14">
      <c r="A825" t="s">
        <v>2884</v>
      </c>
      <c r="B825" t="s">
        <v>2885</v>
      </c>
      <c r="C825" t="s">
        <v>2344</v>
      </c>
      <c r="D825" t="s">
        <v>2886</v>
      </c>
      <c r="E825" t="s">
        <v>62</v>
      </c>
      <c r="F825" s="1" t="s">
        <v>1050</v>
      </c>
      <c r="G825">
        <v>3.7</v>
      </c>
      <c r="H825" s="1" t="s">
        <v>2887</v>
      </c>
      <c r="I825" t="str">
        <f t="shared" si="73"/>
        <v>Computers&amp;Accessories</v>
      </c>
      <c r="J825">
        <f t="shared" si="74"/>
        <v>330</v>
      </c>
      <c r="K825">
        <f t="shared" si="75"/>
        <v>499</v>
      </c>
      <c r="L825">
        <f t="shared" si="76"/>
        <v>34</v>
      </c>
      <c r="M825">
        <f t="shared" si="77"/>
        <v>8566</v>
      </c>
      <c r="N825">
        <f t="shared" si="78"/>
        <v>3.7</v>
      </c>
    </row>
    <row r="826" spans="1:14">
      <c r="A826" t="s">
        <v>2888</v>
      </c>
      <c r="B826" t="s">
        <v>2889</v>
      </c>
      <c r="C826" t="s">
        <v>2114</v>
      </c>
      <c r="D826" t="s">
        <v>319</v>
      </c>
      <c r="E826" t="s">
        <v>712</v>
      </c>
      <c r="F826" s="1" t="s">
        <v>1665</v>
      </c>
      <c r="G826">
        <v>3.9</v>
      </c>
      <c r="H826" s="1" t="s">
        <v>2890</v>
      </c>
      <c r="I826" t="str">
        <f t="shared" si="73"/>
        <v>Electronics</v>
      </c>
      <c r="J826">
        <f t="shared" si="74"/>
        <v>649</v>
      </c>
      <c r="K826">
        <f t="shared" si="75"/>
        <v>2499</v>
      </c>
      <c r="L826">
        <f t="shared" si="76"/>
        <v>74</v>
      </c>
      <c r="M826">
        <f t="shared" si="77"/>
        <v>13049</v>
      </c>
      <c r="N826">
        <f t="shared" si="78"/>
        <v>3.9</v>
      </c>
    </row>
    <row r="827" spans="1:14">
      <c r="A827" t="s">
        <v>2891</v>
      </c>
      <c r="B827" t="s">
        <v>2892</v>
      </c>
      <c r="C827" t="s">
        <v>2310</v>
      </c>
      <c r="D827" t="s">
        <v>2893</v>
      </c>
      <c r="E827" t="s">
        <v>261</v>
      </c>
      <c r="F827" s="1" t="s">
        <v>70</v>
      </c>
      <c r="G827">
        <v>4.5</v>
      </c>
      <c r="H827" s="1" t="s">
        <v>2894</v>
      </c>
      <c r="I827" t="str">
        <f t="shared" si="73"/>
        <v>Computers&amp;Accessories</v>
      </c>
      <c r="J827">
        <f t="shared" si="74"/>
        <v>1234</v>
      </c>
      <c r="K827">
        <f t="shared" si="75"/>
        <v>1599</v>
      </c>
      <c r="L827">
        <f t="shared" si="76"/>
        <v>23</v>
      </c>
      <c r="M827">
        <f t="shared" si="77"/>
        <v>16680</v>
      </c>
      <c r="N827">
        <f t="shared" si="78"/>
        <v>4.5</v>
      </c>
    </row>
    <row r="828" spans="1:14">
      <c r="A828" t="s">
        <v>2895</v>
      </c>
      <c r="B828" t="s">
        <v>2896</v>
      </c>
      <c r="C828" t="s">
        <v>2699</v>
      </c>
      <c r="D828" t="s">
        <v>2897</v>
      </c>
      <c r="E828" t="s">
        <v>785</v>
      </c>
      <c r="F828" s="1" t="s">
        <v>745</v>
      </c>
      <c r="G828">
        <v>4</v>
      </c>
      <c r="H828" s="1" t="s">
        <v>2898</v>
      </c>
      <c r="I828" t="str">
        <f t="shared" si="73"/>
        <v>OfficeProducts</v>
      </c>
      <c r="J828">
        <f t="shared" si="74"/>
        <v>272</v>
      </c>
      <c r="K828">
        <f t="shared" si="75"/>
        <v>320</v>
      </c>
      <c r="L828">
        <f t="shared" si="76"/>
        <v>15</v>
      </c>
      <c r="M828">
        <f t="shared" si="77"/>
        <v>3686</v>
      </c>
      <c r="N828">
        <f t="shared" si="78"/>
        <v>4</v>
      </c>
    </row>
    <row r="829" spans="1:14">
      <c r="A829" t="s">
        <v>2899</v>
      </c>
      <c r="B829" t="s">
        <v>2900</v>
      </c>
      <c r="C829" t="s">
        <v>2901</v>
      </c>
      <c r="D829" t="s">
        <v>224</v>
      </c>
      <c r="E829" t="s">
        <v>76</v>
      </c>
      <c r="F829" s="1" t="s">
        <v>36</v>
      </c>
      <c r="G829">
        <v>3.8</v>
      </c>
      <c r="H829">
        <v>594</v>
      </c>
      <c r="I829" t="str">
        <f t="shared" si="73"/>
        <v>Electronics</v>
      </c>
      <c r="J829">
        <f t="shared" si="74"/>
        <v>99</v>
      </c>
      <c r="K829">
        <f t="shared" si="75"/>
        <v>999</v>
      </c>
      <c r="L829">
        <f t="shared" si="76"/>
        <v>90</v>
      </c>
      <c r="M829">
        <f t="shared" si="77"/>
        <v>594</v>
      </c>
      <c r="N829">
        <f t="shared" si="78"/>
        <v>3.8</v>
      </c>
    </row>
    <row r="830" spans="1:14">
      <c r="A830" t="s">
        <v>2902</v>
      </c>
      <c r="B830" t="s">
        <v>2903</v>
      </c>
      <c r="C830" t="s">
        <v>2904</v>
      </c>
      <c r="D830" t="s">
        <v>2905</v>
      </c>
      <c r="E830" t="s">
        <v>2906</v>
      </c>
      <c r="F830" s="1" t="s">
        <v>1455</v>
      </c>
      <c r="G830">
        <v>3.4</v>
      </c>
      <c r="H830" s="1" t="s">
        <v>2907</v>
      </c>
      <c r="I830" t="str">
        <f t="shared" si="73"/>
        <v>Computers&amp;Accessories</v>
      </c>
      <c r="J830">
        <f t="shared" si="74"/>
        <v>3498</v>
      </c>
      <c r="K830">
        <f t="shared" si="75"/>
        <v>3875</v>
      </c>
      <c r="L830">
        <f t="shared" si="76"/>
        <v>10</v>
      </c>
      <c r="M830">
        <f t="shared" si="77"/>
        <v>12185</v>
      </c>
      <c r="N830">
        <f t="shared" si="78"/>
        <v>3.4</v>
      </c>
    </row>
    <row r="831" spans="1:14">
      <c r="A831" t="s">
        <v>2908</v>
      </c>
      <c r="B831" t="s">
        <v>2909</v>
      </c>
      <c r="C831" t="s">
        <v>2248</v>
      </c>
      <c r="D831" t="s">
        <v>2910</v>
      </c>
      <c r="E831" t="s">
        <v>2911</v>
      </c>
      <c r="F831" s="1" t="s">
        <v>367</v>
      </c>
      <c r="G831">
        <v>4.3</v>
      </c>
      <c r="H831" s="1" t="s">
        <v>2912</v>
      </c>
      <c r="I831" t="str">
        <f t="shared" si="73"/>
        <v>Computers&amp;Accessories</v>
      </c>
      <c r="J831">
        <f t="shared" si="74"/>
        <v>10099</v>
      </c>
      <c r="K831">
        <f t="shared" si="75"/>
        <v>19110</v>
      </c>
      <c r="L831">
        <f t="shared" si="76"/>
        <v>47</v>
      </c>
      <c r="M831">
        <f t="shared" si="77"/>
        <v>2623</v>
      </c>
      <c r="N831">
        <f t="shared" si="78"/>
        <v>4.3</v>
      </c>
    </row>
    <row r="832" spans="1:14">
      <c r="A832" t="s">
        <v>2913</v>
      </c>
      <c r="B832" t="s">
        <v>2914</v>
      </c>
      <c r="C832" t="s">
        <v>2380</v>
      </c>
      <c r="D832" t="s">
        <v>501</v>
      </c>
      <c r="E832" t="s">
        <v>76</v>
      </c>
      <c r="F832" s="1" t="s">
        <v>87</v>
      </c>
      <c r="G832">
        <v>4.3</v>
      </c>
      <c r="H832" s="1" t="s">
        <v>2915</v>
      </c>
      <c r="I832" t="str">
        <f t="shared" si="73"/>
        <v>Computers&amp;Accessories</v>
      </c>
      <c r="J832">
        <f t="shared" si="74"/>
        <v>449</v>
      </c>
      <c r="K832">
        <f t="shared" si="75"/>
        <v>999</v>
      </c>
      <c r="L832">
        <f t="shared" si="76"/>
        <v>55</v>
      </c>
      <c r="M832">
        <f t="shared" si="77"/>
        <v>9701</v>
      </c>
      <c r="N832">
        <f t="shared" si="78"/>
        <v>4.3</v>
      </c>
    </row>
    <row r="833" spans="1:14">
      <c r="A833" t="s">
        <v>2916</v>
      </c>
      <c r="B833" t="s">
        <v>2917</v>
      </c>
      <c r="C833" t="s">
        <v>2918</v>
      </c>
      <c r="D833" t="s">
        <v>1839</v>
      </c>
      <c r="E833" t="s">
        <v>1839</v>
      </c>
      <c r="F833" s="1" t="s">
        <v>215</v>
      </c>
      <c r="G833">
        <v>4.3</v>
      </c>
      <c r="H833" s="1" t="s">
        <v>2919</v>
      </c>
      <c r="I833" t="str">
        <f t="shared" si="73"/>
        <v>Toys&amp;Games</v>
      </c>
      <c r="J833">
        <f t="shared" si="74"/>
        <v>150</v>
      </c>
      <c r="K833">
        <f t="shared" si="75"/>
        <v>150</v>
      </c>
      <c r="L833">
        <f t="shared" si="76"/>
        <v>0</v>
      </c>
      <c r="M833">
        <f t="shared" si="77"/>
        <v>15867</v>
      </c>
      <c r="N833">
        <f t="shared" si="78"/>
        <v>4.3</v>
      </c>
    </row>
    <row r="834" spans="1:14">
      <c r="A834" t="s">
        <v>2920</v>
      </c>
      <c r="B834" t="s">
        <v>2921</v>
      </c>
      <c r="C834" t="s">
        <v>2110</v>
      </c>
      <c r="D834" t="s">
        <v>292</v>
      </c>
      <c r="E834" t="s">
        <v>371</v>
      </c>
      <c r="F834" s="1" t="s">
        <v>111</v>
      </c>
      <c r="G834">
        <v>4.1</v>
      </c>
      <c r="H834" s="1" t="s">
        <v>2922</v>
      </c>
      <c r="I834" t="str">
        <f t="shared" ref="I834:I897" si="79">LEFT(C834,FIND("|",C834)-1)</f>
        <v>Computers&amp;Accessories</v>
      </c>
      <c r="J834">
        <f t="shared" ref="J834:J897" si="80">VALUE(SUBSTITUTE(SUBSTITUTE(D834,"₹",""),",",""))</f>
        <v>1199</v>
      </c>
      <c r="K834">
        <f t="shared" ref="K834:K897" si="81">VALUE(SUBSTITUTE(SUBSTITUTE(E834,"₹",""),",",""))</f>
        <v>2999</v>
      </c>
      <c r="L834">
        <f t="shared" ref="L834:L897" si="82">VALUE(SUBSTITUTE(F834,"%",""))</f>
        <v>60</v>
      </c>
      <c r="M834">
        <f t="shared" ref="M834:M897" si="83">VALUE(SUBSTITUTE(H834,",",""))</f>
        <v>10725</v>
      </c>
      <c r="N834">
        <f t="shared" si="78"/>
        <v>4.1</v>
      </c>
    </row>
    <row r="835" spans="1:14">
      <c r="A835" t="s">
        <v>2923</v>
      </c>
      <c r="B835" t="s">
        <v>2924</v>
      </c>
      <c r="C835" t="s">
        <v>2082</v>
      </c>
      <c r="D835" t="s">
        <v>2925</v>
      </c>
      <c r="E835" t="s">
        <v>106</v>
      </c>
      <c r="F835" s="1" t="s">
        <v>333</v>
      </c>
      <c r="G835">
        <v>4</v>
      </c>
      <c r="H835" s="1" t="s">
        <v>2926</v>
      </c>
      <c r="I835" t="str">
        <f t="shared" si="79"/>
        <v>Computers&amp;Accessories</v>
      </c>
      <c r="J835">
        <f t="shared" si="80"/>
        <v>397</v>
      </c>
      <c r="K835">
        <f t="shared" si="81"/>
        <v>899</v>
      </c>
      <c r="L835">
        <f t="shared" si="82"/>
        <v>56</v>
      </c>
      <c r="M835">
        <f t="shared" si="83"/>
        <v>3025</v>
      </c>
      <c r="N835">
        <f t="shared" ref="N835:N898" si="84">IFERROR(VALUE(TRIM(CLEAN(G835))),"")</f>
        <v>4</v>
      </c>
    </row>
    <row r="836" spans="1:14">
      <c r="A836" t="s">
        <v>2927</v>
      </c>
      <c r="B836" t="s">
        <v>2928</v>
      </c>
      <c r="C836" t="s">
        <v>2314</v>
      </c>
      <c r="D836" t="s">
        <v>42</v>
      </c>
      <c r="E836" t="s">
        <v>870</v>
      </c>
      <c r="F836" s="1" t="s">
        <v>43</v>
      </c>
      <c r="G836">
        <v>4</v>
      </c>
      <c r="H836" s="1" t="s">
        <v>2929</v>
      </c>
      <c r="I836" t="str">
        <f t="shared" si="79"/>
        <v>Computers&amp;Accessories</v>
      </c>
      <c r="J836">
        <f t="shared" si="80"/>
        <v>699</v>
      </c>
      <c r="K836">
        <f t="shared" si="81"/>
        <v>1490</v>
      </c>
      <c r="L836">
        <f t="shared" si="82"/>
        <v>53</v>
      </c>
      <c r="M836">
        <f t="shared" si="83"/>
        <v>5736</v>
      </c>
      <c r="N836">
        <f t="shared" si="84"/>
        <v>4</v>
      </c>
    </row>
    <row r="837" spans="1:14">
      <c r="A837" t="s">
        <v>2930</v>
      </c>
      <c r="B837" t="s">
        <v>2931</v>
      </c>
      <c r="C837" t="s">
        <v>1272</v>
      </c>
      <c r="D837" t="s">
        <v>2932</v>
      </c>
      <c r="E837" t="s">
        <v>190</v>
      </c>
      <c r="F837" s="1" t="s">
        <v>1835</v>
      </c>
      <c r="G837">
        <v>4.1</v>
      </c>
      <c r="H837" s="1" t="s">
        <v>2933</v>
      </c>
      <c r="I837" t="str">
        <f t="shared" si="79"/>
        <v>Electronics</v>
      </c>
      <c r="J837">
        <f t="shared" si="80"/>
        <v>1679</v>
      </c>
      <c r="K837">
        <f t="shared" si="81"/>
        <v>1999</v>
      </c>
      <c r="L837">
        <f t="shared" si="82"/>
        <v>16</v>
      </c>
      <c r="M837">
        <f t="shared" si="83"/>
        <v>72563</v>
      </c>
      <c r="N837">
        <f t="shared" si="84"/>
        <v>4.1</v>
      </c>
    </row>
    <row r="838" spans="1:14">
      <c r="A838" t="s">
        <v>2934</v>
      </c>
      <c r="B838" t="s">
        <v>2935</v>
      </c>
      <c r="C838" t="s">
        <v>1908</v>
      </c>
      <c r="D838" t="s">
        <v>2936</v>
      </c>
      <c r="E838" t="s">
        <v>599</v>
      </c>
      <c r="F838" s="1" t="s">
        <v>768</v>
      </c>
      <c r="G838">
        <v>4</v>
      </c>
      <c r="H838" s="1" t="s">
        <v>2937</v>
      </c>
      <c r="I838" t="str">
        <f t="shared" si="79"/>
        <v>Computers&amp;Accessories</v>
      </c>
      <c r="J838">
        <f t="shared" si="80"/>
        <v>354</v>
      </c>
      <c r="K838">
        <f t="shared" si="81"/>
        <v>1500</v>
      </c>
      <c r="L838">
        <f t="shared" si="82"/>
        <v>76</v>
      </c>
      <c r="M838">
        <f t="shared" si="83"/>
        <v>1026</v>
      </c>
      <c r="N838">
        <f t="shared" si="84"/>
        <v>4</v>
      </c>
    </row>
    <row r="839" spans="1:14">
      <c r="A839" t="s">
        <v>2938</v>
      </c>
      <c r="B839" t="s">
        <v>2939</v>
      </c>
      <c r="C839" t="s">
        <v>2940</v>
      </c>
      <c r="D839" t="s">
        <v>292</v>
      </c>
      <c r="E839" t="s">
        <v>2012</v>
      </c>
      <c r="F839" s="1" t="s">
        <v>337</v>
      </c>
      <c r="G839">
        <v>3.8</v>
      </c>
      <c r="H839" s="1" t="s">
        <v>2941</v>
      </c>
      <c r="I839" t="str">
        <f t="shared" si="79"/>
        <v>Computers&amp;Accessories</v>
      </c>
      <c r="J839">
        <f t="shared" si="80"/>
        <v>1199</v>
      </c>
      <c r="K839">
        <f t="shared" si="81"/>
        <v>5499</v>
      </c>
      <c r="L839">
        <f t="shared" si="82"/>
        <v>78</v>
      </c>
      <c r="M839">
        <f t="shared" si="83"/>
        <v>2043</v>
      </c>
      <c r="N839">
        <f t="shared" si="84"/>
        <v>3.8</v>
      </c>
    </row>
    <row r="840" spans="1:14">
      <c r="A840" t="s">
        <v>2942</v>
      </c>
      <c r="B840" t="s">
        <v>2943</v>
      </c>
      <c r="C840" t="s">
        <v>2310</v>
      </c>
      <c r="D840" t="s">
        <v>761</v>
      </c>
      <c r="E840" t="s">
        <v>329</v>
      </c>
      <c r="F840" s="1" t="s">
        <v>422</v>
      </c>
      <c r="G840">
        <v>4.2</v>
      </c>
      <c r="H840" s="1" t="s">
        <v>2944</v>
      </c>
      <c r="I840" t="str">
        <f t="shared" si="79"/>
        <v>Computers&amp;Accessories</v>
      </c>
      <c r="J840">
        <f t="shared" si="80"/>
        <v>379</v>
      </c>
      <c r="K840">
        <f t="shared" si="81"/>
        <v>1499</v>
      </c>
      <c r="L840">
        <f t="shared" si="82"/>
        <v>75</v>
      </c>
      <c r="M840">
        <f t="shared" si="83"/>
        <v>4149</v>
      </c>
      <c r="N840">
        <f t="shared" si="84"/>
        <v>4.2</v>
      </c>
    </row>
    <row r="841" spans="1:14">
      <c r="A841" t="s">
        <v>2945</v>
      </c>
      <c r="B841" t="s">
        <v>2946</v>
      </c>
      <c r="C841" t="s">
        <v>1993</v>
      </c>
      <c r="D841" t="s">
        <v>62</v>
      </c>
      <c r="E841" t="s">
        <v>2947</v>
      </c>
      <c r="F841" s="1" t="s">
        <v>911</v>
      </c>
      <c r="G841">
        <v>4.3</v>
      </c>
      <c r="H841">
        <v>74</v>
      </c>
      <c r="I841" t="str">
        <f t="shared" si="79"/>
        <v>Computers&amp;Accessories</v>
      </c>
      <c r="J841">
        <f t="shared" si="80"/>
        <v>499</v>
      </c>
      <c r="K841">
        <f t="shared" si="81"/>
        <v>775</v>
      </c>
      <c r="L841">
        <f t="shared" si="82"/>
        <v>36</v>
      </c>
      <c r="M841">
        <f t="shared" si="83"/>
        <v>74</v>
      </c>
      <c r="N841">
        <f t="shared" si="84"/>
        <v>4.3</v>
      </c>
    </row>
    <row r="842" spans="1:14">
      <c r="A842" t="s">
        <v>2948</v>
      </c>
      <c r="B842" t="s">
        <v>2949</v>
      </c>
      <c r="C842" t="s">
        <v>2950</v>
      </c>
      <c r="D842" t="s">
        <v>2951</v>
      </c>
      <c r="E842" t="s">
        <v>2952</v>
      </c>
      <c r="F842" s="1" t="s">
        <v>440</v>
      </c>
      <c r="G842">
        <v>4.4</v>
      </c>
      <c r="H842" s="1" t="s">
        <v>2953</v>
      </c>
      <c r="I842" t="str">
        <f t="shared" si="79"/>
        <v>Computers&amp;Accessories</v>
      </c>
      <c r="J842">
        <f t="shared" si="80"/>
        <v>10389</v>
      </c>
      <c r="K842">
        <f t="shared" si="81"/>
        <v>32000</v>
      </c>
      <c r="L842">
        <f t="shared" si="82"/>
        <v>68</v>
      </c>
      <c r="M842">
        <f t="shared" si="83"/>
        <v>41398</v>
      </c>
      <c r="N842">
        <f t="shared" si="84"/>
        <v>4.4</v>
      </c>
    </row>
    <row r="843" spans="1:14">
      <c r="A843" t="s">
        <v>2954</v>
      </c>
      <c r="B843" t="s">
        <v>2955</v>
      </c>
      <c r="C843" t="s">
        <v>2676</v>
      </c>
      <c r="D843" t="s">
        <v>319</v>
      </c>
      <c r="E843" t="s">
        <v>2956</v>
      </c>
      <c r="F843" s="1" t="s">
        <v>77</v>
      </c>
      <c r="G843">
        <v>4.1</v>
      </c>
      <c r="H843" s="1" t="s">
        <v>2957</v>
      </c>
      <c r="I843" t="str">
        <f t="shared" si="79"/>
        <v>Computers&amp;Accessories</v>
      </c>
      <c r="J843">
        <f t="shared" si="80"/>
        <v>649</v>
      </c>
      <c r="K843">
        <f t="shared" si="81"/>
        <v>1300</v>
      </c>
      <c r="L843">
        <f t="shared" si="82"/>
        <v>50</v>
      </c>
      <c r="M843">
        <f t="shared" si="83"/>
        <v>5195</v>
      </c>
      <c r="N843">
        <f t="shared" si="84"/>
        <v>4.1</v>
      </c>
    </row>
    <row r="844" spans="1:14">
      <c r="A844" t="s">
        <v>2958</v>
      </c>
      <c r="B844" t="s">
        <v>2959</v>
      </c>
      <c r="C844" t="s">
        <v>2960</v>
      </c>
      <c r="D844" t="s">
        <v>292</v>
      </c>
      <c r="E844" t="s">
        <v>190</v>
      </c>
      <c r="F844" s="1" t="s">
        <v>595</v>
      </c>
      <c r="G844">
        <v>4.5</v>
      </c>
      <c r="H844" s="1" t="s">
        <v>474</v>
      </c>
      <c r="I844" t="str">
        <f t="shared" si="79"/>
        <v>Computers&amp;Accessories</v>
      </c>
      <c r="J844">
        <f t="shared" si="80"/>
        <v>1199</v>
      </c>
      <c r="K844">
        <f t="shared" si="81"/>
        <v>1999</v>
      </c>
      <c r="L844">
        <f t="shared" si="82"/>
        <v>40</v>
      </c>
      <c r="M844">
        <f t="shared" si="83"/>
        <v>22420</v>
      </c>
      <c r="N844">
        <f t="shared" si="84"/>
        <v>4.5</v>
      </c>
    </row>
    <row r="845" spans="1:14">
      <c r="A845" t="s">
        <v>2961</v>
      </c>
      <c r="B845" t="s">
        <v>2962</v>
      </c>
      <c r="C845" t="s">
        <v>1272</v>
      </c>
      <c r="D845" t="s">
        <v>2053</v>
      </c>
      <c r="E845" t="s">
        <v>190</v>
      </c>
      <c r="F845" s="1" t="s">
        <v>333</v>
      </c>
      <c r="G845">
        <v>4.2</v>
      </c>
      <c r="H845" s="1" t="s">
        <v>2963</v>
      </c>
      <c r="I845" t="str">
        <f t="shared" si="79"/>
        <v>Electronics</v>
      </c>
      <c r="J845">
        <f t="shared" si="80"/>
        <v>889</v>
      </c>
      <c r="K845">
        <f t="shared" si="81"/>
        <v>1999</v>
      </c>
      <c r="L845">
        <f t="shared" si="82"/>
        <v>56</v>
      </c>
      <c r="M845">
        <f t="shared" si="83"/>
        <v>2284</v>
      </c>
      <c r="N845">
        <f t="shared" si="84"/>
        <v>4.2</v>
      </c>
    </row>
    <row r="846" spans="1:14">
      <c r="A846" t="s">
        <v>2964</v>
      </c>
      <c r="B846" t="s">
        <v>2965</v>
      </c>
      <c r="C846" t="s">
        <v>1988</v>
      </c>
      <c r="D846" t="s">
        <v>2966</v>
      </c>
      <c r="E846" t="s">
        <v>293</v>
      </c>
      <c r="F846" s="1" t="s">
        <v>911</v>
      </c>
      <c r="G846">
        <v>3.9</v>
      </c>
      <c r="H846">
        <v>427</v>
      </c>
      <c r="I846" t="str">
        <f t="shared" si="79"/>
        <v>Computers&amp;Accessories</v>
      </c>
      <c r="J846">
        <f t="shared" si="80"/>
        <v>1409</v>
      </c>
      <c r="K846">
        <f t="shared" si="81"/>
        <v>2199</v>
      </c>
      <c r="L846">
        <f t="shared" si="82"/>
        <v>36</v>
      </c>
      <c r="M846">
        <f t="shared" si="83"/>
        <v>427</v>
      </c>
      <c r="N846">
        <f t="shared" si="84"/>
        <v>3.9</v>
      </c>
    </row>
    <row r="847" spans="1:14">
      <c r="A847" t="s">
        <v>2967</v>
      </c>
      <c r="B847" t="s">
        <v>2968</v>
      </c>
      <c r="C847" t="s">
        <v>2969</v>
      </c>
      <c r="D847" t="s">
        <v>788</v>
      </c>
      <c r="E847" t="s">
        <v>190</v>
      </c>
      <c r="F847" s="1" t="s">
        <v>200</v>
      </c>
      <c r="G847">
        <v>4.3</v>
      </c>
      <c r="H847" s="1" t="s">
        <v>2970</v>
      </c>
      <c r="I847" t="str">
        <f t="shared" si="79"/>
        <v>Computers&amp;Accessories</v>
      </c>
      <c r="J847">
        <f t="shared" si="80"/>
        <v>549</v>
      </c>
      <c r="K847">
        <f t="shared" si="81"/>
        <v>1999</v>
      </c>
      <c r="L847">
        <f t="shared" si="82"/>
        <v>73</v>
      </c>
      <c r="M847">
        <f t="shared" si="83"/>
        <v>1367</v>
      </c>
      <c r="N847">
        <f t="shared" si="84"/>
        <v>4.3</v>
      </c>
    </row>
    <row r="848" spans="1:14">
      <c r="A848" t="s">
        <v>2971</v>
      </c>
      <c r="B848" t="s">
        <v>2972</v>
      </c>
      <c r="C848" t="s">
        <v>2940</v>
      </c>
      <c r="D848" t="s">
        <v>627</v>
      </c>
      <c r="E848" t="s">
        <v>144</v>
      </c>
      <c r="F848" s="1" t="s">
        <v>276</v>
      </c>
      <c r="G848">
        <v>4</v>
      </c>
      <c r="H848" s="1" t="s">
        <v>2973</v>
      </c>
      <c r="I848" t="str">
        <f t="shared" si="79"/>
        <v>Computers&amp;Accessories</v>
      </c>
      <c r="J848">
        <f t="shared" si="80"/>
        <v>749</v>
      </c>
      <c r="K848">
        <f t="shared" si="81"/>
        <v>1799</v>
      </c>
      <c r="L848">
        <f t="shared" si="82"/>
        <v>58</v>
      </c>
      <c r="M848">
        <f t="shared" si="83"/>
        <v>13199</v>
      </c>
      <c r="N848">
        <f t="shared" si="84"/>
        <v>4</v>
      </c>
    </row>
    <row r="849" spans="1:14">
      <c r="A849" t="s">
        <v>2974</v>
      </c>
      <c r="B849" t="s">
        <v>2975</v>
      </c>
      <c r="C849" t="s">
        <v>17</v>
      </c>
      <c r="D849" t="s">
        <v>761</v>
      </c>
      <c r="E849" t="s">
        <v>19</v>
      </c>
      <c r="F849" s="1" t="s">
        <v>445</v>
      </c>
      <c r="G849">
        <v>4.3</v>
      </c>
      <c r="H849" s="1" t="s">
        <v>498</v>
      </c>
      <c r="I849" t="str">
        <f t="shared" si="79"/>
        <v>Computers&amp;Accessories</v>
      </c>
      <c r="J849">
        <f t="shared" si="80"/>
        <v>379</v>
      </c>
      <c r="K849">
        <f t="shared" si="81"/>
        <v>1099</v>
      </c>
      <c r="L849">
        <f t="shared" si="82"/>
        <v>66</v>
      </c>
      <c r="M849">
        <f t="shared" si="83"/>
        <v>2806</v>
      </c>
      <c r="N849">
        <f t="shared" si="84"/>
        <v>4.3</v>
      </c>
    </row>
    <row r="850" spans="1:14">
      <c r="A850" t="s">
        <v>2976</v>
      </c>
      <c r="B850" t="s">
        <v>2977</v>
      </c>
      <c r="C850" t="s">
        <v>1219</v>
      </c>
      <c r="D850" t="s">
        <v>2978</v>
      </c>
      <c r="E850" t="s">
        <v>365</v>
      </c>
      <c r="F850" s="1" t="s">
        <v>182</v>
      </c>
      <c r="G850">
        <v>4.2</v>
      </c>
      <c r="H850" s="1" t="s">
        <v>2979</v>
      </c>
      <c r="I850" t="str">
        <f t="shared" si="79"/>
        <v>Electronics</v>
      </c>
      <c r="J850">
        <f t="shared" si="80"/>
        <v>5998</v>
      </c>
      <c r="K850">
        <f t="shared" si="81"/>
        <v>7999</v>
      </c>
      <c r="L850">
        <f t="shared" si="82"/>
        <v>25</v>
      </c>
      <c r="M850">
        <f t="shared" si="83"/>
        <v>30355</v>
      </c>
      <c r="N850">
        <f t="shared" si="84"/>
        <v>4.2</v>
      </c>
    </row>
    <row r="851" spans="1:14">
      <c r="A851" t="s">
        <v>2980</v>
      </c>
      <c r="B851" t="s">
        <v>2981</v>
      </c>
      <c r="C851" t="s">
        <v>2380</v>
      </c>
      <c r="D851" t="s">
        <v>69</v>
      </c>
      <c r="E851" t="s">
        <v>329</v>
      </c>
      <c r="F851" s="1" t="s">
        <v>220</v>
      </c>
      <c r="G851">
        <v>4.2</v>
      </c>
      <c r="H851" s="1" t="s">
        <v>2982</v>
      </c>
      <c r="I851" t="str">
        <f t="shared" si="79"/>
        <v>Computers&amp;Accessories</v>
      </c>
      <c r="J851">
        <f t="shared" si="80"/>
        <v>299</v>
      </c>
      <c r="K851">
        <f t="shared" si="81"/>
        <v>1499</v>
      </c>
      <c r="L851">
        <f t="shared" si="82"/>
        <v>80</v>
      </c>
      <c r="M851">
        <f t="shared" si="83"/>
        <v>2868</v>
      </c>
      <c r="N851">
        <f t="shared" si="84"/>
        <v>4.2</v>
      </c>
    </row>
    <row r="852" spans="1:14">
      <c r="A852" t="s">
        <v>2983</v>
      </c>
      <c r="B852" t="s">
        <v>2984</v>
      </c>
      <c r="C852" t="s">
        <v>2310</v>
      </c>
      <c r="D852" t="s">
        <v>761</v>
      </c>
      <c r="E852" t="s">
        <v>329</v>
      </c>
      <c r="F852" s="1" t="s">
        <v>422</v>
      </c>
      <c r="G852">
        <v>4.1</v>
      </c>
      <c r="H852">
        <v>670</v>
      </c>
      <c r="I852" t="str">
        <f t="shared" si="79"/>
        <v>Computers&amp;Accessories</v>
      </c>
      <c r="J852">
        <f t="shared" si="80"/>
        <v>379</v>
      </c>
      <c r="K852">
        <f t="shared" si="81"/>
        <v>1499</v>
      </c>
      <c r="L852">
        <f t="shared" si="82"/>
        <v>75</v>
      </c>
      <c r="M852">
        <f t="shared" si="83"/>
        <v>670</v>
      </c>
      <c r="N852">
        <f t="shared" si="84"/>
        <v>4.1</v>
      </c>
    </row>
    <row r="853" spans="1:14">
      <c r="A853" t="s">
        <v>2985</v>
      </c>
      <c r="B853" t="s">
        <v>2986</v>
      </c>
      <c r="C853" t="s">
        <v>2987</v>
      </c>
      <c r="D853" t="s">
        <v>320</v>
      </c>
      <c r="E853" t="s">
        <v>371</v>
      </c>
      <c r="F853" s="1" t="s">
        <v>43</v>
      </c>
      <c r="G853">
        <v>4.3</v>
      </c>
      <c r="H853" s="1" t="s">
        <v>2988</v>
      </c>
      <c r="I853" t="str">
        <f t="shared" si="79"/>
        <v>OfficeProducts</v>
      </c>
      <c r="J853">
        <f t="shared" si="80"/>
        <v>1399</v>
      </c>
      <c r="K853">
        <f t="shared" si="81"/>
        <v>2999</v>
      </c>
      <c r="L853">
        <f t="shared" si="82"/>
        <v>53</v>
      </c>
      <c r="M853">
        <f t="shared" si="83"/>
        <v>3530</v>
      </c>
      <c r="N853">
        <f t="shared" si="84"/>
        <v>4.3</v>
      </c>
    </row>
    <row r="854" spans="1:14">
      <c r="A854" t="s">
        <v>2989</v>
      </c>
      <c r="B854" t="s">
        <v>2990</v>
      </c>
      <c r="C854" t="s">
        <v>2991</v>
      </c>
      <c r="D854" t="s">
        <v>42</v>
      </c>
      <c r="E854" t="s">
        <v>421</v>
      </c>
      <c r="F854" s="1" t="s">
        <v>145</v>
      </c>
      <c r="G854">
        <v>4.3</v>
      </c>
      <c r="H854" s="1" t="s">
        <v>2992</v>
      </c>
      <c r="I854" t="str">
        <f t="shared" si="79"/>
        <v>Electronics</v>
      </c>
      <c r="J854">
        <f t="shared" si="80"/>
        <v>699</v>
      </c>
      <c r="K854">
        <f t="shared" si="81"/>
        <v>1299</v>
      </c>
      <c r="L854">
        <f t="shared" si="82"/>
        <v>46</v>
      </c>
      <c r="M854">
        <f t="shared" si="83"/>
        <v>6183</v>
      </c>
      <c r="N854">
        <f t="shared" si="84"/>
        <v>4.3</v>
      </c>
    </row>
    <row r="855" spans="1:14">
      <c r="A855" t="s">
        <v>2993</v>
      </c>
      <c r="B855" t="s">
        <v>2994</v>
      </c>
      <c r="C855" t="s">
        <v>2405</v>
      </c>
      <c r="D855" t="s">
        <v>2995</v>
      </c>
      <c r="E855" t="s">
        <v>2995</v>
      </c>
      <c r="F855" s="1" t="s">
        <v>215</v>
      </c>
      <c r="G855">
        <v>4.2</v>
      </c>
      <c r="H855">
        <v>419</v>
      </c>
      <c r="I855" t="str">
        <f t="shared" si="79"/>
        <v>OfficeProducts</v>
      </c>
      <c r="J855">
        <f t="shared" si="80"/>
        <v>300</v>
      </c>
      <c r="K855">
        <f t="shared" si="81"/>
        <v>300</v>
      </c>
      <c r="L855">
        <f t="shared" si="82"/>
        <v>0</v>
      </c>
      <c r="M855">
        <f t="shared" si="83"/>
        <v>419</v>
      </c>
      <c r="N855">
        <f t="shared" si="84"/>
        <v>4.2</v>
      </c>
    </row>
    <row r="856" spans="1:14">
      <c r="A856" t="s">
        <v>2996</v>
      </c>
      <c r="B856" t="s">
        <v>2997</v>
      </c>
      <c r="C856" t="s">
        <v>2079</v>
      </c>
      <c r="D856" t="s">
        <v>76</v>
      </c>
      <c r="E856" t="s">
        <v>1961</v>
      </c>
      <c r="F856" s="1" t="s">
        <v>77</v>
      </c>
      <c r="G856">
        <v>4.5</v>
      </c>
      <c r="H856" s="1" t="s">
        <v>2998</v>
      </c>
      <c r="I856" t="str">
        <f t="shared" si="79"/>
        <v>Computers&amp;Accessories</v>
      </c>
      <c r="J856">
        <f t="shared" si="80"/>
        <v>999</v>
      </c>
      <c r="K856">
        <f t="shared" si="81"/>
        <v>1995</v>
      </c>
      <c r="L856">
        <f t="shared" si="82"/>
        <v>50</v>
      </c>
      <c r="M856">
        <f t="shared" si="83"/>
        <v>7317</v>
      </c>
      <c r="N856">
        <f t="shared" si="84"/>
        <v>4.5</v>
      </c>
    </row>
    <row r="857" spans="1:14">
      <c r="A857" t="s">
        <v>2999</v>
      </c>
      <c r="B857" t="s">
        <v>3000</v>
      </c>
      <c r="C857" t="s">
        <v>3001</v>
      </c>
      <c r="D857" t="s">
        <v>3002</v>
      </c>
      <c r="E857" t="s">
        <v>3002</v>
      </c>
      <c r="F857" s="1" t="s">
        <v>215</v>
      </c>
      <c r="G857">
        <v>4.4</v>
      </c>
      <c r="H857" s="1" t="s">
        <v>2204</v>
      </c>
      <c r="I857" t="str">
        <f t="shared" si="79"/>
        <v>OfficeProducts</v>
      </c>
      <c r="J857">
        <f t="shared" si="80"/>
        <v>535</v>
      </c>
      <c r="K857">
        <f t="shared" si="81"/>
        <v>535</v>
      </c>
      <c r="L857">
        <f t="shared" si="82"/>
        <v>0</v>
      </c>
      <c r="M857">
        <f t="shared" si="83"/>
        <v>4426</v>
      </c>
      <c r="N857">
        <f t="shared" si="84"/>
        <v>4.4</v>
      </c>
    </row>
    <row r="858" spans="1:14">
      <c r="A858" t="s">
        <v>3003</v>
      </c>
      <c r="B858" t="s">
        <v>3004</v>
      </c>
      <c r="C858" t="s">
        <v>2380</v>
      </c>
      <c r="D858" t="s">
        <v>443</v>
      </c>
      <c r="E858" t="s">
        <v>19</v>
      </c>
      <c r="F858" s="1" t="s">
        <v>768</v>
      </c>
      <c r="G858">
        <v>4.1</v>
      </c>
      <c r="H858" s="1" t="s">
        <v>3005</v>
      </c>
      <c r="I858" t="str">
        <f t="shared" si="79"/>
        <v>Computers&amp;Accessories</v>
      </c>
      <c r="J858">
        <f t="shared" si="80"/>
        <v>269</v>
      </c>
      <c r="K858">
        <f t="shared" si="81"/>
        <v>1099</v>
      </c>
      <c r="L858">
        <f t="shared" si="82"/>
        <v>76</v>
      </c>
      <c r="M858">
        <f t="shared" si="83"/>
        <v>1092</v>
      </c>
      <c r="N858">
        <f t="shared" si="84"/>
        <v>4.1</v>
      </c>
    </row>
    <row r="859" spans="1:14">
      <c r="A859" t="s">
        <v>3006</v>
      </c>
      <c r="B859" t="s">
        <v>3007</v>
      </c>
      <c r="C859" t="s">
        <v>2699</v>
      </c>
      <c r="D859" t="s">
        <v>3008</v>
      </c>
      <c r="E859" t="s">
        <v>2651</v>
      </c>
      <c r="F859" s="1" t="s">
        <v>1015</v>
      </c>
      <c r="G859">
        <v>4.3</v>
      </c>
      <c r="H859" s="1" t="s">
        <v>3009</v>
      </c>
      <c r="I859" t="str">
        <f t="shared" si="79"/>
        <v>OfficeProducts</v>
      </c>
      <c r="J859">
        <f t="shared" si="80"/>
        <v>341</v>
      </c>
      <c r="K859">
        <f t="shared" si="81"/>
        <v>450</v>
      </c>
      <c r="L859">
        <f t="shared" si="82"/>
        <v>24</v>
      </c>
      <c r="M859">
        <f t="shared" si="83"/>
        <v>2493</v>
      </c>
      <c r="N859">
        <f t="shared" si="84"/>
        <v>4.3</v>
      </c>
    </row>
    <row r="860" spans="1:14">
      <c r="A860" t="s">
        <v>3010</v>
      </c>
      <c r="B860" t="s">
        <v>3011</v>
      </c>
      <c r="C860" t="s">
        <v>2110</v>
      </c>
      <c r="D860" t="s">
        <v>712</v>
      </c>
      <c r="E860" t="s">
        <v>406</v>
      </c>
      <c r="F860" s="1" t="s">
        <v>129</v>
      </c>
      <c r="G860">
        <v>4.4</v>
      </c>
      <c r="H860" s="1" t="s">
        <v>3012</v>
      </c>
      <c r="I860" t="str">
        <f t="shared" si="79"/>
        <v>Computers&amp;Accessories</v>
      </c>
      <c r="J860">
        <f t="shared" si="80"/>
        <v>2499</v>
      </c>
      <c r="K860">
        <f t="shared" si="81"/>
        <v>3999</v>
      </c>
      <c r="L860">
        <f t="shared" si="82"/>
        <v>38</v>
      </c>
      <c r="M860">
        <f t="shared" si="83"/>
        <v>12679</v>
      </c>
      <c r="N860">
        <f t="shared" si="84"/>
        <v>4.4</v>
      </c>
    </row>
    <row r="861" spans="1:14">
      <c r="A861" t="s">
        <v>3013</v>
      </c>
      <c r="B861" t="s">
        <v>3014</v>
      </c>
      <c r="C861" t="s">
        <v>2761</v>
      </c>
      <c r="D861" t="s">
        <v>3015</v>
      </c>
      <c r="E861" t="s">
        <v>3016</v>
      </c>
      <c r="F861" s="1" t="s">
        <v>1835</v>
      </c>
      <c r="G861">
        <v>3.6</v>
      </c>
      <c r="H861" s="1" t="s">
        <v>3017</v>
      </c>
      <c r="I861" t="str">
        <f t="shared" si="79"/>
        <v>Computers&amp;Accessories</v>
      </c>
      <c r="J861">
        <f t="shared" si="80"/>
        <v>5899</v>
      </c>
      <c r="K861">
        <f t="shared" si="81"/>
        <v>7005</v>
      </c>
      <c r="L861">
        <f t="shared" si="82"/>
        <v>16</v>
      </c>
      <c r="M861">
        <f t="shared" si="83"/>
        <v>4199</v>
      </c>
      <c r="N861">
        <f t="shared" si="84"/>
        <v>3.6</v>
      </c>
    </row>
    <row r="862" spans="1:14">
      <c r="A862" t="s">
        <v>3018</v>
      </c>
      <c r="B862" t="s">
        <v>3019</v>
      </c>
      <c r="C862" t="s">
        <v>2110</v>
      </c>
      <c r="D862" t="s">
        <v>3020</v>
      </c>
      <c r="E862" t="s">
        <v>371</v>
      </c>
      <c r="F862" s="1" t="s">
        <v>773</v>
      </c>
      <c r="G862">
        <v>4</v>
      </c>
      <c r="H862" s="1" t="s">
        <v>3021</v>
      </c>
      <c r="I862" t="str">
        <f t="shared" si="79"/>
        <v>Computers&amp;Accessories</v>
      </c>
      <c r="J862">
        <f t="shared" si="80"/>
        <v>1565</v>
      </c>
      <c r="K862">
        <f t="shared" si="81"/>
        <v>2999</v>
      </c>
      <c r="L862">
        <f t="shared" si="82"/>
        <v>48</v>
      </c>
      <c r="M862">
        <f t="shared" si="83"/>
        <v>11113</v>
      </c>
      <c r="N862">
        <f t="shared" si="84"/>
        <v>4</v>
      </c>
    </row>
    <row r="863" spans="1:14">
      <c r="A863" t="s">
        <v>3022</v>
      </c>
      <c r="B863" t="s">
        <v>3023</v>
      </c>
      <c r="C863" t="s">
        <v>2008</v>
      </c>
      <c r="D863" t="s">
        <v>3024</v>
      </c>
      <c r="E863" t="s">
        <v>92</v>
      </c>
      <c r="F863" s="1" t="s">
        <v>581</v>
      </c>
      <c r="G863">
        <v>4.4</v>
      </c>
      <c r="H863" s="1" t="s">
        <v>3025</v>
      </c>
      <c r="I863" t="str">
        <f t="shared" si="79"/>
        <v>Electronics</v>
      </c>
      <c r="J863">
        <f t="shared" si="80"/>
        <v>326</v>
      </c>
      <c r="K863">
        <f t="shared" si="81"/>
        <v>799</v>
      </c>
      <c r="L863">
        <f t="shared" si="82"/>
        <v>59</v>
      </c>
      <c r="M863">
        <f t="shared" si="83"/>
        <v>10773</v>
      </c>
      <c r="N863">
        <f t="shared" si="84"/>
        <v>4.4</v>
      </c>
    </row>
    <row r="864" spans="1:14">
      <c r="A864" t="s">
        <v>3026</v>
      </c>
      <c r="B864" t="s">
        <v>3027</v>
      </c>
      <c r="C864" t="s">
        <v>1993</v>
      </c>
      <c r="D864" t="s">
        <v>3028</v>
      </c>
      <c r="E864" t="s">
        <v>76</v>
      </c>
      <c r="F864" s="1" t="s">
        <v>1050</v>
      </c>
      <c r="G864">
        <v>4.3</v>
      </c>
      <c r="H864" s="1" t="s">
        <v>3029</v>
      </c>
      <c r="I864" t="str">
        <f t="shared" si="79"/>
        <v>Computers&amp;Accessories</v>
      </c>
      <c r="J864">
        <f t="shared" si="80"/>
        <v>657</v>
      </c>
      <c r="K864">
        <f t="shared" si="81"/>
        <v>999</v>
      </c>
      <c r="L864">
        <f t="shared" si="82"/>
        <v>34</v>
      </c>
      <c r="M864">
        <f t="shared" si="83"/>
        <v>13944</v>
      </c>
      <c r="N864">
        <f t="shared" si="84"/>
        <v>4.3</v>
      </c>
    </row>
    <row r="865" spans="1:14">
      <c r="A865" t="s">
        <v>3030</v>
      </c>
      <c r="B865" t="s">
        <v>3031</v>
      </c>
      <c r="C865" t="s">
        <v>2070</v>
      </c>
      <c r="D865" t="s">
        <v>1961</v>
      </c>
      <c r="E865" t="s">
        <v>3032</v>
      </c>
      <c r="F865" s="1" t="s">
        <v>343</v>
      </c>
      <c r="G865">
        <v>4.6</v>
      </c>
      <c r="H865" s="1" t="s">
        <v>3033</v>
      </c>
      <c r="I865" t="str">
        <f t="shared" si="79"/>
        <v>Computers&amp;Accessories</v>
      </c>
      <c r="J865">
        <f t="shared" si="80"/>
        <v>1995</v>
      </c>
      <c r="K865">
        <f t="shared" si="81"/>
        <v>2895</v>
      </c>
      <c r="L865">
        <f t="shared" si="82"/>
        <v>31</v>
      </c>
      <c r="M865">
        <f t="shared" si="83"/>
        <v>10760</v>
      </c>
      <c r="N865">
        <f t="shared" si="84"/>
        <v>4.6</v>
      </c>
    </row>
    <row r="866" spans="1:14">
      <c r="A866" t="s">
        <v>3034</v>
      </c>
      <c r="B866" t="s">
        <v>3035</v>
      </c>
      <c r="C866" t="s">
        <v>2140</v>
      </c>
      <c r="D866" t="s">
        <v>599</v>
      </c>
      <c r="E866" t="s">
        <v>599</v>
      </c>
      <c r="F866" s="1" t="s">
        <v>215</v>
      </c>
      <c r="G866">
        <v>4.4</v>
      </c>
      <c r="H866" s="1" t="s">
        <v>3036</v>
      </c>
      <c r="I866" t="str">
        <f t="shared" si="79"/>
        <v>Electronics</v>
      </c>
      <c r="J866">
        <f t="shared" si="80"/>
        <v>1500</v>
      </c>
      <c r="K866">
        <f t="shared" si="81"/>
        <v>1500</v>
      </c>
      <c r="L866">
        <f t="shared" si="82"/>
        <v>0</v>
      </c>
      <c r="M866">
        <f t="shared" si="83"/>
        <v>25996</v>
      </c>
      <c r="N866">
        <f t="shared" si="84"/>
        <v>4.4</v>
      </c>
    </row>
    <row r="867" spans="1:14">
      <c r="A867" t="s">
        <v>3037</v>
      </c>
      <c r="B867" t="s">
        <v>3038</v>
      </c>
      <c r="C867" t="s">
        <v>1953</v>
      </c>
      <c r="D867" t="s">
        <v>3039</v>
      </c>
      <c r="E867" t="s">
        <v>3040</v>
      </c>
      <c r="F867" s="1" t="s">
        <v>463</v>
      </c>
      <c r="G867">
        <v>4.5</v>
      </c>
      <c r="H867" s="1" t="s">
        <v>3041</v>
      </c>
      <c r="I867" t="str">
        <f t="shared" si="79"/>
        <v>Computers&amp;Accessories</v>
      </c>
      <c r="J867">
        <f t="shared" si="80"/>
        <v>2640</v>
      </c>
      <c r="K867">
        <f t="shared" si="81"/>
        <v>3195</v>
      </c>
      <c r="L867">
        <f t="shared" si="82"/>
        <v>17</v>
      </c>
      <c r="M867">
        <f t="shared" si="83"/>
        <v>16146</v>
      </c>
      <c r="N867">
        <f t="shared" si="84"/>
        <v>4.5</v>
      </c>
    </row>
    <row r="868" spans="1:14">
      <c r="A868" t="s">
        <v>3042</v>
      </c>
      <c r="B868" t="s">
        <v>3043</v>
      </c>
      <c r="C868" t="s">
        <v>2761</v>
      </c>
      <c r="D868" t="s">
        <v>1779</v>
      </c>
      <c r="E868" t="s">
        <v>3044</v>
      </c>
      <c r="F868" s="1" t="s">
        <v>463</v>
      </c>
      <c r="G868">
        <v>3.9</v>
      </c>
      <c r="H868" s="1" t="s">
        <v>3045</v>
      </c>
      <c r="I868" t="str">
        <f t="shared" si="79"/>
        <v>Computers&amp;Accessories</v>
      </c>
      <c r="J868">
        <f t="shared" si="80"/>
        <v>5299</v>
      </c>
      <c r="K868">
        <f t="shared" si="81"/>
        <v>6355</v>
      </c>
      <c r="L868">
        <f t="shared" si="82"/>
        <v>17</v>
      </c>
      <c r="M868">
        <f t="shared" si="83"/>
        <v>8280</v>
      </c>
      <c r="N868">
        <f t="shared" si="84"/>
        <v>3.9</v>
      </c>
    </row>
    <row r="869" spans="1:14">
      <c r="A869" t="s">
        <v>3046</v>
      </c>
      <c r="B869" t="s">
        <v>3047</v>
      </c>
      <c r="C869" t="s">
        <v>2940</v>
      </c>
      <c r="D869" t="s">
        <v>1026</v>
      </c>
      <c r="E869" t="s">
        <v>371</v>
      </c>
      <c r="F869" s="1" t="s">
        <v>1050</v>
      </c>
      <c r="G869">
        <v>4.3</v>
      </c>
      <c r="H869" s="1" t="s">
        <v>3048</v>
      </c>
      <c r="I869" t="str">
        <f t="shared" si="79"/>
        <v>Computers&amp;Accessories</v>
      </c>
      <c r="J869">
        <f t="shared" si="80"/>
        <v>1990</v>
      </c>
      <c r="K869">
        <f t="shared" si="81"/>
        <v>2999</v>
      </c>
      <c r="L869">
        <f t="shared" si="82"/>
        <v>34</v>
      </c>
      <c r="M869">
        <f t="shared" si="83"/>
        <v>14237</v>
      </c>
      <c r="N869">
        <f t="shared" si="84"/>
        <v>4.3</v>
      </c>
    </row>
    <row r="870" spans="1:14">
      <c r="A870" t="s">
        <v>3049</v>
      </c>
      <c r="B870" t="s">
        <v>3050</v>
      </c>
      <c r="C870" t="s">
        <v>3051</v>
      </c>
      <c r="D870" t="s">
        <v>1087</v>
      </c>
      <c r="E870" t="s">
        <v>329</v>
      </c>
      <c r="F870" s="1" t="s">
        <v>1564</v>
      </c>
      <c r="G870">
        <v>4.5</v>
      </c>
      <c r="H870" s="1" t="s">
        <v>3052</v>
      </c>
      <c r="I870" t="str">
        <f t="shared" si="79"/>
        <v>Electronics</v>
      </c>
      <c r="J870">
        <f t="shared" si="80"/>
        <v>1289</v>
      </c>
      <c r="K870">
        <f t="shared" si="81"/>
        <v>1499</v>
      </c>
      <c r="L870">
        <f t="shared" si="82"/>
        <v>14</v>
      </c>
      <c r="M870">
        <f t="shared" si="83"/>
        <v>20668</v>
      </c>
      <c r="N870">
        <f t="shared" si="84"/>
        <v>4.5</v>
      </c>
    </row>
    <row r="871" spans="1:14">
      <c r="A871" t="s">
        <v>3053</v>
      </c>
      <c r="B871" t="s">
        <v>3054</v>
      </c>
      <c r="C871" t="s">
        <v>2405</v>
      </c>
      <c r="D871" t="s">
        <v>1978</v>
      </c>
      <c r="E871" t="s">
        <v>1978</v>
      </c>
      <c r="F871" s="1" t="s">
        <v>215</v>
      </c>
      <c r="G871">
        <v>4.5</v>
      </c>
      <c r="H871" s="1" t="s">
        <v>3055</v>
      </c>
      <c r="I871" t="str">
        <f t="shared" si="79"/>
        <v>OfficeProducts</v>
      </c>
      <c r="J871">
        <f t="shared" si="80"/>
        <v>165</v>
      </c>
      <c r="K871">
        <f t="shared" si="81"/>
        <v>165</v>
      </c>
      <c r="L871">
        <f t="shared" si="82"/>
        <v>0</v>
      </c>
      <c r="M871">
        <f t="shared" si="83"/>
        <v>1674</v>
      </c>
      <c r="N871">
        <f t="shared" si="84"/>
        <v>4.5</v>
      </c>
    </row>
    <row r="872" spans="1:14">
      <c r="A872" t="s">
        <v>3056</v>
      </c>
      <c r="B872" t="s">
        <v>3057</v>
      </c>
      <c r="C872" t="s">
        <v>2635</v>
      </c>
      <c r="D872" t="s">
        <v>621</v>
      </c>
      <c r="E872" t="s">
        <v>1806</v>
      </c>
      <c r="F872" s="1" t="s">
        <v>191</v>
      </c>
      <c r="G872">
        <v>3.6</v>
      </c>
      <c r="H872" s="1" t="s">
        <v>3058</v>
      </c>
      <c r="I872" t="str">
        <f t="shared" si="79"/>
        <v>Computers&amp;Accessories</v>
      </c>
      <c r="J872">
        <f t="shared" si="80"/>
        <v>1699</v>
      </c>
      <c r="K872">
        <f t="shared" si="81"/>
        <v>3499</v>
      </c>
      <c r="L872">
        <f t="shared" si="82"/>
        <v>51</v>
      </c>
      <c r="M872">
        <f t="shared" si="83"/>
        <v>7689</v>
      </c>
      <c r="N872">
        <f t="shared" si="84"/>
        <v>3.6</v>
      </c>
    </row>
    <row r="873" spans="1:14">
      <c r="A873" t="s">
        <v>3059</v>
      </c>
      <c r="B873" t="s">
        <v>3060</v>
      </c>
      <c r="C873" t="s">
        <v>2280</v>
      </c>
      <c r="D873" t="s">
        <v>885</v>
      </c>
      <c r="E873" t="s">
        <v>3061</v>
      </c>
      <c r="F873" s="1" t="s">
        <v>100</v>
      </c>
      <c r="G873">
        <v>4.1</v>
      </c>
      <c r="H873" s="1" t="s">
        <v>3062</v>
      </c>
      <c r="I873" t="str">
        <f t="shared" si="79"/>
        <v>Electronics</v>
      </c>
      <c r="J873">
        <f t="shared" si="80"/>
        <v>2299</v>
      </c>
      <c r="K873">
        <f t="shared" si="81"/>
        <v>7500</v>
      </c>
      <c r="L873">
        <f t="shared" si="82"/>
        <v>69</v>
      </c>
      <c r="M873">
        <f t="shared" si="83"/>
        <v>5554</v>
      </c>
      <c r="N873">
        <f t="shared" si="84"/>
        <v>4.1</v>
      </c>
    </row>
    <row r="874" spans="1:14">
      <c r="A874" t="s">
        <v>3063</v>
      </c>
      <c r="B874" t="s">
        <v>3064</v>
      </c>
      <c r="C874" t="s">
        <v>2254</v>
      </c>
      <c r="D874" t="s">
        <v>2049</v>
      </c>
      <c r="E874" t="s">
        <v>2049</v>
      </c>
      <c r="F874" s="1" t="s">
        <v>215</v>
      </c>
      <c r="G874">
        <v>3.8</v>
      </c>
      <c r="H874" s="1" t="s">
        <v>3065</v>
      </c>
      <c r="I874" t="str">
        <f t="shared" si="79"/>
        <v>Computers&amp;Accessories</v>
      </c>
      <c r="J874">
        <f t="shared" si="80"/>
        <v>39</v>
      </c>
      <c r="K874">
        <f t="shared" si="81"/>
        <v>39</v>
      </c>
      <c r="L874">
        <f t="shared" si="82"/>
        <v>0</v>
      </c>
      <c r="M874">
        <f t="shared" si="83"/>
        <v>3344</v>
      </c>
      <c r="N874">
        <f t="shared" si="84"/>
        <v>3.8</v>
      </c>
    </row>
    <row r="875" spans="1:14">
      <c r="A875" t="s">
        <v>3066</v>
      </c>
      <c r="B875" t="s">
        <v>3067</v>
      </c>
      <c r="C875" t="s">
        <v>3068</v>
      </c>
      <c r="D875" t="s">
        <v>382</v>
      </c>
      <c r="E875" t="s">
        <v>506</v>
      </c>
      <c r="F875" s="1" t="s">
        <v>693</v>
      </c>
      <c r="G875">
        <v>4.6</v>
      </c>
      <c r="H875" s="1" t="s">
        <v>3069</v>
      </c>
      <c r="I875" t="str">
        <f t="shared" si="79"/>
        <v>Computers&amp;Accessories</v>
      </c>
      <c r="J875">
        <f t="shared" si="80"/>
        <v>26999</v>
      </c>
      <c r="K875">
        <f t="shared" si="81"/>
        <v>37999</v>
      </c>
      <c r="L875">
        <f t="shared" si="82"/>
        <v>29</v>
      </c>
      <c r="M875">
        <f t="shared" si="83"/>
        <v>2886</v>
      </c>
      <c r="N875">
        <f t="shared" si="84"/>
        <v>4.6</v>
      </c>
    </row>
    <row r="876" spans="1:14">
      <c r="A876" t="s">
        <v>3070</v>
      </c>
      <c r="B876" t="s">
        <v>3071</v>
      </c>
      <c r="C876" t="s">
        <v>1272</v>
      </c>
      <c r="D876" t="s">
        <v>870</v>
      </c>
      <c r="E876" t="s">
        <v>1026</v>
      </c>
      <c r="F876" s="1" t="s">
        <v>182</v>
      </c>
      <c r="G876">
        <v>4.1</v>
      </c>
      <c r="H876" s="1" t="s">
        <v>3072</v>
      </c>
      <c r="I876" t="str">
        <f t="shared" si="79"/>
        <v>Electronics</v>
      </c>
      <c r="J876">
        <f t="shared" si="80"/>
        <v>1490</v>
      </c>
      <c r="K876">
        <f t="shared" si="81"/>
        <v>1990</v>
      </c>
      <c r="L876">
        <f t="shared" si="82"/>
        <v>25</v>
      </c>
      <c r="M876">
        <f t="shared" si="83"/>
        <v>98250</v>
      </c>
      <c r="N876">
        <f t="shared" si="84"/>
        <v>4.1</v>
      </c>
    </row>
    <row r="877" spans="1:14">
      <c r="A877" t="s">
        <v>3073</v>
      </c>
      <c r="B877" t="s">
        <v>3074</v>
      </c>
      <c r="C877" t="s">
        <v>1918</v>
      </c>
      <c r="D877" t="s">
        <v>3075</v>
      </c>
      <c r="E877" t="s">
        <v>3076</v>
      </c>
      <c r="F877" s="1" t="s">
        <v>220</v>
      </c>
      <c r="G877">
        <v>4</v>
      </c>
      <c r="H877">
        <v>75</v>
      </c>
      <c r="I877" t="str">
        <f t="shared" si="79"/>
        <v>Computers&amp;Accessories</v>
      </c>
      <c r="J877">
        <f t="shared" si="80"/>
        <v>398</v>
      </c>
      <c r="K877">
        <f t="shared" si="81"/>
        <v>1949</v>
      </c>
      <c r="L877">
        <f t="shared" si="82"/>
        <v>80</v>
      </c>
      <c r="M877">
        <f t="shared" si="83"/>
        <v>75</v>
      </c>
      <c r="N877">
        <f t="shared" si="84"/>
        <v>4</v>
      </c>
    </row>
    <row r="878" spans="1:14">
      <c r="A878" t="s">
        <v>3077</v>
      </c>
      <c r="B878" t="s">
        <v>3078</v>
      </c>
      <c r="C878" t="s">
        <v>2635</v>
      </c>
      <c r="D878" t="s">
        <v>3079</v>
      </c>
      <c r="E878" t="s">
        <v>3080</v>
      </c>
      <c r="F878" s="1" t="s">
        <v>77</v>
      </c>
      <c r="G878">
        <v>4.3</v>
      </c>
      <c r="H878" s="1" t="s">
        <v>3081</v>
      </c>
      <c r="I878" t="str">
        <f t="shared" si="79"/>
        <v>Computers&amp;Accessories</v>
      </c>
      <c r="J878">
        <f t="shared" si="80"/>
        <v>770</v>
      </c>
      <c r="K878">
        <f t="shared" si="81"/>
        <v>1547</v>
      </c>
      <c r="L878">
        <f t="shared" si="82"/>
        <v>50</v>
      </c>
      <c r="M878">
        <f t="shared" si="83"/>
        <v>2585</v>
      </c>
      <c r="N878">
        <f t="shared" si="84"/>
        <v>4.3</v>
      </c>
    </row>
    <row r="879" spans="1:14">
      <c r="A879" t="s">
        <v>3082</v>
      </c>
      <c r="B879" t="s">
        <v>3083</v>
      </c>
      <c r="C879" t="s">
        <v>1433</v>
      </c>
      <c r="D879" t="s">
        <v>149</v>
      </c>
      <c r="E879" t="s">
        <v>421</v>
      </c>
      <c r="F879" s="1" t="s">
        <v>1268</v>
      </c>
      <c r="G879">
        <v>4</v>
      </c>
      <c r="H879" s="1" t="s">
        <v>3084</v>
      </c>
      <c r="I879" t="str">
        <f t="shared" si="79"/>
        <v>Electronics</v>
      </c>
      <c r="J879">
        <f t="shared" si="80"/>
        <v>279</v>
      </c>
      <c r="K879">
        <f t="shared" si="81"/>
        <v>1299</v>
      </c>
      <c r="L879">
        <f t="shared" si="82"/>
        <v>79</v>
      </c>
      <c r="M879">
        <f t="shared" si="83"/>
        <v>5072</v>
      </c>
      <c r="N879">
        <f t="shared" si="84"/>
        <v>4</v>
      </c>
    </row>
    <row r="880" spans="1:14">
      <c r="A880" t="s">
        <v>3085</v>
      </c>
      <c r="B880" t="s">
        <v>3086</v>
      </c>
      <c r="C880" t="s">
        <v>3087</v>
      </c>
      <c r="D880" t="s">
        <v>128</v>
      </c>
      <c r="E880" t="s">
        <v>214</v>
      </c>
      <c r="F880" s="1" t="s">
        <v>276</v>
      </c>
      <c r="G880">
        <v>4.5</v>
      </c>
      <c r="H880" s="1" t="s">
        <v>3088</v>
      </c>
      <c r="I880" t="str">
        <f t="shared" si="79"/>
        <v>HomeImprovement</v>
      </c>
      <c r="J880">
        <f t="shared" si="80"/>
        <v>249</v>
      </c>
      <c r="K880">
        <f t="shared" si="81"/>
        <v>599</v>
      </c>
      <c r="L880">
        <f t="shared" si="82"/>
        <v>58</v>
      </c>
      <c r="M880">
        <f t="shared" si="83"/>
        <v>5985</v>
      </c>
      <c r="N880">
        <f t="shared" si="84"/>
        <v>4.5</v>
      </c>
    </row>
    <row r="881" spans="1:14">
      <c r="A881" t="s">
        <v>3089</v>
      </c>
      <c r="B881" t="s">
        <v>3090</v>
      </c>
      <c r="C881" t="s">
        <v>3091</v>
      </c>
      <c r="D881" t="s">
        <v>314</v>
      </c>
      <c r="E881" t="s">
        <v>314</v>
      </c>
      <c r="F881" s="1" t="s">
        <v>215</v>
      </c>
      <c r="G881">
        <v>4.5</v>
      </c>
      <c r="H881" s="1" t="s">
        <v>3092</v>
      </c>
      <c r="I881" t="str">
        <f t="shared" si="79"/>
        <v>Home&amp;Kitchen</v>
      </c>
      <c r="J881">
        <f t="shared" si="80"/>
        <v>230</v>
      </c>
      <c r="K881">
        <f t="shared" si="81"/>
        <v>230</v>
      </c>
      <c r="L881">
        <f t="shared" si="82"/>
        <v>0</v>
      </c>
      <c r="M881">
        <f t="shared" si="83"/>
        <v>9427</v>
      </c>
      <c r="N881">
        <f t="shared" si="84"/>
        <v>4.5</v>
      </c>
    </row>
    <row r="882" spans="1:14">
      <c r="A882" t="s">
        <v>3093</v>
      </c>
      <c r="B882" t="s">
        <v>3094</v>
      </c>
      <c r="C882" t="s">
        <v>2070</v>
      </c>
      <c r="D882" t="s">
        <v>214</v>
      </c>
      <c r="E882" t="s">
        <v>99</v>
      </c>
      <c r="F882" s="1" t="s">
        <v>1564</v>
      </c>
      <c r="G882">
        <v>4.3</v>
      </c>
      <c r="H882" s="1" t="s">
        <v>3095</v>
      </c>
      <c r="I882" t="str">
        <f t="shared" si="79"/>
        <v>Computers&amp;Accessories</v>
      </c>
      <c r="J882">
        <f t="shared" si="80"/>
        <v>599</v>
      </c>
      <c r="K882">
        <f t="shared" si="81"/>
        <v>700</v>
      </c>
      <c r="L882">
        <f t="shared" si="82"/>
        <v>14</v>
      </c>
      <c r="M882">
        <f t="shared" si="83"/>
        <v>2301</v>
      </c>
      <c r="N882">
        <f t="shared" si="84"/>
        <v>4.3</v>
      </c>
    </row>
    <row r="883" spans="1:14">
      <c r="A883" t="s">
        <v>3096</v>
      </c>
      <c r="B883" t="s">
        <v>3097</v>
      </c>
      <c r="C883" t="s">
        <v>3098</v>
      </c>
      <c r="D883" t="s">
        <v>894</v>
      </c>
      <c r="E883" t="s">
        <v>3099</v>
      </c>
      <c r="F883" s="1" t="s">
        <v>773</v>
      </c>
      <c r="G883">
        <v>4.1</v>
      </c>
      <c r="H883" s="1" t="s">
        <v>3100</v>
      </c>
      <c r="I883" t="str">
        <f t="shared" si="79"/>
        <v>Computers&amp;Accessories</v>
      </c>
      <c r="J883">
        <f t="shared" si="80"/>
        <v>598</v>
      </c>
      <c r="K883">
        <f t="shared" si="81"/>
        <v>1150</v>
      </c>
      <c r="L883">
        <f t="shared" si="82"/>
        <v>48</v>
      </c>
      <c r="M883">
        <f t="shared" si="83"/>
        <v>2535</v>
      </c>
      <c r="N883">
        <f t="shared" si="84"/>
        <v>4.1</v>
      </c>
    </row>
    <row r="884" spans="1:14">
      <c r="A884" t="s">
        <v>3101</v>
      </c>
      <c r="B884" t="s">
        <v>3102</v>
      </c>
      <c r="C884" t="s">
        <v>2310</v>
      </c>
      <c r="D884" t="s">
        <v>18</v>
      </c>
      <c r="E884" t="s">
        <v>329</v>
      </c>
      <c r="F884" s="1" t="s">
        <v>200</v>
      </c>
      <c r="G884">
        <v>4</v>
      </c>
      <c r="H884">
        <v>691</v>
      </c>
      <c r="I884" t="str">
        <f t="shared" si="79"/>
        <v>Computers&amp;Accessories</v>
      </c>
      <c r="J884">
        <f t="shared" si="80"/>
        <v>399</v>
      </c>
      <c r="K884">
        <f t="shared" si="81"/>
        <v>1499</v>
      </c>
      <c r="L884">
        <f t="shared" si="82"/>
        <v>73</v>
      </c>
      <c r="M884">
        <f t="shared" si="83"/>
        <v>691</v>
      </c>
      <c r="N884">
        <f t="shared" si="84"/>
        <v>4</v>
      </c>
    </row>
    <row r="885" spans="1:14">
      <c r="A885" t="s">
        <v>3103</v>
      </c>
      <c r="B885" t="s">
        <v>3104</v>
      </c>
      <c r="C885" t="s">
        <v>1918</v>
      </c>
      <c r="D885" t="s">
        <v>62</v>
      </c>
      <c r="E885" t="s">
        <v>421</v>
      </c>
      <c r="F885" s="1" t="s">
        <v>302</v>
      </c>
      <c r="G885">
        <v>4.1</v>
      </c>
      <c r="H885" s="1" t="s">
        <v>3105</v>
      </c>
      <c r="I885" t="str">
        <f t="shared" si="79"/>
        <v>Computers&amp;Accessories</v>
      </c>
      <c r="J885">
        <f t="shared" si="80"/>
        <v>499</v>
      </c>
      <c r="K885">
        <f t="shared" si="81"/>
        <v>1299</v>
      </c>
      <c r="L885">
        <f t="shared" si="82"/>
        <v>62</v>
      </c>
      <c r="M885">
        <f t="shared" si="83"/>
        <v>2740</v>
      </c>
      <c r="N885">
        <f t="shared" si="84"/>
        <v>4.1</v>
      </c>
    </row>
    <row r="886" spans="1:14">
      <c r="A886" t="s">
        <v>3106</v>
      </c>
      <c r="B886" t="s">
        <v>3107</v>
      </c>
      <c r="C886" t="s">
        <v>1903</v>
      </c>
      <c r="D886" t="s">
        <v>2276</v>
      </c>
      <c r="E886" t="s">
        <v>3108</v>
      </c>
      <c r="F886" s="1" t="s">
        <v>367</v>
      </c>
      <c r="G886">
        <v>4.4</v>
      </c>
      <c r="H886" s="1" t="s">
        <v>3109</v>
      </c>
      <c r="I886" t="str">
        <f t="shared" si="79"/>
        <v>Computers&amp;Accessories</v>
      </c>
      <c r="J886">
        <f t="shared" si="80"/>
        <v>579</v>
      </c>
      <c r="K886">
        <f t="shared" si="81"/>
        <v>1090</v>
      </c>
      <c r="L886">
        <f t="shared" si="82"/>
        <v>47</v>
      </c>
      <c r="M886">
        <f t="shared" si="83"/>
        <v>3482</v>
      </c>
      <c r="N886">
        <f t="shared" si="84"/>
        <v>4.4</v>
      </c>
    </row>
    <row r="887" spans="1:14">
      <c r="A887" t="s">
        <v>3110</v>
      </c>
      <c r="B887" t="s">
        <v>3111</v>
      </c>
      <c r="C887" t="s">
        <v>3112</v>
      </c>
      <c r="D887" t="s">
        <v>2619</v>
      </c>
      <c r="E887" t="s">
        <v>2122</v>
      </c>
      <c r="F887" s="1" t="s">
        <v>1455</v>
      </c>
      <c r="G887">
        <v>4.1</v>
      </c>
      <c r="H887" s="1" t="s">
        <v>3113</v>
      </c>
      <c r="I887" t="str">
        <f t="shared" si="79"/>
        <v>OfficeProducts</v>
      </c>
      <c r="J887">
        <f t="shared" si="80"/>
        <v>90</v>
      </c>
      <c r="K887">
        <f t="shared" si="81"/>
        <v>100</v>
      </c>
      <c r="L887">
        <f t="shared" si="82"/>
        <v>10</v>
      </c>
      <c r="M887">
        <f t="shared" si="83"/>
        <v>6199</v>
      </c>
      <c r="N887">
        <f t="shared" si="84"/>
        <v>4.1</v>
      </c>
    </row>
    <row r="888" spans="1:14">
      <c r="A888" t="s">
        <v>3114</v>
      </c>
      <c r="B888" t="s">
        <v>3115</v>
      </c>
      <c r="C888" t="s">
        <v>1918</v>
      </c>
      <c r="D888" t="s">
        <v>106</v>
      </c>
      <c r="E888" t="s">
        <v>190</v>
      </c>
      <c r="F888" s="1" t="s">
        <v>87</v>
      </c>
      <c r="G888">
        <v>4.4</v>
      </c>
      <c r="H888" s="1" t="s">
        <v>3116</v>
      </c>
      <c r="I888" t="str">
        <f t="shared" si="79"/>
        <v>Computers&amp;Accessories</v>
      </c>
      <c r="J888">
        <f t="shared" si="80"/>
        <v>899</v>
      </c>
      <c r="K888">
        <f t="shared" si="81"/>
        <v>1999</v>
      </c>
      <c r="L888">
        <f t="shared" si="82"/>
        <v>55</v>
      </c>
      <c r="M888">
        <f t="shared" si="83"/>
        <v>1667</v>
      </c>
      <c r="N888">
        <f t="shared" si="84"/>
        <v>4.4</v>
      </c>
    </row>
    <row r="889" spans="1:14">
      <c r="A889" t="s">
        <v>3117</v>
      </c>
      <c r="B889" t="s">
        <v>3118</v>
      </c>
      <c r="C889" t="s">
        <v>2862</v>
      </c>
      <c r="D889" t="s">
        <v>1303</v>
      </c>
      <c r="E889" t="s">
        <v>1295</v>
      </c>
      <c r="F889" s="1" t="s">
        <v>911</v>
      </c>
      <c r="G889">
        <v>4.3</v>
      </c>
      <c r="H889" s="1" t="s">
        <v>3119</v>
      </c>
      <c r="I889" t="str">
        <f t="shared" si="79"/>
        <v>Computers&amp;Accessories</v>
      </c>
      <c r="J889">
        <f t="shared" si="80"/>
        <v>1149</v>
      </c>
      <c r="K889">
        <f t="shared" si="81"/>
        <v>1800</v>
      </c>
      <c r="L889">
        <f t="shared" si="82"/>
        <v>36</v>
      </c>
      <c r="M889">
        <f t="shared" si="83"/>
        <v>4723</v>
      </c>
      <c r="N889">
        <f t="shared" si="84"/>
        <v>4.3</v>
      </c>
    </row>
    <row r="890" spans="1:14">
      <c r="A890" t="s">
        <v>3120</v>
      </c>
      <c r="B890" t="s">
        <v>3121</v>
      </c>
      <c r="C890" t="s">
        <v>2380</v>
      </c>
      <c r="D890" t="s">
        <v>128</v>
      </c>
      <c r="E890" t="s">
        <v>62</v>
      </c>
      <c r="F890" s="1" t="s">
        <v>77</v>
      </c>
      <c r="G890">
        <v>4.2</v>
      </c>
      <c r="H890" s="1" t="s">
        <v>3122</v>
      </c>
      <c r="I890" t="str">
        <f t="shared" si="79"/>
        <v>Computers&amp;Accessories</v>
      </c>
      <c r="J890">
        <f t="shared" si="80"/>
        <v>249</v>
      </c>
      <c r="K890">
        <f t="shared" si="81"/>
        <v>499</v>
      </c>
      <c r="L890">
        <f t="shared" si="82"/>
        <v>50</v>
      </c>
      <c r="M890">
        <f t="shared" si="83"/>
        <v>22860</v>
      </c>
      <c r="N890">
        <f t="shared" si="84"/>
        <v>4.2</v>
      </c>
    </row>
    <row r="891" spans="1:14">
      <c r="A891" t="s">
        <v>3123</v>
      </c>
      <c r="B891" t="s">
        <v>3124</v>
      </c>
      <c r="C891" t="s">
        <v>2254</v>
      </c>
      <c r="D891" t="s">
        <v>2049</v>
      </c>
      <c r="E891" t="s">
        <v>2049</v>
      </c>
      <c r="F891" s="1" t="s">
        <v>215</v>
      </c>
      <c r="G891">
        <v>3.6</v>
      </c>
      <c r="H891" s="1" t="s">
        <v>3125</v>
      </c>
      <c r="I891" t="str">
        <f t="shared" si="79"/>
        <v>Computers&amp;Accessories</v>
      </c>
      <c r="J891">
        <f t="shared" si="80"/>
        <v>39</v>
      </c>
      <c r="K891">
        <f t="shared" si="81"/>
        <v>39</v>
      </c>
      <c r="L891">
        <f t="shared" si="82"/>
        <v>0</v>
      </c>
      <c r="M891">
        <f t="shared" si="83"/>
        <v>13572</v>
      </c>
      <c r="N891">
        <f t="shared" si="84"/>
        <v>3.6</v>
      </c>
    </row>
    <row r="892" spans="1:14">
      <c r="A892" t="s">
        <v>3126</v>
      </c>
      <c r="B892" t="s">
        <v>3127</v>
      </c>
      <c r="C892" t="s">
        <v>2029</v>
      </c>
      <c r="D892" t="s">
        <v>261</v>
      </c>
      <c r="E892" t="s">
        <v>3128</v>
      </c>
      <c r="F892" s="1" t="s">
        <v>333</v>
      </c>
      <c r="G892">
        <v>4.2</v>
      </c>
      <c r="H892" s="1" t="s">
        <v>3129</v>
      </c>
      <c r="I892" t="str">
        <f t="shared" si="79"/>
        <v>Computers&amp;Accessories</v>
      </c>
      <c r="J892">
        <f t="shared" si="80"/>
        <v>1599</v>
      </c>
      <c r="K892">
        <f t="shared" si="81"/>
        <v>3599</v>
      </c>
      <c r="L892">
        <f t="shared" si="82"/>
        <v>56</v>
      </c>
      <c r="M892">
        <f t="shared" si="83"/>
        <v>16182</v>
      </c>
      <c r="N892">
        <f t="shared" si="84"/>
        <v>4.2</v>
      </c>
    </row>
    <row r="893" spans="1:14">
      <c r="A893" t="s">
        <v>3130</v>
      </c>
      <c r="B893" t="s">
        <v>3131</v>
      </c>
      <c r="C893" t="s">
        <v>2135</v>
      </c>
      <c r="D893" t="s">
        <v>292</v>
      </c>
      <c r="E893" t="s">
        <v>1402</v>
      </c>
      <c r="F893" s="1" t="s">
        <v>163</v>
      </c>
      <c r="G893">
        <v>4.2</v>
      </c>
      <c r="H893" s="1" t="s">
        <v>3132</v>
      </c>
      <c r="I893" t="str">
        <f t="shared" si="79"/>
        <v>Electronics</v>
      </c>
      <c r="J893">
        <f t="shared" si="80"/>
        <v>1199</v>
      </c>
      <c r="K893">
        <f t="shared" si="81"/>
        <v>3990</v>
      </c>
      <c r="L893">
        <f t="shared" si="82"/>
        <v>70</v>
      </c>
      <c r="M893">
        <f t="shared" si="83"/>
        <v>2908</v>
      </c>
      <c r="N893">
        <f t="shared" si="84"/>
        <v>4.2</v>
      </c>
    </row>
    <row r="894" spans="1:14">
      <c r="A894" t="s">
        <v>3133</v>
      </c>
      <c r="B894" t="s">
        <v>3134</v>
      </c>
      <c r="C894" t="s">
        <v>1903</v>
      </c>
      <c r="D894" t="s">
        <v>19</v>
      </c>
      <c r="E894" t="s">
        <v>329</v>
      </c>
      <c r="F894" s="1" t="s">
        <v>325</v>
      </c>
      <c r="G894">
        <v>4.2</v>
      </c>
      <c r="H894" s="1" t="s">
        <v>3135</v>
      </c>
      <c r="I894" t="str">
        <f t="shared" si="79"/>
        <v>Computers&amp;Accessories</v>
      </c>
      <c r="J894">
        <f t="shared" si="80"/>
        <v>1099</v>
      </c>
      <c r="K894">
        <f t="shared" si="81"/>
        <v>1499</v>
      </c>
      <c r="L894">
        <f t="shared" si="82"/>
        <v>27</v>
      </c>
      <c r="M894">
        <f t="shared" si="83"/>
        <v>2375</v>
      </c>
      <c r="N894">
        <f t="shared" si="84"/>
        <v>4.2</v>
      </c>
    </row>
    <row r="895" spans="1:14">
      <c r="A895" t="s">
        <v>3136</v>
      </c>
      <c r="B895" t="s">
        <v>3137</v>
      </c>
      <c r="C895" t="s">
        <v>2405</v>
      </c>
      <c r="D895" t="s">
        <v>1813</v>
      </c>
      <c r="E895" t="s">
        <v>1813</v>
      </c>
      <c r="F895" s="1" t="s">
        <v>215</v>
      </c>
      <c r="G895">
        <v>4.5</v>
      </c>
      <c r="H895" s="1" t="s">
        <v>3138</v>
      </c>
      <c r="I895" t="str">
        <f t="shared" si="79"/>
        <v>OfficeProducts</v>
      </c>
      <c r="J895">
        <f t="shared" si="80"/>
        <v>120</v>
      </c>
      <c r="K895">
        <f t="shared" si="81"/>
        <v>120</v>
      </c>
      <c r="L895">
        <f t="shared" si="82"/>
        <v>0</v>
      </c>
      <c r="M895">
        <f t="shared" si="83"/>
        <v>4951</v>
      </c>
      <c r="N895">
        <f t="shared" si="84"/>
        <v>4.5</v>
      </c>
    </row>
    <row r="896" spans="1:14">
      <c r="A896" t="s">
        <v>3139</v>
      </c>
      <c r="B896" t="s">
        <v>3140</v>
      </c>
      <c r="C896" t="s">
        <v>2862</v>
      </c>
      <c r="D896" t="s">
        <v>1209</v>
      </c>
      <c r="E896" t="s">
        <v>1806</v>
      </c>
      <c r="F896" s="1" t="s">
        <v>453</v>
      </c>
      <c r="G896">
        <v>4.3</v>
      </c>
      <c r="H896">
        <v>408</v>
      </c>
      <c r="I896" t="str">
        <f t="shared" si="79"/>
        <v>Computers&amp;Accessories</v>
      </c>
      <c r="J896">
        <f t="shared" si="80"/>
        <v>1519</v>
      </c>
      <c r="K896">
        <f t="shared" si="81"/>
        <v>3499</v>
      </c>
      <c r="L896">
        <f t="shared" si="82"/>
        <v>57</v>
      </c>
      <c r="M896">
        <f t="shared" si="83"/>
        <v>408</v>
      </c>
      <c r="N896">
        <f t="shared" si="84"/>
        <v>4.3</v>
      </c>
    </row>
    <row r="897" spans="1:14">
      <c r="A897" t="s">
        <v>3141</v>
      </c>
      <c r="B897" t="s">
        <v>3142</v>
      </c>
      <c r="C897" t="s">
        <v>3112</v>
      </c>
      <c r="D897" t="s">
        <v>3143</v>
      </c>
      <c r="E897" t="s">
        <v>3143</v>
      </c>
      <c r="F897" s="1" t="s">
        <v>215</v>
      </c>
      <c r="G897">
        <v>4.2</v>
      </c>
      <c r="H897" s="1" t="s">
        <v>3144</v>
      </c>
      <c r="I897" t="str">
        <f t="shared" si="79"/>
        <v>OfficeProducts</v>
      </c>
      <c r="J897">
        <f t="shared" si="80"/>
        <v>420</v>
      </c>
      <c r="K897">
        <f t="shared" si="81"/>
        <v>420</v>
      </c>
      <c r="L897">
        <f t="shared" si="82"/>
        <v>0</v>
      </c>
      <c r="M897">
        <f t="shared" si="83"/>
        <v>1926</v>
      </c>
      <c r="N897">
        <f t="shared" si="84"/>
        <v>4.2</v>
      </c>
    </row>
    <row r="898" spans="1:14">
      <c r="A898" t="s">
        <v>3145</v>
      </c>
      <c r="B898" t="s">
        <v>3146</v>
      </c>
      <c r="C898" t="s">
        <v>3147</v>
      </c>
      <c r="D898" t="s">
        <v>800</v>
      </c>
      <c r="E898" t="s">
        <v>800</v>
      </c>
      <c r="F898" s="1" t="s">
        <v>215</v>
      </c>
      <c r="G898">
        <v>4.1</v>
      </c>
      <c r="H898" s="1" t="s">
        <v>3148</v>
      </c>
      <c r="I898" t="str">
        <f t="shared" ref="I898:I961" si="85">LEFT(C898,FIND("|",C898)-1)</f>
        <v>OfficeProducts</v>
      </c>
      <c r="J898">
        <f t="shared" ref="J898:J961" si="86">VALUE(SUBSTITUTE(SUBSTITUTE(D898,"₹",""),",",""))</f>
        <v>225</v>
      </c>
      <c r="K898">
        <f t="shared" ref="K898:K961" si="87">VALUE(SUBSTITUTE(SUBSTITUTE(E898,"₹",""),",",""))</f>
        <v>225</v>
      </c>
      <c r="L898">
        <f t="shared" ref="L898:L961" si="88">VALUE(SUBSTITUTE(F898,"%",""))</f>
        <v>0</v>
      </c>
      <c r="M898">
        <f t="shared" ref="M898:M961" si="89">VALUE(SUBSTITUTE(H898,",",""))</f>
        <v>4798</v>
      </c>
      <c r="N898">
        <f t="shared" si="84"/>
        <v>4.1</v>
      </c>
    </row>
    <row r="899" spans="1:14">
      <c r="A899" t="s">
        <v>3149</v>
      </c>
      <c r="B899" t="s">
        <v>3150</v>
      </c>
      <c r="C899" t="s">
        <v>3151</v>
      </c>
      <c r="D899" t="s">
        <v>24</v>
      </c>
      <c r="E899" t="s">
        <v>92</v>
      </c>
      <c r="F899" s="1" t="s">
        <v>422</v>
      </c>
      <c r="G899">
        <v>4.1</v>
      </c>
      <c r="H899" s="1" t="s">
        <v>3152</v>
      </c>
      <c r="I899" t="str">
        <f t="shared" si="85"/>
        <v>Computers&amp;Accessories</v>
      </c>
      <c r="J899">
        <f t="shared" si="86"/>
        <v>199</v>
      </c>
      <c r="K899">
        <f t="shared" si="87"/>
        <v>799</v>
      </c>
      <c r="L899">
        <f t="shared" si="88"/>
        <v>75</v>
      </c>
      <c r="M899">
        <f t="shared" si="89"/>
        <v>7333</v>
      </c>
      <c r="N899">
        <f t="shared" ref="N899:N962" si="90">IFERROR(VALUE(TRIM(CLEAN(G899))),"")</f>
        <v>4.1</v>
      </c>
    </row>
    <row r="900" spans="1:14">
      <c r="A900" t="s">
        <v>3153</v>
      </c>
      <c r="B900" t="s">
        <v>3154</v>
      </c>
      <c r="C900" t="s">
        <v>2904</v>
      </c>
      <c r="D900" t="s">
        <v>3155</v>
      </c>
      <c r="E900" t="s">
        <v>3156</v>
      </c>
      <c r="F900" s="1" t="s">
        <v>115</v>
      </c>
      <c r="G900">
        <v>3.8</v>
      </c>
      <c r="H900" s="1" t="s">
        <v>3157</v>
      </c>
      <c r="I900" t="str">
        <f t="shared" si="85"/>
        <v>Computers&amp;Accessories</v>
      </c>
      <c r="J900">
        <f t="shared" si="86"/>
        <v>8349</v>
      </c>
      <c r="K900">
        <f t="shared" si="87"/>
        <v>9625</v>
      </c>
      <c r="L900">
        <f t="shared" si="88"/>
        <v>13</v>
      </c>
      <c r="M900">
        <f t="shared" si="89"/>
        <v>3652</v>
      </c>
      <c r="N900">
        <f t="shared" si="90"/>
        <v>3.8</v>
      </c>
    </row>
    <row r="901" spans="1:14">
      <c r="A901" t="s">
        <v>3158</v>
      </c>
      <c r="B901" t="s">
        <v>3159</v>
      </c>
      <c r="C901" t="s">
        <v>2569</v>
      </c>
      <c r="D901" t="s">
        <v>3160</v>
      </c>
      <c r="E901" t="s">
        <v>3161</v>
      </c>
      <c r="F901" s="1" t="s">
        <v>145</v>
      </c>
      <c r="G901">
        <v>4.3</v>
      </c>
      <c r="H901" s="1" t="s">
        <v>3162</v>
      </c>
      <c r="I901" t="str">
        <f t="shared" si="85"/>
        <v>Computers&amp;Accessories</v>
      </c>
      <c r="J901">
        <f t="shared" si="86"/>
        <v>3307</v>
      </c>
      <c r="K901">
        <f t="shared" si="87"/>
        <v>6100</v>
      </c>
      <c r="L901">
        <f t="shared" si="88"/>
        <v>46</v>
      </c>
      <c r="M901">
        <f t="shared" si="89"/>
        <v>2515</v>
      </c>
      <c r="N901">
        <f t="shared" si="90"/>
        <v>4.3</v>
      </c>
    </row>
    <row r="902" spans="1:14">
      <c r="A902" t="s">
        <v>3163</v>
      </c>
      <c r="B902" t="s">
        <v>3164</v>
      </c>
      <c r="C902" t="s">
        <v>1898</v>
      </c>
      <c r="D902" t="s">
        <v>501</v>
      </c>
      <c r="E902" t="s">
        <v>2956</v>
      </c>
      <c r="F902" s="1" t="s">
        <v>63</v>
      </c>
      <c r="G902">
        <v>4.2</v>
      </c>
      <c r="H902" s="1" t="s">
        <v>3165</v>
      </c>
      <c r="I902" t="str">
        <f t="shared" si="85"/>
        <v>Computers&amp;Accessories</v>
      </c>
      <c r="J902">
        <f t="shared" si="86"/>
        <v>449</v>
      </c>
      <c r="K902">
        <f t="shared" si="87"/>
        <v>1300</v>
      </c>
      <c r="L902">
        <f t="shared" si="88"/>
        <v>65</v>
      </c>
      <c r="M902">
        <f t="shared" si="89"/>
        <v>4959</v>
      </c>
      <c r="N902">
        <f t="shared" si="90"/>
        <v>4.2</v>
      </c>
    </row>
    <row r="903" spans="1:14">
      <c r="A903" t="s">
        <v>3166</v>
      </c>
      <c r="B903" t="s">
        <v>3167</v>
      </c>
      <c r="C903" t="s">
        <v>1965</v>
      </c>
      <c r="D903" t="s">
        <v>3168</v>
      </c>
      <c r="E903" t="s">
        <v>2687</v>
      </c>
      <c r="F903" s="1" t="s">
        <v>1726</v>
      </c>
      <c r="G903">
        <v>4.4</v>
      </c>
      <c r="H903" s="1" t="s">
        <v>3169</v>
      </c>
      <c r="I903" t="str">
        <f t="shared" si="85"/>
        <v>Electronics</v>
      </c>
      <c r="J903">
        <f t="shared" si="86"/>
        <v>380</v>
      </c>
      <c r="K903">
        <f t="shared" si="87"/>
        <v>400</v>
      </c>
      <c r="L903">
        <f t="shared" si="88"/>
        <v>5</v>
      </c>
      <c r="M903">
        <f t="shared" si="89"/>
        <v>2111</v>
      </c>
      <c r="N903">
        <f t="shared" si="90"/>
        <v>4.4</v>
      </c>
    </row>
    <row r="904" spans="1:14">
      <c r="A904" t="s">
        <v>3170</v>
      </c>
      <c r="B904" t="s">
        <v>3171</v>
      </c>
      <c r="C904" t="s">
        <v>1908</v>
      </c>
      <c r="D904" t="s">
        <v>62</v>
      </c>
      <c r="E904" t="s">
        <v>320</v>
      </c>
      <c r="F904" s="1" t="s">
        <v>20</v>
      </c>
      <c r="G904">
        <v>3.9</v>
      </c>
      <c r="H904" s="1" t="s">
        <v>3172</v>
      </c>
      <c r="I904" t="str">
        <f t="shared" si="85"/>
        <v>Computers&amp;Accessories</v>
      </c>
      <c r="J904">
        <f t="shared" si="86"/>
        <v>499</v>
      </c>
      <c r="K904">
        <f t="shared" si="87"/>
        <v>1399</v>
      </c>
      <c r="L904">
        <f t="shared" si="88"/>
        <v>64</v>
      </c>
      <c r="M904">
        <f t="shared" si="89"/>
        <v>1462</v>
      </c>
      <c r="N904">
        <f t="shared" si="90"/>
        <v>3.9</v>
      </c>
    </row>
    <row r="905" spans="1:14">
      <c r="A905" t="s">
        <v>3173</v>
      </c>
      <c r="B905" t="s">
        <v>3174</v>
      </c>
      <c r="C905" t="s">
        <v>3175</v>
      </c>
      <c r="D905" t="s">
        <v>3176</v>
      </c>
      <c r="E905" t="s">
        <v>3177</v>
      </c>
      <c r="F905" s="1" t="s">
        <v>129</v>
      </c>
      <c r="G905">
        <v>4</v>
      </c>
      <c r="H905">
        <v>323</v>
      </c>
      <c r="I905" t="str">
        <f t="shared" si="85"/>
        <v>Computers&amp;Accessories</v>
      </c>
      <c r="J905">
        <f t="shared" si="86"/>
        <v>37247</v>
      </c>
      <c r="K905">
        <f t="shared" si="87"/>
        <v>59890</v>
      </c>
      <c r="L905">
        <f t="shared" si="88"/>
        <v>38</v>
      </c>
      <c r="M905">
        <f t="shared" si="89"/>
        <v>323</v>
      </c>
      <c r="N905">
        <f t="shared" si="90"/>
        <v>4</v>
      </c>
    </row>
    <row r="906" spans="1:14">
      <c r="A906" t="s">
        <v>3178</v>
      </c>
      <c r="B906" t="s">
        <v>3179</v>
      </c>
      <c r="C906" t="s">
        <v>1764</v>
      </c>
      <c r="D906" t="s">
        <v>485</v>
      </c>
      <c r="E906" t="s">
        <v>2541</v>
      </c>
      <c r="F906" s="1" t="s">
        <v>445</v>
      </c>
      <c r="G906">
        <v>4.2</v>
      </c>
      <c r="H906" s="1" t="s">
        <v>3180</v>
      </c>
      <c r="I906" t="str">
        <f t="shared" si="85"/>
        <v>Electronics</v>
      </c>
      <c r="J906">
        <f t="shared" si="86"/>
        <v>849</v>
      </c>
      <c r="K906">
        <f t="shared" si="87"/>
        <v>2490</v>
      </c>
      <c r="L906">
        <f t="shared" si="88"/>
        <v>66</v>
      </c>
      <c r="M906">
        <f t="shared" si="89"/>
        <v>91188</v>
      </c>
      <c r="N906">
        <f t="shared" si="90"/>
        <v>4.2</v>
      </c>
    </row>
    <row r="907" spans="1:14">
      <c r="A907" t="s">
        <v>3181</v>
      </c>
      <c r="B907" t="s">
        <v>3182</v>
      </c>
      <c r="C907" t="s">
        <v>2376</v>
      </c>
      <c r="D907" t="s">
        <v>92</v>
      </c>
      <c r="E907" t="s">
        <v>190</v>
      </c>
      <c r="F907" s="1" t="s">
        <v>111</v>
      </c>
      <c r="G907">
        <v>3.7</v>
      </c>
      <c r="H907">
        <v>418</v>
      </c>
      <c r="I907" t="str">
        <f t="shared" si="85"/>
        <v>Electronics</v>
      </c>
      <c r="J907">
        <f t="shared" si="86"/>
        <v>799</v>
      </c>
      <c r="K907">
        <f t="shared" si="87"/>
        <v>1999</v>
      </c>
      <c r="L907">
        <f t="shared" si="88"/>
        <v>60</v>
      </c>
      <c r="M907">
        <f t="shared" si="89"/>
        <v>418</v>
      </c>
      <c r="N907">
        <f t="shared" si="90"/>
        <v>3.7</v>
      </c>
    </row>
    <row r="908" spans="1:14">
      <c r="A908" t="s">
        <v>3183</v>
      </c>
      <c r="B908" t="s">
        <v>3184</v>
      </c>
      <c r="C908" t="s">
        <v>2254</v>
      </c>
      <c r="D908" t="s">
        <v>3185</v>
      </c>
      <c r="E908" t="s">
        <v>76</v>
      </c>
      <c r="F908" s="1" t="s">
        <v>163</v>
      </c>
      <c r="G908">
        <v>4.3</v>
      </c>
      <c r="H908" s="1" t="s">
        <v>3186</v>
      </c>
      <c r="I908" t="str">
        <f t="shared" si="85"/>
        <v>Computers&amp;Accessories</v>
      </c>
      <c r="J908">
        <f t="shared" si="86"/>
        <v>298</v>
      </c>
      <c r="K908">
        <f t="shared" si="87"/>
        <v>999</v>
      </c>
      <c r="L908">
        <f t="shared" si="88"/>
        <v>70</v>
      </c>
      <c r="M908">
        <f t="shared" si="89"/>
        <v>1552</v>
      </c>
      <c r="N908">
        <f t="shared" si="90"/>
        <v>4.3</v>
      </c>
    </row>
    <row r="909" spans="1:14">
      <c r="A909" t="s">
        <v>3187</v>
      </c>
      <c r="B909" t="s">
        <v>3188</v>
      </c>
      <c r="C909" t="s">
        <v>2376</v>
      </c>
      <c r="D909" t="s">
        <v>329</v>
      </c>
      <c r="E909" t="s">
        <v>371</v>
      </c>
      <c r="F909" s="1" t="s">
        <v>77</v>
      </c>
      <c r="G909">
        <v>4.1</v>
      </c>
      <c r="H909" s="1" t="s">
        <v>3189</v>
      </c>
      <c r="I909" t="str">
        <f t="shared" si="85"/>
        <v>Electronics</v>
      </c>
      <c r="J909">
        <f t="shared" si="86"/>
        <v>1499</v>
      </c>
      <c r="K909">
        <f t="shared" si="87"/>
        <v>2999</v>
      </c>
      <c r="L909">
        <f t="shared" si="88"/>
        <v>50</v>
      </c>
      <c r="M909">
        <f t="shared" si="89"/>
        <v>25262</v>
      </c>
      <c r="N909">
        <f t="shared" si="90"/>
        <v>4.1</v>
      </c>
    </row>
    <row r="910" spans="1:14">
      <c r="A910" t="s">
        <v>3190</v>
      </c>
      <c r="B910" t="s">
        <v>3191</v>
      </c>
      <c r="C910" t="s">
        <v>3192</v>
      </c>
      <c r="D910" t="s">
        <v>319</v>
      </c>
      <c r="E910" t="s">
        <v>3193</v>
      </c>
      <c r="F910" s="1" t="s">
        <v>773</v>
      </c>
      <c r="G910">
        <v>3.9</v>
      </c>
      <c r="H910" t="s">
        <v>3194</v>
      </c>
      <c r="I910" t="str">
        <f t="shared" si="85"/>
        <v>Home&amp;Kitchen</v>
      </c>
      <c r="J910">
        <f t="shared" si="86"/>
        <v>649</v>
      </c>
      <c r="K910">
        <f t="shared" si="87"/>
        <v>1245</v>
      </c>
      <c r="L910">
        <f t="shared" si="88"/>
        <v>48</v>
      </c>
      <c r="M910">
        <f t="shared" si="89"/>
        <v>123365</v>
      </c>
      <c r="N910">
        <f t="shared" si="90"/>
        <v>3.9</v>
      </c>
    </row>
    <row r="911" spans="1:14">
      <c r="A911" t="s">
        <v>3195</v>
      </c>
      <c r="B911" t="s">
        <v>3196</v>
      </c>
      <c r="C911" t="s">
        <v>3197</v>
      </c>
      <c r="D911" t="s">
        <v>292</v>
      </c>
      <c r="E911" t="s">
        <v>3198</v>
      </c>
      <c r="F911" s="1" t="s">
        <v>693</v>
      </c>
      <c r="G911">
        <v>3.6</v>
      </c>
      <c r="H911" s="1" t="s">
        <v>3199</v>
      </c>
      <c r="I911" t="str">
        <f t="shared" si="85"/>
        <v>Home&amp;Kitchen</v>
      </c>
      <c r="J911">
        <f t="shared" si="86"/>
        <v>1199</v>
      </c>
      <c r="K911">
        <f t="shared" si="87"/>
        <v>1695</v>
      </c>
      <c r="L911">
        <f t="shared" si="88"/>
        <v>29</v>
      </c>
      <c r="M911">
        <f t="shared" si="89"/>
        <v>13300</v>
      </c>
      <c r="N911">
        <f t="shared" si="90"/>
        <v>3.6</v>
      </c>
    </row>
    <row r="912" spans="1:14">
      <c r="A912" t="s">
        <v>3200</v>
      </c>
      <c r="B912" t="s">
        <v>3201</v>
      </c>
      <c r="C912" t="s">
        <v>3202</v>
      </c>
      <c r="D912" t="s">
        <v>292</v>
      </c>
      <c r="E912" t="s">
        <v>2357</v>
      </c>
      <c r="F912" s="1" t="s">
        <v>595</v>
      </c>
      <c r="G912">
        <v>4</v>
      </c>
      <c r="H912" s="1" t="s">
        <v>3203</v>
      </c>
      <c r="I912" t="str">
        <f t="shared" si="85"/>
        <v>Home&amp;Kitchen</v>
      </c>
      <c r="J912">
        <f t="shared" si="86"/>
        <v>1199</v>
      </c>
      <c r="K912">
        <f t="shared" si="87"/>
        <v>2000</v>
      </c>
      <c r="L912">
        <f t="shared" si="88"/>
        <v>40</v>
      </c>
      <c r="M912">
        <f t="shared" si="89"/>
        <v>18543</v>
      </c>
      <c r="N912">
        <f t="shared" si="90"/>
        <v>4</v>
      </c>
    </row>
    <row r="913" spans="1:14">
      <c r="A913" t="s">
        <v>3204</v>
      </c>
      <c r="B913" t="s">
        <v>3205</v>
      </c>
      <c r="C913" t="s">
        <v>3206</v>
      </c>
      <c r="D913" t="s">
        <v>2034</v>
      </c>
      <c r="E913" t="s">
        <v>76</v>
      </c>
      <c r="F913" s="1" t="s">
        <v>315</v>
      </c>
      <c r="G913">
        <v>4.1</v>
      </c>
      <c r="H913" s="1" t="s">
        <v>3207</v>
      </c>
      <c r="I913" t="str">
        <f t="shared" si="85"/>
        <v>Home&amp;Kitchen</v>
      </c>
      <c r="J913">
        <f t="shared" si="86"/>
        <v>455</v>
      </c>
      <c r="K913">
        <f t="shared" si="87"/>
        <v>999</v>
      </c>
      <c r="L913">
        <f t="shared" si="88"/>
        <v>54</v>
      </c>
      <c r="M913">
        <f t="shared" si="89"/>
        <v>3578</v>
      </c>
      <c r="N913">
        <f t="shared" si="90"/>
        <v>4.1</v>
      </c>
    </row>
    <row r="914" spans="1:14">
      <c r="A914" t="s">
        <v>3208</v>
      </c>
      <c r="B914" t="s">
        <v>3209</v>
      </c>
      <c r="C914" t="s">
        <v>3210</v>
      </c>
      <c r="D914" t="s">
        <v>24</v>
      </c>
      <c r="E914" t="s">
        <v>190</v>
      </c>
      <c r="F914" s="1" t="s">
        <v>36</v>
      </c>
      <c r="G914">
        <v>3.7</v>
      </c>
      <c r="H914" s="1" t="s">
        <v>3211</v>
      </c>
      <c r="I914" t="str">
        <f t="shared" si="85"/>
        <v>Home&amp;Kitchen</v>
      </c>
      <c r="J914">
        <f t="shared" si="86"/>
        <v>199</v>
      </c>
      <c r="K914">
        <f t="shared" si="87"/>
        <v>1999</v>
      </c>
      <c r="L914">
        <f t="shared" si="88"/>
        <v>90</v>
      </c>
      <c r="M914">
        <f t="shared" si="89"/>
        <v>2031</v>
      </c>
      <c r="N914">
        <f t="shared" si="90"/>
        <v>3.7</v>
      </c>
    </row>
    <row r="915" spans="1:14">
      <c r="A915" t="s">
        <v>3212</v>
      </c>
      <c r="B915" t="s">
        <v>3213</v>
      </c>
      <c r="C915" t="s">
        <v>3210</v>
      </c>
      <c r="D915" t="s">
        <v>3214</v>
      </c>
      <c r="E915" t="s">
        <v>62</v>
      </c>
      <c r="F915" s="1" t="s">
        <v>157</v>
      </c>
      <c r="G915">
        <v>3.9</v>
      </c>
      <c r="H915" s="1" t="s">
        <v>3215</v>
      </c>
      <c r="I915" t="str">
        <f t="shared" si="85"/>
        <v>Home&amp;Kitchen</v>
      </c>
      <c r="J915">
        <f t="shared" si="86"/>
        <v>293</v>
      </c>
      <c r="K915">
        <f t="shared" si="87"/>
        <v>499</v>
      </c>
      <c r="L915">
        <f t="shared" si="88"/>
        <v>41</v>
      </c>
      <c r="M915">
        <f t="shared" si="89"/>
        <v>44994</v>
      </c>
      <c r="N915">
        <f t="shared" si="90"/>
        <v>3.9</v>
      </c>
    </row>
    <row r="916" spans="1:14">
      <c r="A916" t="s">
        <v>3216</v>
      </c>
      <c r="B916" t="s">
        <v>3217</v>
      </c>
      <c r="C916" t="s">
        <v>3218</v>
      </c>
      <c r="D916" t="s">
        <v>24</v>
      </c>
      <c r="E916" t="s">
        <v>1355</v>
      </c>
      <c r="F916" s="1" t="s">
        <v>111</v>
      </c>
      <c r="G916">
        <v>4.1</v>
      </c>
      <c r="H916" t="s">
        <v>3219</v>
      </c>
      <c r="I916" t="str">
        <f t="shared" si="85"/>
        <v>Home&amp;Kitchen</v>
      </c>
      <c r="J916">
        <f t="shared" si="86"/>
        <v>199</v>
      </c>
      <c r="K916">
        <f t="shared" si="87"/>
        <v>495</v>
      </c>
      <c r="L916">
        <f t="shared" si="88"/>
        <v>60</v>
      </c>
      <c r="M916">
        <f t="shared" si="89"/>
        <v>270563</v>
      </c>
      <c r="N916">
        <f t="shared" si="90"/>
        <v>4.1</v>
      </c>
    </row>
    <row r="917" spans="1:14">
      <c r="A917" t="s">
        <v>3220</v>
      </c>
      <c r="B917" t="s">
        <v>3221</v>
      </c>
      <c r="C917" t="s">
        <v>3192</v>
      </c>
      <c r="D917" t="s">
        <v>627</v>
      </c>
      <c r="E917" t="s">
        <v>3193</v>
      </c>
      <c r="F917" s="1" t="s">
        <v>595</v>
      </c>
      <c r="G917">
        <v>3.9</v>
      </c>
      <c r="H917" s="1" t="s">
        <v>3222</v>
      </c>
      <c r="I917" t="str">
        <f t="shared" si="85"/>
        <v>Home&amp;Kitchen</v>
      </c>
      <c r="J917">
        <f t="shared" si="86"/>
        <v>749</v>
      </c>
      <c r="K917">
        <f t="shared" si="87"/>
        <v>1245</v>
      </c>
      <c r="L917">
        <f t="shared" si="88"/>
        <v>40</v>
      </c>
      <c r="M917">
        <f t="shared" si="89"/>
        <v>31783</v>
      </c>
      <c r="N917">
        <f t="shared" si="90"/>
        <v>3.9</v>
      </c>
    </row>
    <row r="918" spans="1:14">
      <c r="A918" t="s">
        <v>3223</v>
      </c>
      <c r="B918" t="s">
        <v>3224</v>
      </c>
      <c r="C918" t="s">
        <v>3197</v>
      </c>
      <c r="D918" t="s">
        <v>320</v>
      </c>
      <c r="E918" t="s">
        <v>2217</v>
      </c>
      <c r="F918" s="1" t="s">
        <v>1455</v>
      </c>
      <c r="G918">
        <v>3.9</v>
      </c>
      <c r="H918" s="1" t="s">
        <v>3225</v>
      </c>
      <c r="I918" t="str">
        <f t="shared" si="85"/>
        <v>Home&amp;Kitchen</v>
      </c>
      <c r="J918">
        <f t="shared" si="86"/>
        <v>1399</v>
      </c>
      <c r="K918">
        <f t="shared" si="87"/>
        <v>1549</v>
      </c>
      <c r="L918">
        <f t="shared" si="88"/>
        <v>10</v>
      </c>
      <c r="M918">
        <f t="shared" si="89"/>
        <v>2602</v>
      </c>
      <c r="N918">
        <f t="shared" si="90"/>
        <v>3.9</v>
      </c>
    </row>
    <row r="919" spans="1:14">
      <c r="A919" t="s">
        <v>3226</v>
      </c>
      <c r="B919" t="s">
        <v>3227</v>
      </c>
      <c r="C919" t="s">
        <v>3192</v>
      </c>
      <c r="D919" t="s">
        <v>627</v>
      </c>
      <c r="E919" t="s">
        <v>3228</v>
      </c>
      <c r="F919" s="1" t="s">
        <v>773</v>
      </c>
      <c r="G919">
        <v>3.9</v>
      </c>
      <c r="H919" s="1" t="s">
        <v>3229</v>
      </c>
      <c r="I919" t="str">
        <f t="shared" si="85"/>
        <v>Home&amp;Kitchen</v>
      </c>
      <c r="J919">
        <f t="shared" si="86"/>
        <v>749</v>
      </c>
      <c r="K919">
        <f t="shared" si="87"/>
        <v>1445</v>
      </c>
      <c r="L919">
        <f t="shared" si="88"/>
        <v>48</v>
      </c>
      <c r="M919">
        <f t="shared" si="89"/>
        <v>63350</v>
      </c>
      <c r="N919">
        <f t="shared" si="90"/>
        <v>3.9</v>
      </c>
    </row>
    <row r="920" spans="1:14">
      <c r="A920" t="s">
        <v>3230</v>
      </c>
      <c r="B920" t="s">
        <v>3231</v>
      </c>
      <c r="C920" t="s">
        <v>3232</v>
      </c>
      <c r="D920" t="s">
        <v>621</v>
      </c>
      <c r="E920" t="s">
        <v>3233</v>
      </c>
      <c r="F920" s="1" t="s">
        <v>367</v>
      </c>
      <c r="G920">
        <v>3.8</v>
      </c>
      <c r="H920" s="1" t="s">
        <v>3234</v>
      </c>
      <c r="I920" t="str">
        <f t="shared" si="85"/>
        <v>Home&amp;Kitchen</v>
      </c>
      <c r="J920">
        <f t="shared" si="86"/>
        <v>1699</v>
      </c>
      <c r="K920">
        <f t="shared" si="87"/>
        <v>3193</v>
      </c>
      <c r="L920">
        <f t="shared" si="88"/>
        <v>47</v>
      </c>
      <c r="M920">
        <f t="shared" si="89"/>
        <v>54032</v>
      </c>
      <c r="N920">
        <f t="shared" si="90"/>
        <v>3.8</v>
      </c>
    </row>
    <row r="921" spans="1:14">
      <c r="A921" t="s">
        <v>3235</v>
      </c>
      <c r="B921" t="s">
        <v>3236</v>
      </c>
      <c r="C921" t="s">
        <v>3192</v>
      </c>
      <c r="D921" t="s">
        <v>3237</v>
      </c>
      <c r="E921" t="s">
        <v>2639</v>
      </c>
      <c r="F921" s="1" t="s">
        <v>450</v>
      </c>
      <c r="G921">
        <v>3.8</v>
      </c>
      <c r="H921" s="1" t="s">
        <v>3238</v>
      </c>
      <c r="I921" t="str">
        <f t="shared" si="85"/>
        <v>Home&amp;Kitchen</v>
      </c>
      <c r="J921">
        <f t="shared" si="86"/>
        <v>1043</v>
      </c>
      <c r="K921">
        <f t="shared" si="87"/>
        <v>1345</v>
      </c>
      <c r="L921">
        <f t="shared" si="88"/>
        <v>22</v>
      </c>
      <c r="M921">
        <f t="shared" si="89"/>
        <v>15592</v>
      </c>
      <c r="N921">
        <f t="shared" si="90"/>
        <v>3.8</v>
      </c>
    </row>
    <row r="922" spans="1:14">
      <c r="A922" t="s">
        <v>3239</v>
      </c>
      <c r="B922" t="s">
        <v>3240</v>
      </c>
      <c r="C922" t="s">
        <v>3206</v>
      </c>
      <c r="D922" t="s">
        <v>62</v>
      </c>
      <c r="E922" t="s">
        <v>76</v>
      </c>
      <c r="F922" s="1" t="s">
        <v>77</v>
      </c>
      <c r="G922">
        <v>4.1</v>
      </c>
      <c r="H922" s="1" t="s">
        <v>3241</v>
      </c>
      <c r="I922" t="str">
        <f t="shared" si="85"/>
        <v>Home&amp;Kitchen</v>
      </c>
      <c r="J922">
        <f t="shared" si="86"/>
        <v>499</v>
      </c>
      <c r="K922">
        <f t="shared" si="87"/>
        <v>999</v>
      </c>
      <c r="L922">
        <f t="shared" si="88"/>
        <v>50</v>
      </c>
      <c r="M922">
        <f t="shared" si="89"/>
        <v>4859</v>
      </c>
      <c r="N922">
        <f t="shared" si="90"/>
        <v>4.1</v>
      </c>
    </row>
    <row r="923" spans="1:14">
      <c r="A923" t="s">
        <v>3242</v>
      </c>
      <c r="B923" t="s">
        <v>3243</v>
      </c>
      <c r="C923" t="s">
        <v>3202</v>
      </c>
      <c r="D923" t="s">
        <v>3244</v>
      </c>
      <c r="E923" t="s">
        <v>2418</v>
      </c>
      <c r="F923" s="1" t="s">
        <v>1190</v>
      </c>
      <c r="G923">
        <v>4.1</v>
      </c>
      <c r="H923" s="1" t="s">
        <v>3245</v>
      </c>
      <c r="I923" t="str">
        <f t="shared" si="85"/>
        <v>Home&amp;Kitchen</v>
      </c>
      <c r="J923">
        <f t="shared" si="86"/>
        <v>1464</v>
      </c>
      <c r="K923">
        <f t="shared" si="87"/>
        <v>1650</v>
      </c>
      <c r="L923">
        <f t="shared" si="88"/>
        <v>11</v>
      </c>
      <c r="M923">
        <f t="shared" si="89"/>
        <v>14120</v>
      </c>
      <c r="N923">
        <f t="shared" si="90"/>
        <v>4.1</v>
      </c>
    </row>
    <row r="924" spans="1:14">
      <c r="A924" t="s">
        <v>3246</v>
      </c>
      <c r="B924" t="s">
        <v>3247</v>
      </c>
      <c r="C924" t="s">
        <v>3248</v>
      </c>
      <c r="D924" t="s">
        <v>128</v>
      </c>
      <c r="E924" t="s">
        <v>62</v>
      </c>
      <c r="F924" s="1" t="s">
        <v>77</v>
      </c>
      <c r="G924">
        <v>3.3</v>
      </c>
      <c r="H924" s="1" t="s">
        <v>3249</v>
      </c>
      <c r="I924" t="str">
        <f t="shared" si="85"/>
        <v>Home&amp;Kitchen</v>
      </c>
      <c r="J924">
        <f t="shared" si="86"/>
        <v>249</v>
      </c>
      <c r="K924">
        <f t="shared" si="87"/>
        <v>499</v>
      </c>
      <c r="L924">
        <f t="shared" si="88"/>
        <v>50</v>
      </c>
      <c r="M924">
        <f t="shared" si="89"/>
        <v>8427</v>
      </c>
      <c r="N924">
        <f t="shared" si="90"/>
        <v>3.3</v>
      </c>
    </row>
    <row r="925" spans="1:14">
      <c r="A925" t="s">
        <v>3250</v>
      </c>
      <c r="B925" t="s">
        <v>3251</v>
      </c>
      <c r="C925" t="s">
        <v>3252</v>
      </c>
      <c r="D925" t="s">
        <v>3253</v>
      </c>
      <c r="E925" t="s">
        <v>359</v>
      </c>
      <c r="F925" s="1" t="s">
        <v>87</v>
      </c>
      <c r="G925">
        <v>4.2</v>
      </c>
      <c r="H925" s="1" t="s">
        <v>3254</v>
      </c>
      <c r="I925" t="str">
        <f t="shared" si="85"/>
        <v>Home&amp;Kitchen</v>
      </c>
      <c r="J925">
        <f t="shared" si="86"/>
        <v>625</v>
      </c>
      <c r="K925">
        <f t="shared" si="87"/>
        <v>1400</v>
      </c>
      <c r="L925">
        <f t="shared" si="88"/>
        <v>55</v>
      </c>
      <c r="M925">
        <f t="shared" si="89"/>
        <v>23316</v>
      </c>
      <c r="N925">
        <f t="shared" si="90"/>
        <v>4.2</v>
      </c>
    </row>
    <row r="926" spans="1:14">
      <c r="A926" t="s">
        <v>3255</v>
      </c>
      <c r="B926" t="s">
        <v>3256</v>
      </c>
      <c r="C926" t="s">
        <v>3257</v>
      </c>
      <c r="D926" t="s">
        <v>1982</v>
      </c>
      <c r="E926" t="s">
        <v>2054</v>
      </c>
      <c r="F926" s="1" t="s">
        <v>773</v>
      </c>
      <c r="G926">
        <v>4</v>
      </c>
      <c r="H926" s="1" t="s">
        <v>3258</v>
      </c>
      <c r="I926" t="str">
        <f t="shared" si="85"/>
        <v>Home&amp;Kitchen</v>
      </c>
      <c r="J926">
        <f t="shared" si="86"/>
        <v>1290</v>
      </c>
      <c r="K926">
        <f t="shared" si="87"/>
        <v>2500</v>
      </c>
      <c r="L926">
        <f t="shared" si="88"/>
        <v>48</v>
      </c>
      <c r="M926">
        <f t="shared" si="89"/>
        <v>6530</v>
      </c>
      <c r="N926">
        <f t="shared" si="90"/>
        <v>4</v>
      </c>
    </row>
    <row r="927" spans="1:14">
      <c r="A927" t="s">
        <v>3259</v>
      </c>
      <c r="B927" t="s">
        <v>3260</v>
      </c>
      <c r="C927" t="s">
        <v>3261</v>
      </c>
      <c r="D927" t="s">
        <v>3262</v>
      </c>
      <c r="E927" t="s">
        <v>3263</v>
      </c>
      <c r="F927" s="1" t="s">
        <v>170</v>
      </c>
      <c r="G927">
        <v>4.3</v>
      </c>
      <c r="H927" s="1" t="s">
        <v>3264</v>
      </c>
      <c r="I927" t="str">
        <f t="shared" si="85"/>
        <v>Home&amp;Kitchen</v>
      </c>
      <c r="J927">
        <f t="shared" si="86"/>
        <v>3600</v>
      </c>
      <c r="K927">
        <f t="shared" si="87"/>
        <v>6190</v>
      </c>
      <c r="L927">
        <f t="shared" si="88"/>
        <v>42</v>
      </c>
      <c r="M927">
        <f t="shared" si="89"/>
        <v>11924</v>
      </c>
      <c r="N927">
        <f t="shared" si="90"/>
        <v>4.3</v>
      </c>
    </row>
    <row r="928" spans="1:14">
      <c r="A928" t="s">
        <v>3265</v>
      </c>
      <c r="B928" t="s">
        <v>3266</v>
      </c>
      <c r="C928" t="s">
        <v>3267</v>
      </c>
      <c r="D928" t="s">
        <v>3268</v>
      </c>
      <c r="E928" t="s">
        <v>121</v>
      </c>
      <c r="F928" s="1" t="s">
        <v>43</v>
      </c>
      <c r="G928">
        <v>4</v>
      </c>
      <c r="H928" s="1" t="s">
        <v>3269</v>
      </c>
      <c r="I928" t="str">
        <f t="shared" si="85"/>
        <v>Home&amp;Kitchen</v>
      </c>
      <c r="J928">
        <f t="shared" si="86"/>
        <v>6549</v>
      </c>
      <c r="K928">
        <f t="shared" si="87"/>
        <v>13999</v>
      </c>
      <c r="L928">
        <f t="shared" si="88"/>
        <v>53</v>
      </c>
      <c r="M928">
        <f t="shared" si="89"/>
        <v>2961</v>
      </c>
      <c r="N928">
        <f t="shared" si="90"/>
        <v>4</v>
      </c>
    </row>
    <row r="929" spans="1:14">
      <c r="A929" t="s">
        <v>3270</v>
      </c>
      <c r="B929" t="s">
        <v>3271</v>
      </c>
      <c r="C929" t="s">
        <v>3192</v>
      </c>
      <c r="D929" t="s">
        <v>3272</v>
      </c>
      <c r="E929" t="s">
        <v>3273</v>
      </c>
      <c r="F929" s="1" t="s">
        <v>145</v>
      </c>
      <c r="G929">
        <v>4.5</v>
      </c>
      <c r="H929" s="1" t="s">
        <v>3274</v>
      </c>
      <c r="I929" t="str">
        <f t="shared" si="85"/>
        <v>Home&amp;Kitchen</v>
      </c>
      <c r="J929">
        <f t="shared" si="86"/>
        <v>1625</v>
      </c>
      <c r="K929">
        <f t="shared" si="87"/>
        <v>2995</v>
      </c>
      <c r="L929">
        <f t="shared" si="88"/>
        <v>46</v>
      </c>
      <c r="M929">
        <f t="shared" si="89"/>
        <v>23484</v>
      </c>
      <c r="N929">
        <f t="shared" si="90"/>
        <v>4.5</v>
      </c>
    </row>
    <row r="930" spans="1:14">
      <c r="A930" t="s">
        <v>3275</v>
      </c>
      <c r="B930" t="s">
        <v>3276</v>
      </c>
      <c r="C930" t="s">
        <v>3261</v>
      </c>
      <c r="D930" t="s">
        <v>1756</v>
      </c>
      <c r="E930" t="s">
        <v>3277</v>
      </c>
      <c r="F930" s="1" t="s">
        <v>333</v>
      </c>
      <c r="G930">
        <v>4.1</v>
      </c>
      <c r="H930" s="1" t="s">
        <v>3278</v>
      </c>
      <c r="I930" t="str">
        <f t="shared" si="85"/>
        <v>Home&amp;Kitchen</v>
      </c>
      <c r="J930">
        <f t="shared" si="86"/>
        <v>2599</v>
      </c>
      <c r="K930">
        <f t="shared" si="87"/>
        <v>5890</v>
      </c>
      <c r="L930">
        <f t="shared" si="88"/>
        <v>56</v>
      </c>
      <c r="M930">
        <f t="shared" si="89"/>
        <v>21783</v>
      </c>
      <c r="N930">
        <f t="shared" si="90"/>
        <v>4.1</v>
      </c>
    </row>
    <row r="931" spans="1:14">
      <c r="A931" t="s">
        <v>3279</v>
      </c>
      <c r="B931" t="s">
        <v>3280</v>
      </c>
      <c r="C931" t="s">
        <v>3281</v>
      </c>
      <c r="D931" t="s">
        <v>292</v>
      </c>
      <c r="E931" t="s">
        <v>2357</v>
      </c>
      <c r="F931" s="1" t="s">
        <v>595</v>
      </c>
      <c r="G931">
        <v>4</v>
      </c>
      <c r="H931" s="1" t="s">
        <v>3282</v>
      </c>
      <c r="I931" t="str">
        <f t="shared" si="85"/>
        <v>Home&amp;Kitchen</v>
      </c>
      <c r="J931">
        <f t="shared" si="86"/>
        <v>1199</v>
      </c>
      <c r="K931">
        <f t="shared" si="87"/>
        <v>2000</v>
      </c>
      <c r="L931">
        <f t="shared" si="88"/>
        <v>40</v>
      </c>
      <c r="M931">
        <f t="shared" si="89"/>
        <v>14030</v>
      </c>
      <c r="N931">
        <f t="shared" si="90"/>
        <v>4</v>
      </c>
    </row>
    <row r="932" spans="1:14">
      <c r="A932" t="s">
        <v>3283</v>
      </c>
      <c r="B932" t="s">
        <v>3284</v>
      </c>
      <c r="C932" t="s">
        <v>3285</v>
      </c>
      <c r="D932" t="s">
        <v>2012</v>
      </c>
      <c r="E932" t="s">
        <v>3286</v>
      </c>
      <c r="F932" s="1" t="s">
        <v>276</v>
      </c>
      <c r="G932">
        <v>4.2</v>
      </c>
      <c r="H932" s="1" t="s">
        <v>3287</v>
      </c>
      <c r="I932" t="str">
        <f t="shared" si="85"/>
        <v>Home&amp;Kitchen</v>
      </c>
      <c r="J932">
        <f t="shared" si="86"/>
        <v>5499</v>
      </c>
      <c r="K932">
        <f t="shared" si="87"/>
        <v>13150</v>
      </c>
      <c r="L932">
        <f t="shared" si="88"/>
        <v>58</v>
      </c>
      <c r="M932">
        <f t="shared" si="89"/>
        <v>6398</v>
      </c>
      <c r="N932">
        <f t="shared" si="90"/>
        <v>4.2</v>
      </c>
    </row>
    <row r="933" spans="1:14">
      <c r="A933" t="s">
        <v>3288</v>
      </c>
      <c r="B933" t="s">
        <v>3289</v>
      </c>
      <c r="C933" t="s">
        <v>3257</v>
      </c>
      <c r="D933" t="s">
        <v>421</v>
      </c>
      <c r="E933" t="s">
        <v>1154</v>
      </c>
      <c r="F933" s="1" t="s">
        <v>93</v>
      </c>
      <c r="G933">
        <v>3.8</v>
      </c>
      <c r="H933" s="1" t="s">
        <v>3290</v>
      </c>
      <c r="I933" t="str">
        <f t="shared" si="85"/>
        <v>Home&amp;Kitchen</v>
      </c>
      <c r="J933">
        <f t="shared" si="86"/>
        <v>1299</v>
      </c>
      <c r="K933">
        <f t="shared" si="87"/>
        <v>3500</v>
      </c>
      <c r="L933">
        <f t="shared" si="88"/>
        <v>63</v>
      </c>
      <c r="M933">
        <f t="shared" si="89"/>
        <v>44050</v>
      </c>
      <c r="N933">
        <f t="shared" si="90"/>
        <v>3.8</v>
      </c>
    </row>
    <row r="934" spans="1:14">
      <c r="A934" t="s">
        <v>3291</v>
      </c>
      <c r="B934" t="s">
        <v>3292</v>
      </c>
      <c r="C934" t="s">
        <v>3252</v>
      </c>
      <c r="D934" t="s">
        <v>214</v>
      </c>
      <c r="E934" t="s">
        <v>3293</v>
      </c>
      <c r="F934" s="1" t="s">
        <v>1015</v>
      </c>
      <c r="G934">
        <v>4.2</v>
      </c>
      <c r="H934" s="1" t="s">
        <v>3294</v>
      </c>
      <c r="I934" t="str">
        <f t="shared" si="85"/>
        <v>Home&amp;Kitchen</v>
      </c>
      <c r="J934">
        <f t="shared" si="86"/>
        <v>599</v>
      </c>
      <c r="K934">
        <f t="shared" si="87"/>
        <v>785</v>
      </c>
      <c r="L934">
        <f t="shared" si="88"/>
        <v>24</v>
      </c>
      <c r="M934">
        <f t="shared" si="89"/>
        <v>24247</v>
      </c>
      <c r="N934">
        <f t="shared" si="90"/>
        <v>4.2</v>
      </c>
    </row>
    <row r="935" spans="1:14">
      <c r="A935" t="s">
        <v>3295</v>
      </c>
      <c r="B935" t="s">
        <v>3296</v>
      </c>
      <c r="C935" t="s">
        <v>3257</v>
      </c>
      <c r="D935" t="s">
        <v>190</v>
      </c>
      <c r="E935" t="s">
        <v>3297</v>
      </c>
      <c r="F935" s="1" t="s">
        <v>129</v>
      </c>
      <c r="G935">
        <v>4.2</v>
      </c>
      <c r="H935" s="1" t="s">
        <v>3298</v>
      </c>
      <c r="I935" t="str">
        <f t="shared" si="85"/>
        <v>Home&amp;Kitchen</v>
      </c>
      <c r="J935">
        <f t="shared" si="86"/>
        <v>1999</v>
      </c>
      <c r="K935">
        <f t="shared" si="87"/>
        <v>3210</v>
      </c>
      <c r="L935">
        <f t="shared" si="88"/>
        <v>38</v>
      </c>
      <c r="M935">
        <f t="shared" si="89"/>
        <v>41349</v>
      </c>
      <c r="N935">
        <f t="shared" si="90"/>
        <v>4.2</v>
      </c>
    </row>
    <row r="936" spans="1:14">
      <c r="A936" t="s">
        <v>3299</v>
      </c>
      <c r="B936" t="s">
        <v>3300</v>
      </c>
      <c r="C936" t="s">
        <v>3281</v>
      </c>
      <c r="D936" t="s">
        <v>788</v>
      </c>
      <c r="E936" t="s">
        <v>55</v>
      </c>
      <c r="F936" s="1" t="s">
        <v>294</v>
      </c>
      <c r="G936">
        <v>3.6</v>
      </c>
      <c r="H936" s="1" t="s">
        <v>3301</v>
      </c>
      <c r="I936" t="str">
        <f t="shared" si="85"/>
        <v>Home&amp;Kitchen</v>
      </c>
      <c r="J936">
        <f t="shared" si="86"/>
        <v>549</v>
      </c>
      <c r="K936">
        <f t="shared" si="87"/>
        <v>1000</v>
      </c>
      <c r="L936">
        <f t="shared" si="88"/>
        <v>45</v>
      </c>
      <c r="M936">
        <f t="shared" si="89"/>
        <v>1074</v>
      </c>
      <c r="N936">
        <f t="shared" si="90"/>
        <v>3.6</v>
      </c>
    </row>
    <row r="937" spans="1:14">
      <c r="A937" t="s">
        <v>3302</v>
      </c>
      <c r="B937" t="s">
        <v>3303</v>
      </c>
      <c r="C937" t="s">
        <v>3197</v>
      </c>
      <c r="D937" t="s">
        <v>76</v>
      </c>
      <c r="E937" t="s">
        <v>2357</v>
      </c>
      <c r="F937" s="1" t="s">
        <v>77</v>
      </c>
      <c r="G937">
        <v>3.8</v>
      </c>
      <c r="H937" s="1" t="s">
        <v>3304</v>
      </c>
      <c r="I937" t="str">
        <f t="shared" si="85"/>
        <v>Home&amp;Kitchen</v>
      </c>
      <c r="J937">
        <f t="shared" si="86"/>
        <v>999</v>
      </c>
      <c r="K937">
        <f t="shared" si="87"/>
        <v>2000</v>
      </c>
      <c r="L937">
        <f t="shared" si="88"/>
        <v>50</v>
      </c>
      <c r="M937">
        <f t="shared" si="89"/>
        <v>1163</v>
      </c>
      <c r="N937">
        <f t="shared" si="90"/>
        <v>3.8</v>
      </c>
    </row>
    <row r="938" spans="1:14">
      <c r="A938" t="s">
        <v>3305</v>
      </c>
      <c r="B938" t="s">
        <v>3306</v>
      </c>
      <c r="C938" t="s">
        <v>3206</v>
      </c>
      <c r="D938" t="s">
        <v>3075</v>
      </c>
      <c r="E938" t="s">
        <v>190</v>
      </c>
      <c r="F938" s="1" t="s">
        <v>220</v>
      </c>
      <c r="G938">
        <v>4.1</v>
      </c>
      <c r="H938">
        <v>257</v>
      </c>
      <c r="I938" t="str">
        <f t="shared" si="85"/>
        <v>Home&amp;Kitchen</v>
      </c>
      <c r="J938">
        <f t="shared" si="86"/>
        <v>398</v>
      </c>
      <c r="K938">
        <f t="shared" si="87"/>
        <v>1999</v>
      </c>
      <c r="L938">
        <f t="shared" si="88"/>
        <v>80</v>
      </c>
      <c r="M938">
        <f t="shared" si="89"/>
        <v>257</v>
      </c>
      <c r="N938">
        <f t="shared" si="90"/>
        <v>4.1</v>
      </c>
    </row>
    <row r="939" spans="1:14">
      <c r="A939" t="s">
        <v>3307</v>
      </c>
      <c r="B939" t="s">
        <v>3308</v>
      </c>
      <c r="C939" t="s">
        <v>3309</v>
      </c>
      <c r="D939" t="s">
        <v>1384</v>
      </c>
      <c r="E939" t="s">
        <v>2499</v>
      </c>
      <c r="F939" s="1" t="s">
        <v>182</v>
      </c>
      <c r="G939">
        <v>4.1</v>
      </c>
      <c r="H939" s="1" t="s">
        <v>3310</v>
      </c>
      <c r="I939" t="str">
        <f t="shared" si="85"/>
        <v>Home&amp;Kitchen</v>
      </c>
      <c r="J939">
        <f t="shared" si="86"/>
        <v>539</v>
      </c>
      <c r="K939">
        <f t="shared" si="87"/>
        <v>720</v>
      </c>
      <c r="L939">
        <f t="shared" si="88"/>
        <v>25</v>
      </c>
      <c r="M939">
        <f t="shared" si="89"/>
        <v>36017</v>
      </c>
      <c r="N939">
        <f t="shared" si="90"/>
        <v>4.1</v>
      </c>
    </row>
    <row r="940" spans="1:14">
      <c r="A940" t="s">
        <v>3311</v>
      </c>
      <c r="B940" t="s">
        <v>3312</v>
      </c>
      <c r="C940" t="s">
        <v>3192</v>
      </c>
      <c r="D940" t="s">
        <v>42</v>
      </c>
      <c r="E940" t="s">
        <v>3313</v>
      </c>
      <c r="F940" s="1" t="s">
        <v>333</v>
      </c>
      <c r="G940">
        <v>4.1</v>
      </c>
      <c r="H940" s="1" t="s">
        <v>3314</v>
      </c>
      <c r="I940" t="str">
        <f t="shared" si="85"/>
        <v>Home&amp;Kitchen</v>
      </c>
      <c r="J940">
        <f t="shared" si="86"/>
        <v>699</v>
      </c>
      <c r="K940">
        <f t="shared" si="87"/>
        <v>1595</v>
      </c>
      <c r="L940">
        <f t="shared" si="88"/>
        <v>56</v>
      </c>
      <c r="M940">
        <f t="shared" si="89"/>
        <v>8090</v>
      </c>
      <c r="N940">
        <f t="shared" si="90"/>
        <v>4.1</v>
      </c>
    </row>
    <row r="941" spans="1:14">
      <c r="A941" t="s">
        <v>3315</v>
      </c>
      <c r="B941" t="s">
        <v>3316</v>
      </c>
      <c r="C941" t="s">
        <v>3232</v>
      </c>
      <c r="D941" t="s">
        <v>3317</v>
      </c>
      <c r="E941" t="s">
        <v>3318</v>
      </c>
      <c r="F941" s="1" t="s">
        <v>157</v>
      </c>
      <c r="G941">
        <v>4.1</v>
      </c>
      <c r="H941" s="1" t="s">
        <v>3319</v>
      </c>
      <c r="I941" t="str">
        <f t="shared" si="85"/>
        <v>Home&amp;Kitchen</v>
      </c>
      <c r="J941">
        <f t="shared" si="86"/>
        <v>2148</v>
      </c>
      <c r="K941">
        <f t="shared" si="87"/>
        <v>3645</v>
      </c>
      <c r="L941">
        <f t="shared" si="88"/>
        <v>41</v>
      </c>
      <c r="M941">
        <f t="shared" si="89"/>
        <v>31388</v>
      </c>
      <c r="N941">
        <f t="shared" si="90"/>
        <v>4.1</v>
      </c>
    </row>
    <row r="942" spans="1:14">
      <c r="A942" t="s">
        <v>3320</v>
      </c>
      <c r="B942" t="s">
        <v>3321</v>
      </c>
      <c r="C942" t="s">
        <v>3322</v>
      </c>
      <c r="D942" t="s">
        <v>3128</v>
      </c>
      <c r="E942" t="s">
        <v>3323</v>
      </c>
      <c r="F942" s="1" t="s">
        <v>87</v>
      </c>
      <c r="G942">
        <v>4.2</v>
      </c>
      <c r="H942">
        <v>136</v>
      </c>
      <c r="I942" t="str">
        <f t="shared" si="85"/>
        <v>Home&amp;Kitchen</v>
      </c>
      <c r="J942">
        <f t="shared" si="86"/>
        <v>3599</v>
      </c>
      <c r="K942">
        <f t="shared" si="87"/>
        <v>7950</v>
      </c>
      <c r="L942">
        <f t="shared" si="88"/>
        <v>55</v>
      </c>
      <c r="M942">
        <f t="shared" si="89"/>
        <v>136</v>
      </c>
      <c r="N942">
        <f t="shared" si="90"/>
        <v>4.2</v>
      </c>
    </row>
    <row r="943" spans="1:14">
      <c r="A943" t="s">
        <v>3324</v>
      </c>
      <c r="B943" t="s">
        <v>3325</v>
      </c>
      <c r="C943" t="s">
        <v>3326</v>
      </c>
      <c r="D943" t="s">
        <v>3327</v>
      </c>
      <c r="E943" t="s">
        <v>76</v>
      </c>
      <c r="F943" s="1" t="s">
        <v>63</v>
      </c>
      <c r="G943">
        <v>4</v>
      </c>
      <c r="H943" s="1" t="s">
        <v>3328</v>
      </c>
      <c r="I943" t="str">
        <f t="shared" si="85"/>
        <v>Home&amp;Kitchen</v>
      </c>
      <c r="J943">
        <f t="shared" si="86"/>
        <v>351</v>
      </c>
      <c r="K943">
        <f t="shared" si="87"/>
        <v>999</v>
      </c>
      <c r="L943">
        <f t="shared" si="88"/>
        <v>65</v>
      </c>
      <c r="M943">
        <f t="shared" si="89"/>
        <v>5380</v>
      </c>
      <c r="N943">
        <f t="shared" si="90"/>
        <v>4</v>
      </c>
    </row>
    <row r="944" spans="1:14">
      <c r="A944" t="s">
        <v>3329</v>
      </c>
      <c r="B944" t="s">
        <v>3330</v>
      </c>
      <c r="C944" t="s">
        <v>3331</v>
      </c>
      <c r="D944" t="s">
        <v>3332</v>
      </c>
      <c r="E944" t="s">
        <v>3333</v>
      </c>
      <c r="F944" s="1" t="s">
        <v>1911</v>
      </c>
      <c r="G944">
        <v>4.3</v>
      </c>
      <c r="H944" s="1" t="s">
        <v>3334</v>
      </c>
      <c r="I944" t="str">
        <f t="shared" si="85"/>
        <v>Home&amp;Kitchen</v>
      </c>
      <c r="J944">
        <f t="shared" si="86"/>
        <v>1614</v>
      </c>
      <c r="K944">
        <f t="shared" si="87"/>
        <v>1745</v>
      </c>
      <c r="L944">
        <f t="shared" si="88"/>
        <v>8</v>
      </c>
      <c r="M944">
        <f t="shared" si="89"/>
        <v>37974</v>
      </c>
      <c r="N944">
        <f t="shared" si="90"/>
        <v>4.3</v>
      </c>
    </row>
    <row r="945" spans="1:14">
      <c r="A945" t="s">
        <v>3335</v>
      </c>
      <c r="B945" t="s">
        <v>3336</v>
      </c>
      <c r="C945" t="s">
        <v>3309</v>
      </c>
      <c r="D945" t="s">
        <v>477</v>
      </c>
      <c r="E945" t="s">
        <v>2025</v>
      </c>
      <c r="F945" s="1" t="s">
        <v>123</v>
      </c>
      <c r="G945">
        <v>4.2</v>
      </c>
      <c r="H945" s="1" t="s">
        <v>3337</v>
      </c>
      <c r="I945" t="str">
        <f t="shared" si="85"/>
        <v>Home&amp;Kitchen</v>
      </c>
      <c r="J945">
        <f t="shared" si="86"/>
        <v>719</v>
      </c>
      <c r="K945">
        <f t="shared" si="87"/>
        <v>1295</v>
      </c>
      <c r="L945">
        <f t="shared" si="88"/>
        <v>44</v>
      </c>
      <c r="M945">
        <f t="shared" si="89"/>
        <v>17218</v>
      </c>
      <c r="N945">
        <f t="shared" si="90"/>
        <v>4.2</v>
      </c>
    </row>
    <row r="946" spans="1:14">
      <c r="A946" t="s">
        <v>3338</v>
      </c>
      <c r="B946" t="s">
        <v>3339</v>
      </c>
      <c r="C946" t="s">
        <v>3206</v>
      </c>
      <c r="D946" t="s">
        <v>3340</v>
      </c>
      <c r="E946" t="s">
        <v>329</v>
      </c>
      <c r="F946" s="1" t="s">
        <v>87</v>
      </c>
      <c r="G946">
        <v>4.2</v>
      </c>
      <c r="H946">
        <v>900</v>
      </c>
      <c r="I946" t="str">
        <f t="shared" si="85"/>
        <v>Home&amp;Kitchen</v>
      </c>
      <c r="J946">
        <f t="shared" si="86"/>
        <v>678</v>
      </c>
      <c r="K946">
        <f t="shared" si="87"/>
        <v>1499</v>
      </c>
      <c r="L946">
        <f t="shared" si="88"/>
        <v>55</v>
      </c>
      <c r="M946">
        <f t="shared" si="89"/>
        <v>900</v>
      </c>
      <c r="N946">
        <f t="shared" si="90"/>
        <v>4.2</v>
      </c>
    </row>
    <row r="947" spans="1:14">
      <c r="A947" t="s">
        <v>3341</v>
      </c>
      <c r="B947" t="s">
        <v>3342</v>
      </c>
      <c r="C947" t="s">
        <v>3281</v>
      </c>
      <c r="D947" t="s">
        <v>3343</v>
      </c>
      <c r="E947" t="s">
        <v>3344</v>
      </c>
      <c r="F947" s="1" t="s">
        <v>773</v>
      </c>
      <c r="G947">
        <v>3.7</v>
      </c>
      <c r="H947">
        <v>976</v>
      </c>
      <c r="I947" t="str">
        <f t="shared" si="85"/>
        <v>Home&amp;Kitchen</v>
      </c>
      <c r="J947">
        <f t="shared" si="86"/>
        <v>809</v>
      </c>
      <c r="K947">
        <f t="shared" si="87"/>
        <v>1545</v>
      </c>
      <c r="L947">
        <f t="shared" si="88"/>
        <v>48</v>
      </c>
      <c r="M947">
        <f t="shared" si="89"/>
        <v>976</v>
      </c>
      <c r="N947">
        <f t="shared" si="90"/>
        <v>3.7</v>
      </c>
    </row>
    <row r="948" spans="1:14">
      <c r="A948" t="s">
        <v>3345</v>
      </c>
      <c r="B948" t="s">
        <v>3346</v>
      </c>
      <c r="C948" t="s">
        <v>3347</v>
      </c>
      <c r="D948" t="s">
        <v>3348</v>
      </c>
      <c r="E948" t="s">
        <v>3349</v>
      </c>
      <c r="F948" s="1" t="s">
        <v>49</v>
      </c>
      <c r="G948">
        <v>4.1</v>
      </c>
      <c r="H948" s="1" t="s">
        <v>3350</v>
      </c>
      <c r="I948" t="str">
        <f t="shared" si="85"/>
        <v>Home&amp;Kitchen</v>
      </c>
      <c r="J948">
        <f t="shared" si="86"/>
        <v>1969</v>
      </c>
      <c r="K948">
        <f t="shared" si="87"/>
        <v>5000</v>
      </c>
      <c r="L948">
        <f t="shared" si="88"/>
        <v>61</v>
      </c>
      <c r="M948">
        <f t="shared" si="89"/>
        <v>4927</v>
      </c>
      <c r="N948">
        <f t="shared" si="90"/>
        <v>4.1</v>
      </c>
    </row>
    <row r="949" spans="1:14">
      <c r="A949" t="s">
        <v>3351</v>
      </c>
      <c r="B949" t="s">
        <v>3352</v>
      </c>
      <c r="C949" t="s">
        <v>3206</v>
      </c>
      <c r="D949" t="s">
        <v>870</v>
      </c>
      <c r="E949" t="s">
        <v>3198</v>
      </c>
      <c r="F949" s="1" t="s">
        <v>2364</v>
      </c>
      <c r="G949">
        <v>4.4</v>
      </c>
      <c r="H949" s="1" t="s">
        <v>3353</v>
      </c>
      <c r="I949" t="str">
        <f t="shared" si="85"/>
        <v>Home&amp;Kitchen</v>
      </c>
      <c r="J949">
        <f t="shared" si="86"/>
        <v>1490</v>
      </c>
      <c r="K949">
        <f t="shared" si="87"/>
        <v>1695</v>
      </c>
      <c r="L949">
        <f t="shared" si="88"/>
        <v>12</v>
      </c>
      <c r="M949">
        <f t="shared" si="89"/>
        <v>3543</v>
      </c>
      <c r="N949">
        <f t="shared" si="90"/>
        <v>4.4</v>
      </c>
    </row>
    <row r="950" spans="1:14">
      <c r="A950" t="s">
        <v>3354</v>
      </c>
      <c r="B950" t="s">
        <v>3355</v>
      </c>
      <c r="C950" t="s">
        <v>3197</v>
      </c>
      <c r="D950" t="s">
        <v>712</v>
      </c>
      <c r="E950" t="s">
        <v>3356</v>
      </c>
      <c r="F950" s="1" t="s">
        <v>384</v>
      </c>
      <c r="G950">
        <v>3.8</v>
      </c>
      <c r="H950" s="1" t="s">
        <v>3357</v>
      </c>
      <c r="I950" t="str">
        <f t="shared" si="85"/>
        <v>Home&amp;Kitchen</v>
      </c>
      <c r="J950">
        <f t="shared" si="86"/>
        <v>2499</v>
      </c>
      <c r="K950">
        <f t="shared" si="87"/>
        <v>3945</v>
      </c>
      <c r="L950">
        <f t="shared" si="88"/>
        <v>37</v>
      </c>
      <c r="M950">
        <f t="shared" si="89"/>
        <v>2732</v>
      </c>
      <c r="N950">
        <f t="shared" si="90"/>
        <v>3.8</v>
      </c>
    </row>
    <row r="951" spans="1:14">
      <c r="A951" t="s">
        <v>3358</v>
      </c>
      <c r="B951" t="s">
        <v>3359</v>
      </c>
      <c r="C951" t="s">
        <v>3360</v>
      </c>
      <c r="D951" t="s">
        <v>3361</v>
      </c>
      <c r="E951" t="s">
        <v>1576</v>
      </c>
      <c r="F951" s="1" t="s">
        <v>1278</v>
      </c>
      <c r="G951">
        <v>4</v>
      </c>
      <c r="H951" s="1" t="s">
        <v>3362</v>
      </c>
      <c r="I951" t="str">
        <f t="shared" si="85"/>
        <v>Home&amp;Kitchen</v>
      </c>
      <c r="J951">
        <f t="shared" si="86"/>
        <v>1665</v>
      </c>
      <c r="K951">
        <f t="shared" si="87"/>
        <v>2099</v>
      </c>
      <c r="L951">
        <f t="shared" si="88"/>
        <v>21</v>
      </c>
      <c r="M951">
        <f t="shared" si="89"/>
        <v>14368</v>
      </c>
      <c r="N951">
        <f t="shared" si="90"/>
        <v>4</v>
      </c>
    </row>
    <row r="952" spans="1:14">
      <c r="A952" t="s">
        <v>3363</v>
      </c>
      <c r="B952" t="s">
        <v>3364</v>
      </c>
      <c r="C952" t="s">
        <v>3232</v>
      </c>
      <c r="D952" t="s">
        <v>3365</v>
      </c>
      <c r="E952" t="s">
        <v>3366</v>
      </c>
      <c r="F952" s="1" t="s">
        <v>139</v>
      </c>
      <c r="G952">
        <v>4.2</v>
      </c>
      <c r="H952" s="1" t="s">
        <v>3367</v>
      </c>
      <c r="I952" t="str">
        <f t="shared" si="85"/>
        <v>Home&amp;Kitchen</v>
      </c>
      <c r="J952">
        <f t="shared" si="86"/>
        <v>3229</v>
      </c>
      <c r="K952">
        <f t="shared" si="87"/>
        <v>5295</v>
      </c>
      <c r="L952">
        <f t="shared" si="88"/>
        <v>39</v>
      </c>
      <c r="M952">
        <f t="shared" si="89"/>
        <v>39724</v>
      </c>
      <c r="N952">
        <f t="shared" si="90"/>
        <v>4.2</v>
      </c>
    </row>
    <row r="953" spans="1:14">
      <c r="A953" t="s">
        <v>3368</v>
      </c>
      <c r="B953" t="s">
        <v>3369</v>
      </c>
      <c r="C953" t="s">
        <v>3232</v>
      </c>
      <c r="D953" t="s">
        <v>144</v>
      </c>
      <c r="E953" t="s">
        <v>3370</v>
      </c>
      <c r="F953" s="1" t="s">
        <v>77</v>
      </c>
      <c r="G953">
        <v>3.8</v>
      </c>
      <c r="H953" s="1" t="s">
        <v>3371</v>
      </c>
      <c r="I953" t="str">
        <f t="shared" si="85"/>
        <v>Home&amp;Kitchen</v>
      </c>
      <c r="J953">
        <f t="shared" si="86"/>
        <v>1799</v>
      </c>
      <c r="K953">
        <f t="shared" si="87"/>
        <v>3595</v>
      </c>
      <c r="L953">
        <f t="shared" si="88"/>
        <v>50</v>
      </c>
      <c r="M953">
        <f t="shared" si="89"/>
        <v>9791</v>
      </c>
      <c r="N953">
        <f t="shared" si="90"/>
        <v>3.8</v>
      </c>
    </row>
    <row r="954" spans="1:14">
      <c r="A954" t="s">
        <v>3372</v>
      </c>
      <c r="B954" t="s">
        <v>3373</v>
      </c>
      <c r="C954" t="s">
        <v>3192</v>
      </c>
      <c r="D954" t="s">
        <v>3374</v>
      </c>
      <c r="E954" t="s">
        <v>621</v>
      </c>
      <c r="F954" s="1" t="s">
        <v>659</v>
      </c>
      <c r="G954">
        <v>4.2</v>
      </c>
      <c r="H954" s="1" t="s">
        <v>3375</v>
      </c>
      <c r="I954" t="str">
        <f t="shared" si="85"/>
        <v>Home&amp;Kitchen</v>
      </c>
      <c r="J954">
        <f t="shared" si="86"/>
        <v>1260</v>
      </c>
      <c r="K954">
        <f t="shared" si="87"/>
        <v>1699</v>
      </c>
      <c r="L954">
        <f t="shared" si="88"/>
        <v>26</v>
      </c>
      <c r="M954">
        <f t="shared" si="89"/>
        <v>2891</v>
      </c>
      <c r="N954">
        <f t="shared" si="90"/>
        <v>4.2</v>
      </c>
    </row>
    <row r="955" spans="1:14">
      <c r="A955" t="s">
        <v>3376</v>
      </c>
      <c r="B955" t="s">
        <v>3377</v>
      </c>
      <c r="C955" t="s">
        <v>3197</v>
      </c>
      <c r="D955" t="s">
        <v>627</v>
      </c>
      <c r="E955" t="s">
        <v>3378</v>
      </c>
      <c r="F955" s="1" t="s">
        <v>1050</v>
      </c>
      <c r="G955">
        <v>4</v>
      </c>
      <c r="H955" s="1" t="s">
        <v>3379</v>
      </c>
      <c r="I955" t="str">
        <f t="shared" si="85"/>
        <v>Home&amp;Kitchen</v>
      </c>
      <c r="J955">
        <f t="shared" si="86"/>
        <v>749</v>
      </c>
      <c r="K955">
        <f t="shared" si="87"/>
        <v>1129</v>
      </c>
      <c r="L955">
        <f t="shared" si="88"/>
        <v>34</v>
      </c>
      <c r="M955">
        <f t="shared" si="89"/>
        <v>2446</v>
      </c>
      <c r="N955">
        <f t="shared" si="90"/>
        <v>4</v>
      </c>
    </row>
    <row r="956" spans="1:14">
      <c r="A956" t="s">
        <v>3380</v>
      </c>
      <c r="B956" t="s">
        <v>3381</v>
      </c>
      <c r="C956" t="s">
        <v>3257</v>
      </c>
      <c r="D956" t="s">
        <v>1806</v>
      </c>
      <c r="E956" t="s">
        <v>3382</v>
      </c>
      <c r="F956" s="1" t="s">
        <v>595</v>
      </c>
      <c r="G956">
        <v>3.9</v>
      </c>
      <c r="H956" s="1" t="s">
        <v>3383</v>
      </c>
      <c r="I956" t="str">
        <f t="shared" si="85"/>
        <v>Home&amp;Kitchen</v>
      </c>
      <c r="J956">
        <f t="shared" si="86"/>
        <v>3499</v>
      </c>
      <c r="K956">
        <f t="shared" si="87"/>
        <v>5795</v>
      </c>
      <c r="L956">
        <f t="shared" si="88"/>
        <v>40</v>
      </c>
      <c r="M956">
        <f t="shared" si="89"/>
        <v>25340</v>
      </c>
      <c r="N956">
        <f t="shared" si="90"/>
        <v>3.9</v>
      </c>
    </row>
    <row r="957" spans="1:14">
      <c r="A957" t="s">
        <v>3384</v>
      </c>
      <c r="B957" t="s">
        <v>3385</v>
      </c>
      <c r="C957" t="s">
        <v>3386</v>
      </c>
      <c r="D957" t="s">
        <v>761</v>
      </c>
      <c r="E957" t="s">
        <v>76</v>
      </c>
      <c r="F957" s="1" t="s">
        <v>302</v>
      </c>
      <c r="G957">
        <v>4.3</v>
      </c>
      <c r="H957" s="1" t="s">
        <v>3387</v>
      </c>
      <c r="I957" t="str">
        <f t="shared" si="85"/>
        <v>Home&amp;Kitchen</v>
      </c>
      <c r="J957">
        <f t="shared" si="86"/>
        <v>379</v>
      </c>
      <c r="K957">
        <f t="shared" si="87"/>
        <v>999</v>
      </c>
      <c r="L957">
        <f t="shared" si="88"/>
        <v>62</v>
      </c>
      <c r="M957">
        <f t="shared" si="89"/>
        <v>3096</v>
      </c>
      <c r="N957">
        <f t="shared" si="90"/>
        <v>4.3</v>
      </c>
    </row>
    <row r="958" spans="1:14">
      <c r="A958" t="s">
        <v>3388</v>
      </c>
      <c r="B958" t="s">
        <v>3389</v>
      </c>
      <c r="C958" t="s">
        <v>3197</v>
      </c>
      <c r="D958" t="s">
        <v>19</v>
      </c>
      <c r="E958" t="s">
        <v>1769</v>
      </c>
      <c r="F958" s="1" t="s">
        <v>315</v>
      </c>
      <c r="G958">
        <v>3.8</v>
      </c>
      <c r="H958">
        <v>4</v>
      </c>
      <c r="I958" t="str">
        <f t="shared" si="85"/>
        <v>Home&amp;Kitchen</v>
      </c>
      <c r="J958">
        <f t="shared" si="86"/>
        <v>1099</v>
      </c>
      <c r="K958">
        <f t="shared" si="87"/>
        <v>2400</v>
      </c>
      <c r="L958">
        <f t="shared" si="88"/>
        <v>54</v>
      </c>
      <c r="M958">
        <f t="shared" si="89"/>
        <v>4</v>
      </c>
      <c r="N958">
        <f t="shared" si="90"/>
        <v>3.8</v>
      </c>
    </row>
    <row r="959" spans="1:14">
      <c r="A959" t="s">
        <v>3390</v>
      </c>
      <c r="B959" t="s">
        <v>3391</v>
      </c>
      <c r="C959" t="s">
        <v>3281</v>
      </c>
      <c r="D959" t="s">
        <v>627</v>
      </c>
      <c r="E959" t="s">
        <v>421</v>
      </c>
      <c r="F959" s="1" t="s">
        <v>170</v>
      </c>
      <c r="G959">
        <v>4</v>
      </c>
      <c r="H959">
        <v>119</v>
      </c>
      <c r="I959" t="str">
        <f t="shared" si="85"/>
        <v>Home&amp;Kitchen</v>
      </c>
      <c r="J959">
        <f t="shared" si="86"/>
        <v>749</v>
      </c>
      <c r="K959">
        <f t="shared" si="87"/>
        <v>1299</v>
      </c>
      <c r="L959">
        <f t="shared" si="88"/>
        <v>42</v>
      </c>
      <c r="M959">
        <f t="shared" si="89"/>
        <v>119</v>
      </c>
      <c r="N959">
        <f t="shared" si="90"/>
        <v>4</v>
      </c>
    </row>
    <row r="960" spans="1:14">
      <c r="A960" t="s">
        <v>3392</v>
      </c>
      <c r="B960" t="s">
        <v>3393</v>
      </c>
      <c r="C960" t="s">
        <v>3394</v>
      </c>
      <c r="D960" t="s">
        <v>421</v>
      </c>
      <c r="E960" t="s">
        <v>421</v>
      </c>
      <c r="F960" s="1" t="s">
        <v>215</v>
      </c>
      <c r="G960">
        <v>4.2</v>
      </c>
      <c r="H960" s="1" t="s">
        <v>3395</v>
      </c>
      <c r="I960" t="str">
        <f t="shared" si="85"/>
        <v>Home&amp;Kitchen</v>
      </c>
      <c r="J960">
        <f t="shared" si="86"/>
        <v>1299</v>
      </c>
      <c r="K960">
        <f t="shared" si="87"/>
        <v>1299</v>
      </c>
      <c r="L960">
        <f t="shared" si="88"/>
        <v>0</v>
      </c>
      <c r="M960">
        <f t="shared" si="89"/>
        <v>40106</v>
      </c>
      <c r="N960">
        <f t="shared" si="90"/>
        <v>4.2</v>
      </c>
    </row>
    <row r="961" spans="1:14">
      <c r="A961" t="s">
        <v>3396</v>
      </c>
      <c r="B961" t="s">
        <v>3397</v>
      </c>
      <c r="C961" t="s">
        <v>3252</v>
      </c>
      <c r="D961" t="s">
        <v>788</v>
      </c>
      <c r="E961" t="s">
        <v>3108</v>
      </c>
      <c r="F961" s="1" t="s">
        <v>77</v>
      </c>
      <c r="G961">
        <v>4.2</v>
      </c>
      <c r="H961" s="1" t="s">
        <v>3398</v>
      </c>
      <c r="I961" t="str">
        <f t="shared" si="85"/>
        <v>Home&amp;Kitchen</v>
      </c>
      <c r="J961">
        <f t="shared" si="86"/>
        <v>549</v>
      </c>
      <c r="K961">
        <f t="shared" si="87"/>
        <v>1090</v>
      </c>
      <c r="L961">
        <f t="shared" si="88"/>
        <v>50</v>
      </c>
      <c r="M961">
        <f t="shared" si="89"/>
        <v>13029</v>
      </c>
      <c r="N961">
        <f t="shared" si="90"/>
        <v>4.2</v>
      </c>
    </row>
    <row r="962" spans="1:14">
      <c r="A962" t="s">
        <v>3399</v>
      </c>
      <c r="B962" t="s">
        <v>3400</v>
      </c>
      <c r="C962" t="s">
        <v>3202</v>
      </c>
      <c r="D962" t="s">
        <v>106</v>
      </c>
      <c r="E962" t="s">
        <v>2357</v>
      </c>
      <c r="F962" s="1" t="s">
        <v>87</v>
      </c>
      <c r="G962">
        <v>3.6</v>
      </c>
      <c r="H962">
        <v>291</v>
      </c>
      <c r="I962" t="str">
        <f t="shared" ref="I962:I1025" si="91">LEFT(C962,FIND("|",C962)-1)</f>
        <v>Home&amp;Kitchen</v>
      </c>
      <c r="J962">
        <f t="shared" ref="J962:J1025" si="92">VALUE(SUBSTITUTE(SUBSTITUTE(D962,"₹",""),",",""))</f>
        <v>899</v>
      </c>
      <c r="K962">
        <f t="shared" ref="K962:K1025" si="93">VALUE(SUBSTITUTE(SUBSTITUTE(E962,"₹",""),",",""))</f>
        <v>2000</v>
      </c>
      <c r="L962">
        <f t="shared" ref="L962:L1025" si="94">VALUE(SUBSTITUTE(F962,"%",""))</f>
        <v>55</v>
      </c>
      <c r="M962">
        <f t="shared" ref="M962:M1025" si="95">VALUE(SUBSTITUTE(H962,",",""))</f>
        <v>291</v>
      </c>
      <c r="N962">
        <f t="shared" si="90"/>
        <v>3.6</v>
      </c>
    </row>
    <row r="963" spans="1:14">
      <c r="A963" t="s">
        <v>3401</v>
      </c>
      <c r="B963" t="s">
        <v>3402</v>
      </c>
      <c r="C963" t="s">
        <v>3252</v>
      </c>
      <c r="D963" t="s">
        <v>3403</v>
      </c>
      <c r="E963" t="s">
        <v>3344</v>
      </c>
      <c r="F963" s="1" t="s">
        <v>1564</v>
      </c>
      <c r="G963">
        <v>4.3</v>
      </c>
      <c r="H963" s="1" t="s">
        <v>3404</v>
      </c>
      <c r="I963" t="str">
        <f t="shared" si="91"/>
        <v>Home&amp;Kitchen</v>
      </c>
      <c r="J963">
        <f t="shared" si="92"/>
        <v>1321</v>
      </c>
      <c r="K963">
        <f t="shared" si="93"/>
        <v>1545</v>
      </c>
      <c r="L963">
        <f t="shared" si="94"/>
        <v>14</v>
      </c>
      <c r="M963">
        <f t="shared" si="95"/>
        <v>15453</v>
      </c>
      <c r="N963">
        <f t="shared" ref="N963:N1026" si="96">IFERROR(VALUE(TRIM(CLEAN(G963))),"")</f>
        <v>4.3</v>
      </c>
    </row>
    <row r="964" spans="1:14">
      <c r="A964" t="s">
        <v>3405</v>
      </c>
      <c r="B964" t="s">
        <v>3406</v>
      </c>
      <c r="C964" t="s">
        <v>3206</v>
      </c>
      <c r="D964" t="s">
        <v>19</v>
      </c>
      <c r="E964" t="s">
        <v>190</v>
      </c>
      <c r="F964" s="1" t="s">
        <v>294</v>
      </c>
      <c r="G964">
        <v>4</v>
      </c>
      <c r="H964">
        <v>604</v>
      </c>
      <c r="I964" t="str">
        <f t="shared" si="91"/>
        <v>Home&amp;Kitchen</v>
      </c>
      <c r="J964">
        <f t="shared" si="92"/>
        <v>1099</v>
      </c>
      <c r="K964">
        <f t="shared" si="93"/>
        <v>1999</v>
      </c>
      <c r="L964">
        <f t="shared" si="94"/>
        <v>45</v>
      </c>
      <c r="M964">
        <f t="shared" si="95"/>
        <v>604</v>
      </c>
      <c r="N964">
        <f t="shared" si="96"/>
        <v>4</v>
      </c>
    </row>
    <row r="965" spans="1:14">
      <c r="A965" t="s">
        <v>3407</v>
      </c>
      <c r="B965" t="s">
        <v>3408</v>
      </c>
      <c r="C965" t="s">
        <v>3252</v>
      </c>
      <c r="D965" t="s">
        <v>2947</v>
      </c>
      <c r="E965" t="s">
        <v>3409</v>
      </c>
      <c r="F965" s="1" t="s">
        <v>1190</v>
      </c>
      <c r="G965">
        <v>4.2</v>
      </c>
      <c r="H965" s="1" t="s">
        <v>3410</v>
      </c>
      <c r="I965" t="str">
        <f t="shared" si="91"/>
        <v>Home&amp;Kitchen</v>
      </c>
      <c r="J965">
        <f t="shared" si="92"/>
        <v>775</v>
      </c>
      <c r="K965">
        <f t="shared" si="93"/>
        <v>875</v>
      </c>
      <c r="L965">
        <f t="shared" si="94"/>
        <v>11</v>
      </c>
      <c r="M965">
        <f t="shared" si="95"/>
        <v>46647</v>
      </c>
      <c r="N965">
        <f t="shared" si="96"/>
        <v>4.2</v>
      </c>
    </row>
    <row r="966" spans="1:14">
      <c r="A966" t="s">
        <v>3411</v>
      </c>
      <c r="B966" t="s">
        <v>3412</v>
      </c>
      <c r="C966" t="s">
        <v>3285</v>
      </c>
      <c r="D966" t="s">
        <v>2249</v>
      </c>
      <c r="E966" t="s">
        <v>3413</v>
      </c>
      <c r="F966" s="1" t="s">
        <v>581</v>
      </c>
      <c r="G966">
        <v>4.1</v>
      </c>
      <c r="H966" s="1" t="s">
        <v>3414</v>
      </c>
      <c r="I966" t="str">
        <f t="shared" si="91"/>
        <v>Home&amp;Kitchen</v>
      </c>
      <c r="J966">
        <f t="shared" si="92"/>
        <v>6299</v>
      </c>
      <c r="K966">
        <f t="shared" si="93"/>
        <v>15270</v>
      </c>
      <c r="L966">
        <f t="shared" si="94"/>
        <v>59</v>
      </c>
      <c r="M966">
        <f t="shared" si="95"/>
        <v>3233</v>
      </c>
      <c r="N966">
        <f t="shared" si="96"/>
        <v>4.1</v>
      </c>
    </row>
    <row r="967" spans="1:14">
      <c r="A967" t="s">
        <v>3415</v>
      </c>
      <c r="B967" t="s">
        <v>3416</v>
      </c>
      <c r="C967" t="s">
        <v>3331</v>
      </c>
      <c r="D967" t="s">
        <v>3417</v>
      </c>
      <c r="E967" t="s">
        <v>3418</v>
      </c>
      <c r="F967" s="1" t="s">
        <v>1015</v>
      </c>
      <c r="G967">
        <v>4</v>
      </c>
      <c r="H967" s="1" t="s">
        <v>3419</v>
      </c>
      <c r="I967" t="str">
        <f t="shared" si="91"/>
        <v>Home&amp;Kitchen</v>
      </c>
      <c r="J967">
        <f t="shared" si="92"/>
        <v>3190</v>
      </c>
      <c r="K967">
        <f t="shared" si="93"/>
        <v>4195</v>
      </c>
      <c r="L967">
        <f t="shared" si="94"/>
        <v>24</v>
      </c>
      <c r="M967">
        <f t="shared" si="95"/>
        <v>1282</v>
      </c>
      <c r="N967">
        <f t="shared" si="96"/>
        <v>4</v>
      </c>
    </row>
    <row r="968" spans="1:14">
      <c r="A968" t="s">
        <v>3420</v>
      </c>
      <c r="B968" t="s">
        <v>3421</v>
      </c>
      <c r="C968" t="s">
        <v>3197</v>
      </c>
      <c r="D968" t="s">
        <v>92</v>
      </c>
      <c r="E968" t="s">
        <v>1692</v>
      </c>
      <c r="F968" s="1" t="s">
        <v>111</v>
      </c>
      <c r="G968">
        <v>4.3</v>
      </c>
      <c r="H968">
        <v>70</v>
      </c>
      <c r="I968" t="str">
        <f t="shared" si="91"/>
        <v>Home&amp;Kitchen</v>
      </c>
      <c r="J968">
        <f t="shared" si="92"/>
        <v>799</v>
      </c>
      <c r="K968">
        <f t="shared" si="93"/>
        <v>1989</v>
      </c>
      <c r="L968">
        <f t="shared" si="94"/>
        <v>60</v>
      </c>
      <c r="M968">
        <f t="shared" si="95"/>
        <v>70</v>
      </c>
      <c r="N968">
        <f t="shared" si="96"/>
        <v>4.3</v>
      </c>
    </row>
    <row r="969" spans="1:14">
      <c r="A969" t="s">
        <v>3422</v>
      </c>
      <c r="B969" t="s">
        <v>3423</v>
      </c>
      <c r="C969" t="s">
        <v>3347</v>
      </c>
      <c r="D969" t="s">
        <v>1153</v>
      </c>
      <c r="E969" t="s">
        <v>3349</v>
      </c>
      <c r="F969" s="1" t="s">
        <v>145</v>
      </c>
      <c r="G969">
        <v>4</v>
      </c>
      <c r="H969" s="1" t="s">
        <v>3424</v>
      </c>
      <c r="I969" t="str">
        <f t="shared" si="91"/>
        <v>Home&amp;Kitchen</v>
      </c>
      <c r="J969">
        <f t="shared" si="92"/>
        <v>2699</v>
      </c>
      <c r="K969">
        <f t="shared" si="93"/>
        <v>5000</v>
      </c>
      <c r="L969">
        <f t="shared" si="94"/>
        <v>46</v>
      </c>
      <c r="M969">
        <f t="shared" si="95"/>
        <v>26164</v>
      </c>
      <c r="N969">
        <f t="shared" si="96"/>
        <v>4</v>
      </c>
    </row>
    <row r="970" spans="1:14">
      <c r="A970" t="s">
        <v>3425</v>
      </c>
      <c r="B970" t="s">
        <v>3426</v>
      </c>
      <c r="C970" t="s">
        <v>3252</v>
      </c>
      <c r="D970" t="s">
        <v>214</v>
      </c>
      <c r="E970" t="s">
        <v>2769</v>
      </c>
      <c r="F970" s="1" t="s">
        <v>139</v>
      </c>
      <c r="G970">
        <v>3.9</v>
      </c>
      <c r="H970" s="1" t="s">
        <v>3427</v>
      </c>
      <c r="I970" t="str">
        <f t="shared" si="91"/>
        <v>Home&amp;Kitchen</v>
      </c>
      <c r="J970">
        <f t="shared" si="92"/>
        <v>599</v>
      </c>
      <c r="K970">
        <f t="shared" si="93"/>
        <v>990</v>
      </c>
      <c r="L970">
        <f t="shared" si="94"/>
        <v>39</v>
      </c>
      <c r="M970">
        <f t="shared" si="95"/>
        <v>16166</v>
      </c>
      <c r="N970">
        <f t="shared" si="96"/>
        <v>3.9</v>
      </c>
    </row>
    <row r="971" spans="1:14">
      <c r="A971" t="s">
        <v>3428</v>
      </c>
      <c r="B971" t="s">
        <v>3429</v>
      </c>
      <c r="C971" t="s">
        <v>3281</v>
      </c>
      <c r="D971" t="s">
        <v>627</v>
      </c>
      <c r="E971" t="s">
        <v>3430</v>
      </c>
      <c r="F971" s="1" t="s">
        <v>82</v>
      </c>
      <c r="G971">
        <v>4.2</v>
      </c>
      <c r="H971" s="1" t="s">
        <v>3431</v>
      </c>
      <c r="I971" t="str">
        <f t="shared" si="91"/>
        <v>Home&amp;Kitchen</v>
      </c>
      <c r="J971">
        <f t="shared" si="92"/>
        <v>749</v>
      </c>
      <c r="K971">
        <f t="shared" si="93"/>
        <v>1111</v>
      </c>
      <c r="L971">
        <f t="shared" si="94"/>
        <v>33</v>
      </c>
      <c r="M971">
        <f t="shared" si="95"/>
        <v>35693</v>
      </c>
      <c r="N971">
        <f t="shared" si="96"/>
        <v>4.2</v>
      </c>
    </row>
    <row r="972" spans="1:14">
      <c r="A972" t="s">
        <v>3432</v>
      </c>
      <c r="B972" t="s">
        <v>3433</v>
      </c>
      <c r="C972" t="s">
        <v>3285</v>
      </c>
      <c r="D972" t="s">
        <v>3434</v>
      </c>
      <c r="E972" t="s">
        <v>3435</v>
      </c>
      <c r="F972" s="1" t="s">
        <v>595</v>
      </c>
      <c r="G972">
        <v>4.1</v>
      </c>
      <c r="H972" s="1" t="s">
        <v>3436</v>
      </c>
      <c r="I972" t="str">
        <f t="shared" si="91"/>
        <v>Home&amp;Kitchen</v>
      </c>
      <c r="J972">
        <f t="shared" si="92"/>
        <v>6199</v>
      </c>
      <c r="K972">
        <f t="shared" si="93"/>
        <v>10400</v>
      </c>
      <c r="L972">
        <f t="shared" si="94"/>
        <v>40</v>
      </c>
      <c r="M972">
        <f t="shared" si="95"/>
        <v>14391</v>
      </c>
      <c r="N972">
        <f t="shared" si="96"/>
        <v>4.1</v>
      </c>
    </row>
    <row r="973" spans="1:14">
      <c r="A973" t="s">
        <v>3437</v>
      </c>
      <c r="B973" t="s">
        <v>3438</v>
      </c>
      <c r="C973" t="s">
        <v>3439</v>
      </c>
      <c r="D973" t="s">
        <v>3440</v>
      </c>
      <c r="E973" t="s">
        <v>2541</v>
      </c>
      <c r="F973" s="1" t="s">
        <v>325</v>
      </c>
      <c r="G973">
        <v>4.4</v>
      </c>
      <c r="H973" s="1" t="s">
        <v>3441</v>
      </c>
      <c r="I973" t="str">
        <f t="shared" si="91"/>
        <v>Home&amp;Kitchen</v>
      </c>
      <c r="J973">
        <f t="shared" si="92"/>
        <v>1819</v>
      </c>
      <c r="K973">
        <f t="shared" si="93"/>
        <v>2490</v>
      </c>
      <c r="L973">
        <f t="shared" si="94"/>
        <v>27</v>
      </c>
      <c r="M973">
        <f t="shared" si="95"/>
        <v>7946</v>
      </c>
      <c r="N973">
        <f t="shared" si="96"/>
        <v>4.4</v>
      </c>
    </row>
    <row r="974" spans="1:14">
      <c r="A974" t="s">
        <v>3442</v>
      </c>
      <c r="B974" t="s">
        <v>3443</v>
      </c>
      <c r="C974" t="s">
        <v>3281</v>
      </c>
      <c r="D974" t="s">
        <v>292</v>
      </c>
      <c r="E974" t="s">
        <v>229</v>
      </c>
      <c r="F974" s="1" t="s">
        <v>384</v>
      </c>
      <c r="G974">
        <v>4</v>
      </c>
      <c r="H974" s="1" t="s">
        <v>3444</v>
      </c>
      <c r="I974" t="str">
        <f t="shared" si="91"/>
        <v>Home&amp;Kitchen</v>
      </c>
      <c r="J974">
        <f t="shared" si="92"/>
        <v>1199</v>
      </c>
      <c r="K974">
        <f t="shared" si="93"/>
        <v>1900</v>
      </c>
      <c r="L974">
        <f t="shared" si="94"/>
        <v>37</v>
      </c>
      <c r="M974">
        <f t="shared" si="95"/>
        <v>1765</v>
      </c>
      <c r="N974">
        <f t="shared" si="96"/>
        <v>4</v>
      </c>
    </row>
    <row r="975" spans="1:14">
      <c r="A975" t="s">
        <v>3445</v>
      </c>
      <c r="B975" t="s">
        <v>3446</v>
      </c>
      <c r="C975" t="s">
        <v>3257</v>
      </c>
      <c r="D975" t="s">
        <v>3447</v>
      </c>
      <c r="E975" t="s">
        <v>3448</v>
      </c>
      <c r="F975" s="1" t="s">
        <v>773</v>
      </c>
      <c r="G975">
        <v>3.8</v>
      </c>
      <c r="H975" s="1" t="s">
        <v>3449</v>
      </c>
      <c r="I975" t="str">
        <f t="shared" si="91"/>
        <v>Home&amp;Kitchen</v>
      </c>
      <c r="J975">
        <f t="shared" si="92"/>
        <v>3249</v>
      </c>
      <c r="K975">
        <f t="shared" si="93"/>
        <v>6295</v>
      </c>
      <c r="L975">
        <f t="shared" si="94"/>
        <v>48</v>
      </c>
      <c r="M975">
        <f t="shared" si="95"/>
        <v>14062</v>
      </c>
      <c r="N975">
        <f t="shared" si="96"/>
        <v>3.8</v>
      </c>
    </row>
    <row r="976" spans="1:14">
      <c r="A976" t="s">
        <v>3450</v>
      </c>
      <c r="B976" t="s">
        <v>3451</v>
      </c>
      <c r="C976" t="s">
        <v>3386</v>
      </c>
      <c r="D976" t="s">
        <v>25</v>
      </c>
      <c r="E976" t="s">
        <v>76</v>
      </c>
      <c r="F976" s="1" t="s">
        <v>63</v>
      </c>
      <c r="G976">
        <v>4</v>
      </c>
      <c r="H976" s="1" t="s">
        <v>3452</v>
      </c>
      <c r="I976" t="str">
        <f t="shared" si="91"/>
        <v>Home&amp;Kitchen</v>
      </c>
      <c r="J976">
        <f t="shared" si="92"/>
        <v>349</v>
      </c>
      <c r="K976">
        <f t="shared" si="93"/>
        <v>999</v>
      </c>
      <c r="L976">
        <f t="shared" si="94"/>
        <v>65</v>
      </c>
      <c r="M976">
        <f t="shared" si="95"/>
        <v>15646</v>
      </c>
      <c r="N976">
        <f t="shared" si="96"/>
        <v>4</v>
      </c>
    </row>
    <row r="977" spans="1:14">
      <c r="A977" t="s">
        <v>3453</v>
      </c>
      <c r="B977" t="s">
        <v>3454</v>
      </c>
      <c r="C977" t="s">
        <v>3202</v>
      </c>
      <c r="D977" t="s">
        <v>2136</v>
      </c>
      <c r="E977" t="s">
        <v>621</v>
      </c>
      <c r="F977" s="1" t="s">
        <v>129</v>
      </c>
      <c r="G977">
        <v>3.1</v>
      </c>
      <c r="H977">
        <v>111</v>
      </c>
      <c r="I977" t="str">
        <f t="shared" si="91"/>
        <v>Home&amp;Kitchen</v>
      </c>
      <c r="J977">
        <f t="shared" si="92"/>
        <v>1049</v>
      </c>
      <c r="K977">
        <f t="shared" si="93"/>
        <v>1699</v>
      </c>
      <c r="L977">
        <f t="shared" si="94"/>
        <v>38</v>
      </c>
      <c r="M977">
        <f t="shared" si="95"/>
        <v>111</v>
      </c>
      <c r="N977">
        <f t="shared" si="96"/>
        <v>3.1</v>
      </c>
    </row>
    <row r="978" spans="1:14">
      <c r="A978" t="s">
        <v>3455</v>
      </c>
      <c r="B978" t="s">
        <v>3456</v>
      </c>
      <c r="C978" t="s">
        <v>3457</v>
      </c>
      <c r="D978" t="s">
        <v>92</v>
      </c>
      <c r="E978" t="s">
        <v>599</v>
      </c>
      <c r="F978" s="1" t="s">
        <v>367</v>
      </c>
      <c r="G978">
        <v>4.3</v>
      </c>
      <c r="H978" s="1" t="s">
        <v>3458</v>
      </c>
      <c r="I978" t="str">
        <f t="shared" si="91"/>
        <v>Home&amp;Kitchen</v>
      </c>
      <c r="J978">
        <f t="shared" si="92"/>
        <v>799</v>
      </c>
      <c r="K978">
        <f t="shared" si="93"/>
        <v>1500</v>
      </c>
      <c r="L978">
        <f t="shared" si="94"/>
        <v>47</v>
      </c>
      <c r="M978">
        <f t="shared" si="95"/>
        <v>9695</v>
      </c>
      <c r="N978">
        <f t="shared" si="96"/>
        <v>4.3</v>
      </c>
    </row>
    <row r="979" spans="1:14">
      <c r="A979" t="s">
        <v>3459</v>
      </c>
      <c r="B979" t="s">
        <v>3460</v>
      </c>
      <c r="C979" t="s">
        <v>3285</v>
      </c>
      <c r="D979" t="s">
        <v>895</v>
      </c>
      <c r="E979" t="s">
        <v>3461</v>
      </c>
      <c r="F979" s="1" t="s">
        <v>773</v>
      </c>
      <c r="G979">
        <v>4.2</v>
      </c>
      <c r="H979" s="1" t="s">
        <v>3462</v>
      </c>
      <c r="I979" t="str">
        <f t="shared" si="91"/>
        <v>Home&amp;Kitchen</v>
      </c>
      <c r="J979">
        <f t="shared" si="92"/>
        <v>4999</v>
      </c>
      <c r="K979">
        <f t="shared" si="93"/>
        <v>9650</v>
      </c>
      <c r="L979">
        <f t="shared" si="94"/>
        <v>48</v>
      </c>
      <c r="M979">
        <f t="shared" si="95"/>
        <v>1772</v>
      </c>
      <c r="N979">
        <f t="shared" si="96"/>
        <v>4.2</v>
      </c>
    </row>
    <row r="980" spans="1:14">
      <c r="A980" t="s">
        <v>3463</v>
      </c>
      <c r="B980" t="s">
        <v>3464</v>
      </c>
      <c r="C980" t="s">
        <v>3257</v>
      </c>
      <c r="D980" t="s">
        <v>307</v>
      </c>
      <c r="E980" t="s">
        <v>3465</v>
      </c>
      <c r="F980" s="1" t="s">
        <v>1050</v>
      </c>
      <c r="G980">
        <v>4.4</v>
      </c>
      <c r="H980" s="1" t="s">
        <v>3466</v>
      </c>
      <c r="I980" t="str">
        <f t="shared" si="91"/>
        <v>Home&amp;Kitchen</v>
      </c>
      <c r="J980">
        <f t="shared" si="92"/>
        <v>6999</v>
      </c>
      <c r="K980">
        <f t="shared" si="93"/>
        <v>10590</v>
      </c>
      <c r="L980">
        <f t="shared" si="94"/>
        <v>34</v>
      </c>
      <c r="M980">
        <f t="shared" si="95"/>
        <v>11499</v>
      </c>
      <c r="N980">
        <f t="shared" si="96"/>
        <v>4.4</v>
      </c>
    </row>
    <row r="981" spans="1:14">
      <c r="A981" t="s">
        <v>3467</v>
      </c>
      <c r="B981" t="s">
        <v>3468</v>
      </c>
      <c r="C981" t="s">
        <v>3210</v>
      </c>
      <c r="D981" t="s">
        <v>92</v>
      </c>
      <c r="E981" t="s">
        <v>190</v>
      </c>
      <c r="F981" s="1" t="s">
        <v>111</v>
      </c>
      <c r="G981">
        <v>4.1</v>
      </c>
      <c r="H981" s="1" t="s">
        <v>3469</v>
      </c>
      <c r="I981" t="str">
        <f t="shared" si="91"/>
        <v>Home&amp;Kitchen</v>
      </c>
      <c r="J981">
        <f t="shared" si="92"/>
        <v>799</v>
      </c>
      <c r="K981">
        <f t="shared" si="93"/>
        <v>1999</v>
      </c>
      <c r="L981">
        <f t="shared" si="94"/>
        <v>60</v>
      </c>
      <c r="M981">
        <f t="shared" si="95"/>
        <v>2162</v>
      </c>
      <c r="N981">
        <f t="shared" si="96"/>
        <v>4.1</v>
      </c>
    </row>
    <row r="982" spans="1:14">
      <c r="A982" t="s">
        <v>3470</v>
      </c>
      <c r="B982" t="s">
        <v>3471</v>
      </c>
      <c r="C982" t="s">
        <v>3472</v>
      </c>
      <c r="D982" t="s">
        <v>953</v>
      </c>
      <c r="E982" t="s">
        <v>953</v>
      </c>
      <c r="F982" s="1" t="s">
        <v>215</v>
      </c>
      <c r="G982">
        <v>4.2</v>
      </c>
      <c r="H982" s="1" t="s">
        <v>3473</v>
      </c>
      <c r="I982" t="str">
        <f t="shared" si="91"/>
        <v>Home&amp;Kitchen</v>
      </c>
      <c r="J982">
        <f t="shared" si="92"/>
        <v>89</v>
      </c>
      <c r="K982">
        <f t="shared" si="93"/>
        <v>89</v>
      </c>
      <c r="L982">
        <f t="shared" si="94"/>
        <v>0</v>
      </c>
      <c r="M982">
        <f t="shared" si="95"/>
        <v>19621</v>
      </c>
      <c r="N982">
        <f t="shared" si="96"/>
        <v>4.2</v>
      </c>
    </row>
    <row r="983" spans="1:14">
      <c r="A983" t="s">
        <v>3474</v>
      </c>
      <c r="B983" t="s">
        <v>3475</v>
      </c>
      <c r="C983" t="s">
        <v>3476</v>
      </c>
      <c r="D983" t="s">
        <v>359</v>
      </c>
      <c r="E983" t="s">
        <v>3477</v>
      </c>
      <c r="F983" s="1" t="s">
        <v>123</v>
      </c>
      <c r="G983">
        <v>4.1</v>
      </c>
      <c r="H983" s="1" t="s">
        <v>3478</v>
      </c>
      <c r="I983" t="str">
        <f t="shared" si="91"/>
        <v>Home&amp;Kitchen</v>
      </c>
      <c r="J983">
        <f t="shared" si="92"/>
        <v>1400</v>
      </c>
      <c r="K983">
        <f t="shared" si="93"/>
        <v>2485</v>
      </c>
      <c r="L983">
        <f t="shared" si="94"/>
        <v>44</v>
      </c>
      <c r="M983">
        <f t="shared" si="95"/>
        <v>19998</v>
      </c>
      <c r="N983">
        <f t="shared" si="96"/>
        <v>4.1</v>
      </c>
    </row>
    <row r="984" spans="1:14">
      <c r="A984" t="s">
        <v>3479</v>
      </c>
      <c r="B984" t="s">
        <v>3480</v>
      </c>
      <c r="C984" t="s">
        <v>3326</v>
      </c>
      <c r="D984" t="s">
        <v>3481</v>
      </c>
      <c r="E984" t="s">
        <v>106</v>
      </c>
      <c r="F984" s="1" t="s">
        <v>49</v>
      </c>
      <c r="G984">
        <v>4.1</v>
      </c>
      <c r="H984" s="1" t="s">
        <v>3482</v>
      </c>
      <c r="I984" t="str">
        <f t="shared" si="91"/>
        <v>Home&amp;Kitchen</v>
      </c>
      <c r="J984">
        <f t="shared" si="92"/>
        <v>355</v>
      </c>
      <c r="K984">
        <f t="shared" si="93"/>
        <v>899</v>
      </c>
      <c r="L984">
        <f t="shared" si="94"/>
        <v>61</v>
      </c>
      <c r="M984">
        <f t="shared" si="95"/>
        <v>1051</v>
      </c>
      <c r="N984">
        <f t="shared" si="96"/>
        <v>4.1</v>
      </c>
    </row>
    <row r="985" spans="1:14">
      <c r="A985" t="s">
        <v>3483</v>
      </c>
      <c r="B985" t="s">
        <v>3484</v>
      </c>
      <c r="C985" t="s">
        <v>3197</v>
      </c>
      <c r="D985" t="s">
        <v>3485</v>
      </c>
      <c r="E985" t="s">
        <v>3486</v>
      </c>
      <c r="F985" s="1" t="s">
        <v>1050</v>
      </c>
      <c r="G985">
        <v>4.1</v>
      </c>
      <c r="H985" s="1" t="s">
        <v>3487</v>
      </c>
      <c r="I985" t="str">
        <f t="shared" si="91"/>
        <v>Home&amp;Kitchen</v>
      </c>
      <c r="J985">
        <f t="shared" si="92"/>
        <v>2169</v>
      </c>
      <c r="K985">
        <f t="shared" si="93"/>
        <v>3279</v>
      </c>
      <c r="L985">
        <f t="shared" si="94"/>
        <v>34</v>
      </c>
      <c r="M985">
        <f t="shared" si="95"/>
        <v>1716</v>
      </c>
      <c r="N985">
        <f t="shared" si="96"/>
        <v>4.1</v>
      </c>
    </row>
    <row r="986" spans="1:14">
      <c r="A986" t="s">
        <v>3488</v>
      </c>
      <c r="B986" t="s">
        <v>3489</v>
      </c>
      <c r="C986" t="s">
        <v>3490</v>
      </c>
      <c r="D986" t="s">
        <v>1760</v>
      </c>
      <c r="E986" t="s">
        <v>1778</v>
      </c>
      <c r="F986" s="1" t="s">
        <v>659</v>
      </c>
      <c r="G986">
        <v>3.9</v>
      </c>
      <c r="H986" s="1" t="s">
        <v>3491</v>
      </c>
      <c r="I986" t="str">
        <f t="shared" si="91"/>
        <v>Home&amp;Kitchen</v>
      </c>
      <c r="J986">
        <f t="shared" si="92"/>
        <v>2799</v>
      </c>
      <c r="K986">
        <f t="shared" si="93"/>
        <v>3799</v>
      </c>
      <c r="L986">
        <f t="shared" si="94"/>
        <v>26</v>
      </c>
      <c r="M986">
        <f t="shared" si="95"/>
        <v>32931</v>
      </c>
      <c r="N986">
        <f t="shared" si="96"/>
        <v>3.9</v>
      </c>
    </row>
    <row r="987" spans="1:14">
      <c r="A987" t="s">
        <v>3492</v>
      </c>
      <c r="B987" t="s">
        <v>3493</v>
      </c>
      <c r="C987" t="s">
        <v>3192</v>
      </c>
      <c r="D987" t="s">
        <v>106</v>
      </c>
      <c r="E987" t="s">
        <v>884</v>
      </c>
      <c r="F987" s="1" t="s">
        <v>239</v>
      </c>
      <c r="G987">
        <v>3.9</v>
      </c>
      <c r="H987" s="1" t="s">
        <v>3494</v>
      </c>
      <c r="I987" t="str">
        <f t="shared" si="91"/>
        <v>Home&amp;Kitchen</v>
      </c>
      <c r="J987">
        <f t="shared" si="92"/>
        <v>899</v>
      </c>
      <c r="K987">
        <f t="shared" si="93"/>
        <v>1249</v>
      </c>
      <c r="L987">
        <f t="shared" si="94"/>
        <v>28</v>
      </c>
      <c r="M987">
        <f t="shared" si="95"/>
        <v>17424</v>
      </c>
      <c r="N987">
        <f t="shared" si="96"/>
        <v>3.9</v>
      </c>
    </row>
    <row r="988" spans="1:14">
      <c r="A988" t="s">
        <v>3495</v>
      </c>
      <c r="B988" t="s">
        <v>3496</v>
      </c>
      <c r="C988" t="s">
        <v>3267</v>
      </c>
      <c r="D988" t="s">
        <v>712</v>
      </c>
      <c r="E988" t="s">
        <v>3349</v>
      </c>
      <c r="F988" s="1" t="s">
        <v>77</v>
      </c>
      <c r="G988">
        <v>3.8</v>
      </c>
      <c r="H988" s="1" t="s">
        <v>3497</v>
      </c>
      <c r="I988" t="str">
        <f t="shared" si="91"/>
        <v>Home&amp;Kitchen</v>
      </c>
      <c r="J988">
        <f t="shared" si="92"/>
        <v>2499</v>
      </c>
      <c r="K988">
        <f t="shared" si="93"/>
        <v>5000</v>
      </c>
      <c r="L988">
        <f t="shared" si="94"/>
        <v>50</v>
      </c>
      <c r="M988">
        <f t="shared" si="95"/>
        <v>1889</v>
      </c>
      <c r="N988">
        <f t="shared" si="96"/>
        <v>3.8</v>
      </c>
    </row>
    <row r="989" spans="1:14">
      <c r="A989" t="s">
        <v>3498</v>
      </c>
      <c r="B989" t="s">
        <v>3499</v>
      </c>
      <c r="C989" t="s">
        <v>3261</v>
      </c>
      <c r="D989" t="s">
        <v>3128</v>
      </c>
      <c r="E989" t="s">
        <v>413</v>
      </c>
      <c r="F989" s="1" t="s">
        <v>191</v>
      </c>
      <c r="G989">
        <v>4</v>
      </c>
      <c r="H989" s="1" t="s">
        <v>3500</v>
      </c>
      <c r="I989" t="str">
        <f t="shared" si="91"/>
        <v>Home&amp;Kitchen</v>
      </c>
      <c r="J989">
        <f t="shared" si="92"/>
        <v>3599</v>
      </c>
      <c r="K989">
        <f t="shared" si="93"/>
        <v>7299</v>
      </c>
      <c r="L989">
        <f t="shared" si="94"/>
        <v>51</v>
      </c>
      <c r="M989">
        <f t="shared" si="95"/>
        <v>10324</v>
      </c>
      <c r="N989">
        <f t="shared" si="96"/>
        <v>4</v>
      </c>
    </row>
    <row r="990" spans="1:14">
      <c r="A990" t="s">
        <v>3501</v>
      </c>
      <c r="B990" t="s">
        <v>3502</v>
      </c>
      <c r="C990" t="s">
        <v>3252</v>
      </c>
      <c r="D990" t="s">
        <v>62</v>
      </c>
      <c r="E990" t="s">
        <v>3253</v>
      </c>
      <c r="F990" s="1" t="s">
        <v>546</v>
      </c>
      <c r="G990">
        <v>4.2</v>
      </c>
      <c r="H990" s="1" t="s">
        <v>3503</v>
      </c>
      <c r="I990" t="str">
        <f t="shared" si="91"/>
        <v>Home&amp;Kitchen</v>
      </c>
      <c r="J990">
        <f t="shared" si="92"/>
        <v>499</v>
      </c>
      <c r="K990">
        <f t="shared" si="93"/>
        <v>625</v>
      </c>
      <c r="L990">
        <f t="shared" si="94"/>
        <v>20</v>
      </c>
      <c r="M990">
        <f t="shared" si="95"/>
        <v>5355</v>
      </c>
      <c r="N990">
        <f t="shared" si="96"/>
        <v>4.2</v>
      </c>
    </row>
    <row r="991" spans="1:14">
      <c r="A991" t="s">
        <v>3504</v>
      </c>
      <c r="B991" t="s">
        <v>3505</v>
      </c>
      <c r="C991" t="s">
        <v>3309</v>
      </c>
      <c r="D991" t="s">
        <v>3506</v>
      </c>
      <c r="E991" t="s">
        <v>3507</v>
      </c>
      <c r="F991" s="1" t="s">
        <v>911</v>
      </c>
      <c r="G991">
        <v>4.1</v>
      </c>
      <c r="H991" s="1" t="s">
        <v>3508</v>
      </c>
      <c r="I991" t="str">
        <f t="shared" si="91"/>
        <v>Home&amp;Kitchen</v>
      </c>
      <c r="J991">
        <f t="shared" si="92"/>
        <v>653</v>
      </c>
      <c r="K991">
        <f t="shared" si="93"/>
        <v>1020</v>
      </c>
      <c r="L991">
        <f t="shared" si="94"/>
        <v>36</v>
      </c>
      <c r="M991">
        <f t="shared" si="95"/>
        <v>3366</v>
      </c>
      <c r="N991">
        <f t="shared" si="96"/>
        <v>4.1</v>
      </c>
    </row>
    <row r="992" spans="1:14">
      <c r="A992" t="s">
        <v>3509</v>
      </c>
      <c r="B992" t="s">
        <v>3510</v>
      </c>
      <c r="C992" t="s">
        <v>3511</v>
      </c>
      <c r="D992" t="s">
        <v>3512</v>
      </c>
      <c r="E992" t="s">
        <v>764</v>
      </c>
      <c r="F992" s="1" t="s">
        <v>367</v>
      </c>
      <c r="G992">
        <v>4.3</v>
      </c>
      <c r="H992" s="1" t="s">
        <v>3513</v>
      </c>
      <c r="I992" t="str">
        <f t="shared" si="91"/>
        <v>Home&amp;Kitchen</v>
      </c>
      <c r="J992">
        <f t="shared" si="92"/>
        <v>4789</v>
      </c>
      <c r="K992">
        <f t="shared" si="93"/>
        <v>8990</v>
      </c>
      <c r="L992">
        <f t="shared" si="94"/>
        <v>47</v>
      </c>
      <c r="M992">
        <f t="shared" si="95"/>
        <v>1017</v>
      </c>
      <c r="N992">
        <f t="shared" si="96"/>
        <v>4.3</v>
      </c>
    </row>
    <row r="993" spans="1:14">
      <c r="A993" t="s">
        <v>3514</v>
      </c>
      <c r="B993" t="s">
        <v>3515</v>
      </c>
      <c r="C993" t="s">
        <v>3516</v>
      </c>
      <c r="D993" t="s">
        <v>2966</v>
      </c>
      <c r="E993" t="s">
        <v>3517</v>
      </c>
      <c r="F993" s="1" t="s">
        <v>1564</v>
      </c>
      <c r="G993">
        <v>3.7</v>
      </c>
      <c r="H993">
        <v>787</v>
      </c>
      <c r="I993" t="str">
        <f t="shared" si="91"/>
        <v>Home&amp;Kitchen</v>
      </c>
      <c r="J993">
        <f t="shared" si="92"/>
        <v>1409</v>
      </c>
      <c r="K993">
        <f t="shared" si="93"/>
        <v>1639</v>
      </c>
      <c r="L993">
        <f t="shared" si="94"/>
        <v>14</v>
      </c>
      <c r="M993">
        <f t="shared" si="95"/>
        <v>787</v>
      </c>
      <c r="N993">
        <f t="shared" si="96"/>
        <v>3.7</v>
      </c>
    </row>
    <row r="994" spans="1:14">
      <c r="A994" t="s">
        <v>3518</v>
      </c>
      <c r="B994" t="s">
        <v>3519</v>
      </c>
      <c r="C994" t="s">
        <v>3248</v>
      </c>
      <c r="D994" t="s">
        <v>3520</v>
      </c>
      <c r="E994" t="s">
        <v>106</v>
      </c>
      <c r="F994" s="1" t="s">
        <v>1835</v>
      </c>
      <c r="G994">
        <v>4.2</v>
      </c>
      <c r="H994" s="1" t="s">
        <v>3521</v>
      </c>
      <c r="I994" t="str">
        <f t="shared" si="91"/>
        <v>Home&amp;Kitchen</v>
      </c>
      <c r="J994">
        <f t="shared" si="92"/>
        <v>753</v>
      </c>
      <c r="K994">
        <f t="shared" si="93"/>
        <v>899</v>
      </c>
      <c r="L994">
        <f t="shared" si="94"/>
        <v>16</v>
      </c>
      <c r="M994">
        <f t="shared" si="95"/>
        <v>18462</v>
      </c>
      <c r="N994">
        <f t="shared" si="96"/>
        <v>4.2</v>
      </c>
    </row>
    <row r="995" spans="1:14">
      <c r="A995" t="s">
        <v>3522</v>
      </c>
      <c r="B995" t="s">
        <v>3523</v>
      </c>
      <c r="C995" t="s">
        <v>3386</v>
      </c>
      <c r="D995" t="s">
        <v>3524</v>
      </c>
      <c r="E995" t="s">
        <v>292</v>
      </c>
      <c r="F995" s="1" t="s">
        <v>729</v>
      </c>
      <c r="G995">
        <v>4.3</v>
      </c>
      <c r="H995">
        <v>629</v>
      </c>
      <c r="I995" t="str">
        <f t="shared" si="91"/>
        <v>Home&amp;Kitchen</v>
      </c>
      <c r="J995">
        <f t="shared" si="92"/>
        <v>353</v>
      </c>
      <c r="K995">
        <f t="shared" si="93"/>
        <v>1199</v>
      </c>
      <c r="L995">
        <f t="shared" si="94"/>
        <v>71</v>
      </c>
      <c r="M995">
        <f t="shared" si="95"/>
        <v>629</v>
      </c>
      <c r="N995">
        <f t="shared" si="96"/>
        <v>4.3</v>
      </c>
    </row>
    <row r="996" spans="1:14">
      <c r="A996" t="s">
        <v>3525</v>
      </c>
      <c r="B996" t="s">
        <v>3526</v>
      </c>
      <c r="C996" t="s">
        <v>3210</v>
      </c>
      <c r="D996" t="s">
        <v>19</v>
      </c>
      <c r="E996" t="s">
        <v>35</v>
      </c>
      <c r="F996" s="1" t="s">
        <v>170</v>
      </c>
      <c r="G996">
        <v>4.3</v>
      </c>
      <c r="H996" s="1" t="s">
        <v>3527</v>
      </c>
      <c r="I996" t="str">
        <f t="shared" si="91"/>
        <v>Home&amp;Kitchen</v>
      </c>
      <c r="J996">
        <f t="shared" si="92"/>
        <v>1099</v>
      </c>
      <c r="K996">
        <f t="shared" si="93"/>
        <v>1899</v>
      </c>
      <c r="L996">
        <f t="shared" si="94"/>
        <v>42</v>
      </c>
      <c r="M996">
        <f t="shared" si="95"/>
        <v>15276</v>
      </c>
      <c r="N996">
        <f t="shared" si="96"/>
        <v>4.3</v>
      </c>
    </row>
    <row r="997" spans="1:14">
      <c r="A997" t="s">
        <v>3528</v>
      </c>
      <c r="B997" t="s">
        <v>3529</v>
      </c>
      <c r="C997" t="s">
        <v>3322</v>
      </c>
      <c r="D997" t="s">
        <v>3530</v>
      </c>
      <c r="E997" t="s">
        <v>3531</v>
      </c>
      <c r="F997" s="1" t="s">
        <v>1015</v>
      </c>
      <c r="G997">
        <v>4.4</v>
      </c>
      <c r="H997" s="1" t="s">
        <v>3532</v>
      </c>
      <c r="I997" t="str">
        <f t="shared" si="91"/>
        <v>Home&amp;Kitchen</v>
      </c>
      <c r="J997">
        <f t="shared" si="92"/>
        <v>8799</v>
      </c>
      <c r="K997">
        <f t="shared" si="93"/>
        <v>11595</v>
      </c>
      <c r="L997">
        <f t="shared" si="94"/>
        <v>24</v>
      </c>
      <c r="M997">
        <f t="shared" si="95"/>
        <v>2981</v>
      </c>
      <c r="N997">
        <f t="shared" si="96"/>
        <v>4.4</v>
      </c>
    </row>
    <row r="998" spans="1:14">
      <c r="A998" t="s">
        <v>3533</v>
      </c>
      <c r="B998" t="s">
        <v>3534</v>
      </c>
      <c r="C998" t="s">
        <v>3192</v>
      </c>
      <c r="D998" t="s">
        <v>2639</v>
      </c>
      <c r="E998" t="s">
        <v>3535</v>
      </c>
      <c r="F998" s="1" t="s">
        <v>70</v>
      </c>
      <c r="G998">
        <v>3.8</v>
      </c>
      <c r="H998" s="1" t="s">
        <v>3536</v>
      </c>
      <c r="I998" t="str">
        <f t="shared" si="91"/>
        <v>Home&amp;Kitchen</v>
      </c>
      <c r="J998">
        <f t="shared" si="92"/>
        <v>1345</v>
      </c>
      <c r="K998">
        <f t="shared" si="93"/>
        <v>1750</v>
      </c>
      <c r="L998">
        <f t="shared" si="94"/>
        <v>23</v>
      </c>
      <c r="M998">
        <f t="shared" si="95"/>
        <v>2466</v>
      </c>
      <c r="N998">
        <f t="shared" si="96"/>
        <v>3.8</v>
      </c>
    </row>
    <row r="999" spans="1:14">
      <c r="A999" t="s">
        <v>3537</v>
      </c>
      <c r="B999" t="s">
        <v>3538</v>
      </c>
      <c r="C999" t="s">
        <v>3539</v>
      </c>
      <c r="D999" t="s">
        <v>3540</v>
      </c>
      <c r="E999" t="s">
        <v>3540</v>
      </c>
      <c r="F999" s="1" t="s">
        <v>215</v>
      </c>
      <c r="G999">
        <v>4.5</v>
      </c>
      <c r="H999" s="1" t="s">
        <v>3541</v>
      </c>
      <c r="I999" t="str">
        <f t="shared" si="91"/>
        <v>Home&amp;Kitchen</v>
      </c>
      <c r="J999">
        <f t="shared" si="92"/>
        <v>2095</v>
      </c>
      <c r="K999">
        <f t="shared" si="93"/>
        <v>2095</v>
      </c>
      <c r="L999">
        <f t="shared" si="94"/>
        <v>0</v>
      </c>
      <c r="M999">
        <f t="shared" si="95"/>
        <v>7949</v>
      </c>
      <c r="N999">
        <f t="shared" si="96"/>
        <v>4.5</v>
      </c>
    </row>
    <row r="1000" spans="1:14">
      <c r="A1000" t="s">
        <v>3542</v>
      </c>
      <c r="B1000" t="s">
        <v>3543</v>
      </c>
      <c r="C1000" t="s">
        <v>3197</v>
      </c>
      <c r="D1000" t="s">
        <v>3544</v>
      </c>
      <c r="E1000" t="s">
        <v>3545</v>
      </c>
      <c r="F1000" s="1" t="s">
        <v>282</v>
      </c>
      <c r="G1000">
        <v>3.8</v>
      </c>
      <c r="H1000">
        <v>95</v>
      </c>
      <c r="I1000" t="str">
        <f t="shared" si="91"/>
        <v>Home&amp;Kitchen</v>
      </c>
      <c r="J1000">
        <f t="shared" si="92"/>
        <v>1498</v>
      </c>
      <c r="K1000">
        <f t="shared" si="93"/>
        <v>2300</v>
      </c>
      <c r="L1000">
        <f t="shared" si="94"/>
        <v>35</v>
      </c>
      <c r="M1000">
        <f t="shared" si="95"/>
        <v>95</v>
      </c>
      <c r="N1000">
        <f t="shared" si="96"/>
        <v>3.8</v>
      </c>
    </row>
    <row r="1001" spans="1:14">
      <c r="A1001" t="s">
        <v>3546</v>
      </c>
      <c r="B1001" t="s">
        <v>3547</v>
      </c>
      <c r="C1001" t="s">
        <v>3548</v>
      </c>
      <c r="D1001" t="s">
        <v>293</v>
      </c>
      <c r="E1001" t="s">
        <v>1765</v>
      </c>
      <c r="F1001" s="1" t="s">
        <v>659</v>
      </c>
      <c r="G1001">
        <v>3.8</v>
      </c>
      <c r="H1001" s="1" t="s">
        <v>3549</v>
      </c>
      <c r="I1001" t="str">
        <f t="shared" si="91"/>
        <v>Home&amp;Kitchen</v>
      </c>
      <c r="J1001">
        <f t="shared" si="92"/>
        <v>2199</v>
      </c>
      <c r="K1001">
        <f t="shared" si="93"/>
        <v>2990</v>
      </c>
      <c r="L1001">
        <f t="shared" si="94"/>
        <v>26</v>
      </c>
      <c r="M1001">
        <f t="shared" si="95"/>
        <v>1558</v>
      </c>
      <c r="N1001">
        <f t="shared" si="96"/>
        <v>3.8</v>
      </c>
    </row>
    <row r="1002" spans="1:14">
      <c r="A1002" t="s">
        <v>3550</v>
      </c>
      <c r="B1002" t="s">
        <v>3551</v>
      </c>
      <c r="C1002" t="s">
        <v>3257</v>
      </c>
      <c r="D1002" t="s">
        <v>3552</v>
      </c>
      <c r="E1002" t="s">
        <v>3553</v>
      </c>
      <c r="F1002" s="1" t="s">
        <v>1564</v>
      </c>
      <c r="G1002">
        <v>4.1</v>
      </c>
      <c r="H1002" s="1" t="s">
        <v>3554</v>
      </c>
      <c r="I1002" t="str">
        <f t="shared" si="91"/>
        <v>Home&amp;Kitchen</v>
      </c>
      <c r="J1002">
        <f t="shared" si="92"/>
        <v>3699</v>
      </c>
      <c r="K1002">
        <f t="shared" si="93"/>
        <v>4295</v>
      </c>
      <c r="L1002">
        <f t="shared" si="94"/>
        <v>14</v>
      </c>
      <c r="M1002">
        <f t="shared" si="95"/>
        <v>26543</v>
      </c>
      <c r="N1002">
        <f t="shared" si="96"/>
        <v>4.1</v>
      </c>
    </row>
    <row r="1003" spans="1:14">
      <c r="A1003" t="s">
        <v>3555</v>
      </c>
      <c r="B1003" t="s">
        <v>3556</v>
      </c>
      <c r="C1003" t="s">
        <v>3326</v>
      </c>
      <c r="D1003" t="s">
        <v>3557</v>
      </c>
      <c r="E1003" t="s">
        <v>24</v>
      </c>
      <c r="F1003" s="1" t="s">
        <v>1190</v>
      </c>
      <c r="G1003">
        <v>4.1</v>
      </c>
      <c r="H1003" s="1" t="s">
        <v>3558</v>
      </c>
      <c r="I1003" t="str">
        <f t="shared" si="91"/>
        <v>Home&amp;Kitchen</v>
      </c>
      <c r="J1003">
        <f t="shared" si="92"/>
        <v>177</v>
      </c>
      <c r="K1003">
        <f t="shared" si="93"/>
        <v>199</v>
      </c>
      <c r="L1003">
        <f t="shared" si="94"/>
        <v>11</v>
      </c>
      <c r="M1003">
        <f t="shared" si="95"/>
        <v>3688</v>
      </c>
      <c r="N1003">
        <f t="shared" si="96"/>
        <v>4.1</v>
      </c>
    </row>
    <row r="1004" spans="1:14">
      <c r="A1004" t="s">
        <v>3559</v>
      </c>
      <c r="B1004" t="s">
        <v>3560</v>
      </c>
      <c r="C1004" t="s">
        <v>3257</v>
      </c>
      <c r="D1004" t="s">
        <v>1303</v>
      </c>
      <c r="E1004" t="s">
        <v>712</v>
      </c>
      <c r="F1004" s="1" t="s">
        <v>315</v>
      </c>
      <c r="G1004">
        <v>3.8</v>
      </c>
      <c r="H1004" s="1" t="s">
        <v>3561</v>
      </c>
      <c r="I1004" t="str">
        <f t="shared" si="91"/>
        <v>Home&amp;Kitchen</v>
      </c>
      <c r="J1004">
        <f t="shared" si="92"/>
        <v>1149</v>
      </c>
      <c r="K1004">
        <f t="shared" si="93"/>
        <v>2499</v>
      </c>
      <c r="L1004">
        <f t="shared" si="94"/>
        <v>54</v>
      </c>
      <c r="M1004">
        <f t="shared" si="95"/>
        <v>4383</v>
      </c>
      <c r="N1004">
        <f t="shared" si="96"/>
        <v>3.8</v>
      </c>
    </row>
    <row r="1005" spans="1:14">
      <c r="A1005" t="s">
        <v>3562</v>
      </c>
      <c r="B1005" t="s">
        <v>3563</v>
      </c>
      <c r="C1005" t="s">
        <v>3564</v>
      </c>
      <c r="D1005" t="s">
        <v>3565</v>
      </c>
      <c r="E1005" t="s">
        <v>62</v>
      </c>
      <c r="F1005" s="1" t="s">
        <v>191</v>
      </c>
      <c r="G1005">
        <v>3.3</v>
      </c>
      <c r="H1005">
        <v>478</v>
      </c>
      <c r="I1005" t="str">
        <f t="shared" si="91"/>
        <v>Home&amp;Kitchen</v>
      </c>
      <c r="J1005">
        <f t="shared" si="92"/>
        <v>244</v>
      </c>
      <c r="K1005">
        <f t="shared" si="93"/>
        <v>499</v>
      </c>
      <c r="L1005">
        <f t="shared" si="94"/>
        <v>51</v>
      </c>
      <c r="M1005">
        <f t="shared" si="95"/>
        <v>478</v>
      </c>
      <c r="N1005">
        <f t="shared" si="96"/>
        <v>3.3</v>
      </c>
    </row>
    <row r="1006" spans="1:14">
      <c r="A1006" t="s">
        <v>3566</v>
      </c>
      <c r="B1006" t="s">
        <v>3567</v>
      </c>
      <c r="C1006" t="s">
        <v>3197</v>
      </c>
      <c r="D1006" t="s">
        <v>3568</v>
      </c>
      <c r="E1006" t="s">
        <v>1769</v>
      </c>
      <c r="F1006" s="1" t="s">
        <v>1368</v>
      </c>
      <c r="G1006">
        <v>4</v>
      </c>
      <c r="H1006">
        <v>237</v>
      </c>
      <c r="I1006" t="str">
        <f t="shared" si="91"/>
        <v>Home&amp;Kitchen</v>
      </c>
      <c r="J1006">
        <f t="shared" si="92"/>
        <v>1959</v>
      </c>
      <c r="K1006">
        <f t="shared" si="93"/>
        <v>2400</v>
      </c>
      <c r="L1006">
        <f t="shared" si="94"/>
        <v>18</v>
      </c>
      <c r="M1006">
        <f t="shared" si="95"/>
        <v>237</v>
      </c>
      <c r="N1006">
        <f t="shared" si="96"/>
        <v>4</v>
      </c>
    </row>
    <row r="1007" spans="1:14">
      <c r="A1007" t="s">
        <v>3569</v>
      </c>
      <c r="B1007" t="s">
        <v>3570</v>
      </c>
      <c r="C1007" t="s">
        <v>3206</v>
      </c>
      <c r="D1007" t="s">
        <v>3571</v>
      </c>
      <c r="E1007" t="s">
        <v>627</v>
      </c>
      <c r="F1007" s="1" t="s">
        <v>453</v>
      </c>
      <c r="G1007">
        <v>4.6</v>
      </c>
      <c r="H1007">
        <v>124</v>
      </c>
      <c r="I1007" t="str">
        <f t="shared" si="91"/>
        <v>Home&amp;Kitchen</v>
      </c>
      <c r="J1007">
        <f t="shared" si="92"/>
        <v>319</v>
      </c>
      <c r="K1007">
        <f t="shared" si="93"/>
        <v>749</v>
      </c>
      <c r="L1007">
        <f t="shared" si="94"/>
        <v>57</v>
      </c>
      <c r="M1007">
        <f t="shared" si="95"/>
        <v>124</v>
      </c>
      <c r="N1007">
        <f t="shared" si="96"/>
        <v>4.6</v>
      </c>
    </row>
    <row r="1008" spans="1:14">
      <c r="A1008" t="s">
        <v>3572</v>
      </c>
      <c r="B1008" t="s">
        <v>3573</v>
      </c>
      <c r="C1008" t="s">
        <v>3192</v>
      </c>
      <c r="D1008" t="s">
        <v>329</v>
      </c>
      <c r="E1008" t="s">
        <v>3574</v>
      </c>
      <c r="F1008" s="1" t="s">
        <v>1835</v>
      </c>
      <c r="G1008">
        <v>3.9</v>
      </c>
      <c r="H1008" s="1" t="s">
        <v>3575</v>
      </c>
      <c r="I1008" t="str">
        <f t="shared" si="91"/>
        <v>Home&amp;Kitchen</v>
      </c>
      <c r="J1008">
        <f t="shared" si="92"/>
        <v>1499</v>
      </c>
      <c r="K1008">
        <f t="shared" si="93"/>
        <v>1775</v>
      </c>
      <c r="L1008">
        <f t="shared" si="94"/>
        <v>16</v>
      </c>
      <c r="M1008">
        <f t="shared" si="95"/>
        <v>14667</v>
      </c>
      <c r="N1008">
        <f t="shared" si="96"/>
        <v>3.9</v>
      </c>
    </row>
    <row r="1009" spans="1:14">
      <c r="A1009" t="s">
        <v>3576</v>
      </c>
      <c r="B1009" t="s">
        <v>3577</v>
      </c>
      <c r="C1009" t="s">
        <v>3206</v>
      </c>
      <c r="D1009" t="s">
        <v>2668</v>
      </c>
      <c r="E1009" t="s">
        <v>261</v>
      </c>
      <c r="F1009" s="1" t="s">
        <v>729</v>
      </c>
      <c r="G1009">
        <v>3.7</v>
      </c>
      <c r="H1009">
        <v>6</v>
      </c>
      <c r="I1009" t="str">
        <f t="shared" si="91"/>
        <v>Home&amp;Kitchen</v>
      </c>
      <c r="J1009">
        <f t="shared" si="92"/>
        <v>469</v>
      </c>
      <c r="K1009">
        <f t="shared" si="93"/>
        <v>1599</v>
      </c>
      <c r="L1009">
        <f t="shared" si="94"/>
        <v>71</v>
      </c>
      <c r="M1009">
        <f t="shared" si="95"/>
        <v>6</v>
      </c>
      <c r="N1009">
        <f t="shared" si="96"/>
        <v>3.7</v>
      </c>
    </row>
    <row r="1010" spans="1:14">
      <c r="A1010" t="s">
        <v>3578</v>
      </c>
      <c r="B1010" t="s">
        <v>3579</v>
      </c>
      <c r="C1010" t="s">
        <v>3539</v>
      </c>
      <c r="D1010" t="s">
        <v>19</v>
      </c>
      <c r="E1010" t="s">
        <v>2398</v>
      </c>
      <c r="F1010" s="1" t="s">
        <v>139</v>
      </c>
      <c r="G1010">
        <v>4.2</v>
      </c>
      <c r="H1010" s="1" t="s">
        <v>3580</v>
      </c>
      <c r="I1010" t="str">
        <f t="shared" si="91"/>
        <v>Home&amp;Kitchen</v>
      </c>
      <c r="J1010">
        <f t="shared" si="92"/>
        <v>1099</v>
      </c>
      <c r="K1010">
        <f t="shared" si="93"/>
        <v>1795</v>
      </c>
      <c r="L1010">
        <f t="shared" si="94"/>
        <v>39</v>
      </c>
      <c r="M1010">
        <f t="shared" si="95"/>
        <v>4244</v>
      </c>
      <c r="N1010">
        <f t="shared" si="96"/>
        <v>4.2</v>
      </c>
    </row>
    <row r="1011" spans="1:14">
      <c r="A1011" t="s">
        <v>3581</v>
      </c>
      <c r="B1011" t="s">
        <v>3582</v>
      </c>
      <c r="C1011" t="s">
        <v>3202</v>
      </c>
      <c r="D1011" t="s">
        <v>3583</v>
      </c>
      <c r="E1011" t="s">
        <v>323</v>
      </c>
      <c r="F1011" s="1" t="s">
        <v>595</v>
      </c>
      <c r="G1011">
        <v>4.1</v>
      </c>
      <c r="H1011" s="1" t="s">
        <v>3513</v>
      </c>
      <c r="I1011" t="str">
        <f t="shared" si="91"/>
        <v>Home&amp;Kitchen</v>
      </c>
      <c r="J1011">
        <f t="shared" si="92"/>
        <v>9590</v>
      </c>
      <c r="K1011">
        <f t="shared" si="93"/>
        <v>15999</v>
      </c>
      <c r="L1011">
        <f t="shared" si="94"/>
        <v>40</v>
      </c>
      <c r="M1011">
        <f t="shared" si="95"/>
        <v>1017</v>
      </c>
      <c r="N1011">
        <f t="shared" si="96"/>
        <v>4.1</v>
      </c>
    </row>
    <row r="1012" spans="1:14">
      <c r="A1012" t="s">
        <v>3584</v>
      </c>
      <c r="B1012" t="s">
        <v>3585</v>
      </c>
      <c r="C1012" t="s">
        <v>3586</v>
      </c>
      <c r="D1012" t="s">
        <v>76</v>
      </c>
      <c r="E1012" t="s">
        <v>870</v>
      </c>
      <c r="F1012" s="1" t="s">
        <v>82</v>
      </c>
      <c r="G1012">
        <v>4.1</v>
      </c>
      <c r="H1012" s="1" t="s">
        <v>3587</v>
      </c>
      <c r="I1012" t="str">
        <f t="shared" si="91"/>
        <v>Home&amp;Kitchen</v>
      </c>
      <c r="J1012">
        <f t="shared" si="92"/>
        <v>999</v>
      </c>
      <c r="K1012">
        <f t="shared" si="93"/>
        <v>1490</v>
      </c>
      <c r="L1012">
        <f t="shared" si="94"/>
        <v>33</v>
      </c>
      <c r="M1012">
        <f t="shared" si="95"/>
        <v>12999</v>
      </c>
      <c r="N1012">
        <f t="shared" si="96"/>
        <v>4.1</v>
      </c>
    </row>
    <row r="1013" spans="1:14">
      <c r="A1013" t="s">
        <v>3588</v>
      </c>
      <c r="B1013" t="s">
        <v>3589</v>
      </c>
      <c r="C1013" t="s">
        <v>3281</v>
      </c>
      <c r="D1013" t="s">
        <v>421</v>
      </c>
      <c r="E1013" t="s">
        <v>190</v>
      </c>
      <c r="F1013" s="1" t="s">
        <v>282</v>
      </c>
      <c r="G1013">
        <v>3.8</v>
      </c>
      <c r="H1013">
        <v>311</v>
      </c>
      <c r="I1013" t="str">
        <f t="shared" si="91"/>
        <v>Home&amp;Kitchen</v>
      </c>
      <c r="J1013">
        <f t="shared" si="92"/>
        <v>1299</v>
      </c>
      <c r="K1013">
        <f t="shared" si="93"/>
        <v>1999</v>
      </c>
      <c r="L1013">
        <f t="shared" si="94"/>
        <v>35</v>
      </c>
      <c r="M1013">
        <f t="shared" si="95"/>
        <v>311</v>
      </c>
      <c r="N1013">
        <f t="shared" si="96"/>
        <v>3.8</v>
      </c>
    </row>
    <row r="1014" spans="1:14">
      <c r="A1014" t="s">
        <v>3590</v>
      </c>
      <c r="B1014" t="s">
        <v>3591</v>
      </c>
      <c r="C1014" t="s">
        <v>3592</v>
      </c>
      <c r="D1014" t="s">
        <v>3593</v>
      </c>
      <c r="E1014" t="s">
        <v>62</v>
      </c>
      <c r="F1014" s="1" t="s">
        <v>157</v>
      </c>
      <c r="G1014">
        <v>4.1</v>
      </c>
      <c r="H1014" s="1" t="s">
        <v>3594</v>
      </c>
      <c r="I1014" t="str">
        <f t="shared" si="91"/>
        <v>Home&amp;Kitchen</v>
      </c>
      <c r="J1014">
        <f t="shared" si="92"/>
        <v>292</v>
      </c>
      <c r="K1014">
        <f t="shared" si="93"/>
        <v>499</v>
      </c>
      <c r="L1014">
        <f t="shared" si="94"/>
        <v>41</v>
      </c>
      <c r="M1014">
        <f t="shared" si="95"/>
        <v>4238</v>
      </c>
      <c r="N1014">
        <f t="shared" si="96"/>
        <v>4.1</v>
      </c>
    </row>
    <row r="1015" spans="1:14">
      <c r="A1015" t="s">
        <v>3595</v>
      </c>
      <c r="B1015" t="s">
        <v>3596</v>
      </c>
      <c r="C1015" t="s">
        <v>3472</v>
      </c>
      <c r="D1015" t="s">
        <v>2176</v>
      </c>
      <c r="E1015" t="s">
        <v>69</v>
      </c>
      <c r="F1015" s="1" t="s">
        <v>145</v>
      </c>
      <c r="G1015">
        <v>4.6</v>
      </c>
      <c r="H1015" s="1" t="s">
        <v>3597</v>
      </c>
      <c r="I1015" t="str">
        <f t="shared" si="91"/>
        <v>Home&amp;Kitchen</v>
      </c>
      <c r="J1015">
        <f t="shared" si="92"/>
        <v>160</v>
      </c>
      <c r="K1015">
        <f t="shared" si="93"/>
        <v>299</v>
      </c>
      <c r="L1015">
        <f t="shared" si="94"/>
        <v>46</v>
      </c>
      <c r="M1015">
        <f t="shared" si="95"/>
        <v>2781</v>
      </c>
      <c r="N1015">
        <f t="shared" si="96"/>
        <v>4.6</v>
      </c>
    </row>
    <row r="1016" spans="1:14">
      <c r="A1016" t="s">
        <v>3598</v>
      </c>
      <c r="B1016" t="s">
        <v>3599</v>
      </c>
      <c r="C1016" t="s">
        <v>3600</v>
      </c>
      <c r="D1016" t="s">
        <v>865</v>
      </c>
      <c r="E1016" t="s">
        <v>865</v>
      </c>
      <c r="F1016" s="1" t="s">
        <v>215</v>
      </c>
      <c r="G1016">
        <v>4.1</v>
      </c>
      <c r="H1016" s="1" t="s">
        <v>3601</v>
      </c>
      <c r="I1016" t="str">
        <f t="shared" si="91"/>
        <v>Home&amp;Kitchen</v>
      </c>
      <c r="J1016">
        <f t="shared" si="92"/>
        <v>600</v>
      </c>
      <c r="K1016">
        <f t="shared" si="93"/>
        <v>600</v>
      </c>
      <c r="L1016">
        <f t="shared" si="94"/>
        <v>0</v>
      </c>
      <c r="M1016">
        <f t="shared" si="95"/>
        <v>10907</v>
      </c>
      <c r="N1016">
        <f t="shared" si="96"/>
        <v>4.1</v>
      </c>
    </row>
    <row r="1017" spans="1:14">
      <c r="A1017" t="s">
        <v>3602</v>
      </c>
      <c r="B1017" t="s">
        <v>3603</v>
      </c>
      <c r="C1017" t="s">
        <v>3604</v>
      </c>
      <c r="D1017" t="s">
        <v>3605</v>
      </c>
      <c r="E1017" t="s">
        <v>3605</v>
      </c>
      <c r="F1017" s="1" t="s">
        <v>215</v>
      </c>
      <c r="G1017">
        <v>4.2</v>
      </c>
      <c r="H1017" s="1" t="s">
        <v>3606</v>
      </c>
      <c r="I1017" t="str">
        <f t="shared" si="91"/>
        <v>Home&amp;Kitchen</v>
      </c>
      <c r="J1017">
        <f t="shared" si="92"/>
        <v>1130</v>
      </c>
      <c r="K1017">
        <f t="shared" si="93"/>
        <v>1130</v>
      </c>
      <c r="L1017">
        <f t="shared" si="94"/>
        <v>0</v>
      </c>
      <c r="M1017">
        <f t="shared" si="95"/>
        <v>13250</v>
      </c>
      <c r="N1017">
        <f t="shared" si="96"/>
        <v>4.2</v>
      </c>
    </row>
    <row r="1018" spans="1:14">
      <c r="A1018" t="s">
        <v>3607</v>
      </c>
      <c r="B1018" t="s">
        <v>3608</v>
      </c>
      <c r="C1018" t="s">
        <v>3257</v>
      </c>
      <c r="D1018" t="s">
        <v>3447</v>
      </c>
      <c r="E1018" t="s">
        <v>3448</v>
      </c>
      <c r="F1018" s="1" t="s">
        <v>773</v>
      </c>
      <c r="G1018">
        <v>3.9</v>
      </c>
      <c r="H1018" s="1" t="s">
        <v>3609</v>
      </c>
      <c r="I1018" t="str">
        <f t="shared" si="91"/>
        <v>Home&amp;Kitchen</v>
      </c>
      <c r="J1018">
        <f t="shared" si="92"/>
        <v>3249</v>
      </c>
      <c r="K1018">
        <f t="shared" si="93"/>
        <v>6295</v>
      </c>
      <c r="L1018">
        <f t="shared" si="94"/>
        <v>48</v>
      </c>
      <c r="M1018">
        <f t="shared" si="95"/>
        <v>43070</v>
      </c>
      <c r="N1018">
        <f t="shared" si="96"/>
        <v>3.9</v>
      </c>
    </row>
    <row r="1019" spans="1:14">
      <c r="A1019" t="s">
        <v>3610</v>
      </c>
      <c r="B1019" t="s">
        <v>3611</v>
      </c>
      <c r="C1019" t="s">
        <v>3257</v>
      </c>
      <c r="D1019" t="s">
        <v>3128</v>
      </c>
      <c r="E1019" t="s">
        <v>3612</v>
      </c>
      <c r="F1019" s="1" t="s">
        <v>302</v>
      </c>
      <c r="G1019">
        <v>4.1</v>
      </c>
      <c r="H1019" s="1" t="s">
        <v>3613</v>
      </c>
      <c r="I1019" t="str">
        <f t="shared" si="91"/>
        <v>Home&amp;Kitchen</v>
      </c>
      <c r="J1019">
        <f t="shared" si="92"/>
        <v>3599</v>
      </c>
      <c r="K1019">
        <f t="shared" si="93"/>
        <v>9455</v>
      </c>
      <c r="L1019">
        <f t="shared" si="94"/>
        <v>62</v>
      </c>
      <c r="M1019">
        <f t="shared" si="95"/>
        <v>11828</v>
      </c>
      <c r="N1019">
        <f t="shared" si="96"/>
        <v>4.1</v>
      </c>
    </row>
    <row r="1020" spans="1:14">
      <c r="A1020" t="s">
        <v>3614</v>
      </c>
      <c r="B1020" t="s">
        <v>3615</v>
      </c>
      <c r="C1020" t="s">
        <v>3386</v>
      </c>
      <c r="D1020" t="s">
        <v>649</v>
      </c>
      <c r="E1020" t="s">
        <v>42</v>
      </c>
      <c r="F1020" s="1" t="s">
        <v>367</v>
      </c>
      <c r="G1020">
        <v>4.1</v>
      </c>
      <c r="H1020" s="1" t="s">
        <v>3616</v>
      </c>
      <c r="I1020" t="str">
        <f t="shared" si="91"/>
        <v>Home&amp;Kitchen</v>
      </c>
      <c r="J1020">
        <f t="shared" si="92"/>
        <v>368</v>
      </c>
      <c r="K1020">
        <f t="shared" si="93"/>
        <v>699</v>
      </c>
      <c r="L1020">
        <f t="shared" si="94"/>
        <v>47</v>
      </c>
      <c r="M1020">
        <f t="shared" si="95"/>
        <v>1240</v>
      </c>
      <c r="N1020">
        <f t="shared" si="96"/>
        <v>4.1</v>
      </c>
    </row>
    <row r="1021" spans="1:14">
      <c r="A1021" t="s">
        <v>3617</v>
      </c>
      <c r="B1021" t="s">
        <v>3618</v>
      </c>
      <c r="C1021" t="s">
        <v>3257</v>
      </c>
      <c r="D1021" t="s">
        <v>3619</v>
      </c>
      <c r="E1021" t="s">
        <v>895</v>
      </c>
      <c r="F1021" s="1" t="s">
        <v>911</v>
      </c>
      <c r="G1021">
        <v>4</v>
      </c>
      <c r="H1021" s="1" t="s">
        <v>3620</v>
      </c>
      <c r="I1021" t="str">
        <f t="shared" si="91"/>
        <v>Home&amp;Kitchen</v>
      </c>
      <c r="J1021">
        <f t="shared" si="92"/>
        <v>3199</v>
      </c>
      <c r="K1021">
        <f t="shared" si="93"/>
        <v>4999</v>
      </c>
      <c r="L1021">
        <f t="shared" si="94"/>
        <v>36</v>
      </c>
      <c r="M1021">
        <f t="shared" si="95"/>
        <v>20869</v>
      </c>
      <c r="N1021">
        <f t="shared" si="96"/>
        <v>4</v>
      </c>
    </row>
    <row r="1022" spans="1:14">
      <c r="A1022" t="s">
        <v>3621</v>
      </c>
      <c r="B1022" t="s">
        <v>3622</v>
      </c>
      <c r="C1022" t="s">
        <v>3623</v>
      </c>
      <c r="D1022" t="s">
        <v>261</v>
      </c>
      <c r="E1022" t="s">
        <v>2368</v>
      </c>
      <c r="F1022" s="1" t="s">
        <v>294</v>
      </c>
      <c r="G1022">
        <v>3.7</v>
      </c>
      <c r="H1022">
        <v>441</v>
      </c>
      <c r="I1022" t="str">
        <f t="shared" si="91"/>
        <v>Home&amp;Kitchen</v>
      </c>
      <c r="J1022">
        <f t="shared" si="92"/>
        <v>1599</v>
      </c>
      <c r="K1022">
        <f t="shared" si="93"/>
        <v>2900</v>
      </c>
      <c r="L1022">
        <f t="shared" si="94"/>
        <v>45</v>
      </c>
      <c r="M1022">
        <f t="shared" si="95"/>
        <v>441</v>
      </c>
      <c r="N1022">
        <f t="shared" si="96"/>
        <v>3.7</v>
      </c>
    </row>
    <row r="1023" spans="1:14">
      <c r="A1023" t="s">
        <v>3624</v>
      </c>
      <c r="B1023" t="s">
        <v>3625</v>
      </c>
      <c r="C1023" t="s">
        <v>3248</v>
      </c>
      <c r="D1023" t="s">
        <v>190</v>
      </c>
      <c r="E1023" t="s">
        <v>712</v>
      </c>
      <c r="F1023" s="1" t="s">
        <v>546</v>
      </c>
      <c r="G1023">
        <v>4.1</v>
      </c>
      <c r="H1023" s="1" t="s">
        <v>3626</v>
      </c>
      <c r="I1023" t="str">
        <f t="shared" si="91"/>
        <v>Home&amp;Kitchen</v>
      </c>
      <c r="J1023">
        <f t="shared" si="92"/>
        <v>1999</v>
      </c>
      <c r="K1023">
        <f t="shared" si="93"/>
        <v>2499</v>
      </c>
      <c r="L1023">
        <f t="shared" si="94"/>
        <v>20</v>
      </c>
      <c r="M1023">
        <f t="shared" si="95"/>
        <v>1034</v>
      </c>
      <c r="N1023">
        <f t="shared" si="96"/>
        <v>4.1</v>
      </c>
    </row>
    <row r="1024" spans="1:14">
      <c r="A1024" t="s">
        <v>3627</v>
      </c>
      <c r="B1024" t="s">
        <v>3628</v>
      </c>
      <c r="C1024" t="s">
        <v>3252</v>
      </c>
      <c r="D1024" t="s">
        <v>3629</v>
      </c>
      <c r="E1024" t="s">
        <v>2464</v>
      </c>
      <c r="F1024" s="1" t="s">
        <v>773</v>
      </c>
      <c r="G1024">
        <v>4.1</v>
      </c>
      <c r="H1024" s="1" t="s">
        <v>3630</v>
      </c>
      <c r="I1024" t="str">
        <f t="shared" si="91"/>
        <v>Home&amp;Kitchen</v>
      </c>
      <c r="J1024">
        <f t="shared" si="92"/>
        <v>616</v>
      </c>
      <c r="K1024">
        <f t="shared" si="93"/>
        <v>1190</v>
      </c>
      <c r="L1024">
        <f t="shared" si="94"/>
        <v>48</v>
      </c>
      <c r="M1024">
        <f t="shared" si="95"/>
        <v>37126</v>
      </c>
      <c r="N1024">
        <f t="shared" si="96"/>
        <v>4.1</v>
      </c>
    </row>
    <row r="1025" spans="1:14">
      <c r="A1025" t="s">
        <v>3631</v>
      </c>
      <c r="B1025" t="s">
        <v>3632</v>
      </c>
      <c r="C1025" t="s">
        <v>3248</v>
      </c>
      <c r="D1025" t="s">
        <v>329</v>
      </c>
      <c r="E1025" t="s">
        <v>301</v>
      </c>
      <c r="F1025" s="1" t="s">
        <v>693</v>
      </c>
      <c r="G1025">
        <v>4.1</v>
      </c>
      <c r="H1025" s="1" t="s">
        <v>3633</v>
      </c>
      <c r="I1025" t="str">
        <f t="shared" si="91"/>
        <v>Home&amp;Kitchen</v>
      </c>
      <c r="J1025">
        <f t="shared" si="92"/>
        <v>1499</v>
      </c>
      <c r="K1025">
        <f t="shared" si="93"/>
        <v>2100</v>
      </c>
      <c r="L1025">
        <f t="shared" si="94"/>
        <v>29</v>
      </c>
      <c r="M1025">
        <f t="shared" si="95"/>
        <v>6355</v>
      </c>
      <c r="N1025">
        <f t="shared" si="96"/>
        <v>4.1</v>
      </c>
    </row>
    <row r="1026" spans="1:14">
      <c r="A1026" t="s">
        <v>3634</v>
      </c>
      <c r="B1026" t="s">
        <v>3635</v>
      </c>
      <c r="C1026" t="s">
        <v>3472</v>
      </c>
      <c r="D1026" t="s">
        <v>24</v>
      </c>
      <c r="E1026" t="s">
        <v>62</v>
      </c>
      <c r="F1026" s="1" t="s">
        <v>111</v>
      </c>
      <c r="G1026">
        <v>3.3</v>
      </c>
      <c r="H1026">
        <v>12</v>
      </c>
      <c r="I1026" t="str">
        <f t="shared" ref="I1026:I1089" si="97">LEFT(C1026,FIND("|",C1026)-1)</f>
        <v>Home&amp;Kitchen</v>
      </c>
      <c r="J1026">
        <f t="shared" ref="J1026:J1089" si="98">VALUE(SUBSTITUTE(SUBSTITUTE(D1026,"₹",""),",",""))</f>
        <v>199</v>
      </c>
      <c r="K1026">
        <f t="shared" ref="K1026:K1089" si="99">VALUE(SUBSTITUTE(SUBSTITUTE(E1026,"₹",""),",",""))</f>
        <v>499</v>
      </c>
      <c r="L1026">
        <f t="shared" ref="L1026:L1089" si="100">VALUE(SUBSTITUTE(F1026,"%",""))</f>
        <v>60</v>
      </c>
      <c r="M1026">
        <f t="shared" ref="M1026:M1089" si="101">VALUE(SUBSTITUTE(H1026,",",""))</f>
        <v>12</v>
      </c>
      <c r="N1026">
        <f t="shared" si="96"/>
        <v>3.3</v>
      </c>
    </row>
    <row r="1027" spans="1:14">
      <c r="A1027" t="s">
        <v>3636</v>
      </c>
      <c r="B1027" t="s">
        <v>3637</v>
      </c>
      <c r="C1027" t="s">
        <v>3309</v>
      </c>
      <c r="D1027" t="s">
        <v>3638</v>
      </c>
      <c r="E1027" t="s">
        <v>3639</v>
      </c>
      <c r="F1027" s="1" t="s">
        <v>659</v>
      </c>
      <c r="G1027">
        <v>4.1</v>
      </c>
      <c r="H1027" s="1" t="s">
        <v>3640</v>
      </c>
      <c r="I1027" t="str">
        <f t="shared" si="97"/>
        <v>Home&amp;Kitchen</v>
      </c>
      <c r="J1027">
        <f t="shared" si="98"/>
        <v>610</v>
      </c>
      <c r="K1027">
        <f t="shared" si="99"/>
        <v>825</v>
      </c>
      <c r="L1027">
        <f t="shared" si="100"/>
        <v>26</v>
      </c>
      <c r="M1027">
        <f t="shared" si="101"/>
        <v>13165</v>
      </c>
      <c r="N1027">
        <f t="shared" ref="N1027:N1090" si="102">IFERROR(VALUE(TRIM(CLEAN(G1027))),"")</f>
        <v>4.1</v>
      </c>
    </row>
    <row r="1028" spans="1:14">
      <c r="A1028" t="s">
        <v>3641</v>
      </c>
      <c r="B1028" t="s">
        <v>3642</v>
      </c>
      <c r="C1028" t="s">
        <v>3439</v>
      </c>
      <c r="D1028" t="s">
        <v>76</v>
      </c>
      <c r="E1028" t="s">
        <v>329</v>
      </c>
      <c r="F1028" s="1" t="s">
        <v>82</v>
      </c>
      <c r="G1028">
        <v>4.1</v>
      </c>
      <c r="H1028" s="1" t="s">
        <v>3643</v>
      </c>
      <c r="I1028" t="str">
        <f t="shared" si="97"/>
        <v>Home&amp;Kitchen</v>
      </c>
      <c r="J1028">
        <f t="shared" si="98"/>
        <v>999</v>
      </c>
      <c r="K1028">
        <f t="shared" si="99"/>
        <v>1499</v>
      </c>
      <c r="L1028">
        <f t="shared" si="100"/>
        <v>33</v>
      </c>
      <c r="M1028">
        <f t="shared" si="101"/>
        <v>1646</v>
      </c>
      <c r="N1028">
        <f t="shared" si="102"/>
        <v>4.1</v>
      </c>
    </row>
    <row r="1029" spans="1:14">
      <c r="A1029" t="s">
        <v>3644</v>
      </c>
      <c r="B1029" t="s">
        <v>3645</v>
      </c>
      <c r="C1029" t="s">
        <v>3490</v>
      </c>
      <c r="D1029" t="s">
        <v>1039</v>
      </c>
      <c r="E1029" t="s">
        <v>3646</v>
      </c>
      <c r="F1029" s="1" t="s">
        <v>1455</v>
      </c>
      <c r="G1029">
        <v>4.4</v>
      </c>
      <c r="H1029" s="1" t="s">
        <v>3647</v>
      </c>
      <c r="I1029" t="str">
        <f t="shared" si="97"/>
        <v>Home&amp;Kitchen</v>
      </c>
      <c r="J1029">
        <f t="shared" si="98"/>
        <v>8999</v>
      </c>
      <c r="K1029">
        <f t="shared" si="99"/>
        <v>9995</v>
      </c>
      <c r="L1029">
        <f t="shared" si="100"/>
        <v>10</v>
      </c>
      <c r="M1029">
        <f t="shared" si="101"/>
        <v>17994</v>
      </c>
      <c r="N1029">
        <f t="shared" si="102"/>
        <v>4.4</v>
      </c>
    </row>
    <row r="1030" spans="1:14">
      <c r="A1030" t="s">
        <v>3648</v>
      </c>
      <c r="B1030" t="s">
        <v>3649</v>
      </c>
      <c r="C1030" t="s">
        <v>3206</v>
      </c>
      <c r="D1030" t="s">
        <v>3650</v>
      </c>
      <c r="E1030" t="s">
        <v>76</v>
      </c>
      <c r="F1030" s="1" t="s">
        <v>87</v>
      </c>
      <c r="G1030">
        <v>4.3</v>
      </c>
      <c r="H1030">
        <v>610</v>
      </c>
      <c r="I1030" t="str">
        <f t="shared" si="97"/>
        <v>Home&amp;Kitchen</v>
      </c>
      <c r="J1030">
        <f t="shared" si="98"/>
        <v>453</v>
      </c>
      <c r="K1030">
        <f t="shared" si="99"/>
        <v>999</v>
      </c>
      <c r="L1030">
        <f t="shared" si="100"/>
        <v>55</v>
      </c>
      <c r="M1030">
        <f t="shared" si="101"/>
        <v>610</v>
      </c>
      <c r="N1030">
        <f t="shared" si="102"/>
        <v>4.3</v>
      </c>
    </row>
    <row r="1031" spans="1:14">
      <c r="A1031" t="s">
        <v>3651</v>
      </c>
      <c r="B1031" t="s">
        <v>3652</v>
      </c>
      <c r="C1031" t="s">
        <v>3257</v>
      </c>
      <c r="D1031" t="s">
        <v>3653</v>
      </c>
      <c r="E1031" t="s">
        <v>3654</v>
      </c>
      <c r="F1031" s="1" t="s">
        <v>581</v>
      </c>
      <c r="G1031">
        <v>4.1</v>
      </c>
      <c r="H1031" s="1" t="s">
        <v>1786</v>
      </c>
      <c r="I1031" t="str">
        <f t="shared" si="97"/>
        <v>Home&amp;Kitchen</v>
      </c>
      <c r="J1031">
        <f t="shared" si="98"/>
        <v>2464</v>
      </c>
      <c r="K1031">
        <f t="shared" si="99"/>
        <v>6000</v>
      </c>
      <c r="L1031">
        <f t="shared" si="100"/>
        <v>59</v>
      </c>
      <c r="M1031">
        <f t="shared" si="101"/>
        <v>8866</v>
      </c>
      <c r="N1031">
        <f t="shared" si="102"/>
        <v>4.1</v>
      </c>
    </row>
    <row r="1032" spans="1:14">
      <c r="A1032" t="s">
        <v>3655</v>
      </c>
      <c r="B1032" t="s">
        <v>3656</v>
      </c>
      <c r="C1032" t="s">
        <v>3623</v>
      </c>
      <c r="D1032" t="s">
        <v>3657</v>
      </c>
      <c r="E1032" t="s">
        <v>3356</v>
      </c>
      <c r="F1032" s="1" t="s">
        <v>343</v>
      </c>
      <c r="G1032">
        <v>3.7</v>
      </c>
      <c r="H1032" s="1" t="s">
        <v>3658</v>
      </c>
      <c r="I1032" t="str">
        <f t="shared" si="97"/>
        <v>Home&amp;Kitchen</v>
      </c>
      <c r="J1032">
        <f t="shared" si="98"/>
        <v>2719</v>
      </c>
      <c r="K1032">
        <f t="shared" si="99"/>
        <v>3945</v>
      </c>
      <c r="L1032">
        <f t="shared" si="100"/>
        <v>31</v>
      </c>
      <c r="M1032">
        <f t="shared" si="101"/>
        <v>13406</v>
      </c>
      <c r="N1032">
        <f t="shared" si="102"/>
        <v>3.7</v>
      </c>
    </row>
    <row r="1033" spans="1:14">
      <c r="A1033" t="s">
        <v>3659</v>
      </c>
      <c r="B1033" t="s">
        <v>3660</v>
      </c>
      <c r="C1033" t="s">
        <v>3261</v>
      </c>
      <c r="D1033" t="s">
        <v>2741</v>
      </c>
      <c r="E1033" t="s">
        <v>190</v>
      </c>
      <c r="F1033" s="1" t="s">
        <v>239</v>
      </c>
      <c r="G1033">
        <v>4.8</v>
      </c>
      <c r="H1033" s="1" t="s">
        <v>3661</v>
      </c>
      <c r="I1033" t="str">
        <f t="shared" si="97"/>
        <v>Home&amp;Kitchen</v>
      </c>
      <c r="J1033">
        <f t="shared" si="98"/>
        <v>1439</v>
      </c>
      <c r="K1033">
        <f t="shared" si="99"/>
        <v>1999</v>
      </c>
      <c r="L1033">
        <f t="shared" si="100"/>
        <v>28</v>
      </c>
      <c r="M1033">
        <f t="shared" si="101"/>
        <v>53803</v>
      </c>
      <c r="N1033">
        <f t="shared" si="102"/>
        <v>4.8</v>
      </c>
    </row>
    <row r="1034" spans="1:14">
      <c r="A1034" t="s">
        <v>3662</v>
      </c>
      <c r="B1034" t="s">
        <v>3663</v>
      </c>
      <c r="C1034" t="s">
        <v>3248</v>
      </c>
      <c r="D1034" t="s">
        <v>1760</v>
      </c>
      <c r="E1034" t="s">
        <v>1806</v>
      </c>
      <c r="F1034" s="1" t="s">
        <v>546</v>
      </c>
      <c r="G1034">
        <v>4.5</v>
      </c>
      <c r="H1034">
        <v>546</v>
      </c>
      <c r="I1034" t="str">
        <f t="shared" si="97"/>
        <v>Home&amp;Kitchen</v>
      </c>
      <c r="J1034">
        <f t="shared" si="98"/>
        <v>2799</v>
      </c>
      <c r="K1034">
        <f t="shared" si="99"/>
        <v>3499</v>
      </c>
      <c r="L1034">
        <f t="shared" si="100"/>
        <v>20</v>
      </c>
      <c r="M1034">
        <f t="shared" si="101"/>
        <v>546</v>
      </c>
      <c r="N1034">
        <f t="shared" si="102"/>
        <v>4.5</v>
      </c>
    </row>
    <row r="1035" spans="1:14">
      <c r="A1035" t="s">
        <v>3664</v>
      </c>
      <c r="B1035" t="s">
        <v>3665</v>
      </c>
      <c r="C1035" t="s">
        <v>3261</v>
      </c>
      <c r="D1035" t="s">
        <v>3666</v>
      </c>
      <c r="E1035" t="s">
        <v>3667</v>
      </c>
      <c r="F1035" s="1" t="s">
        <v>302</v>
      </c>
      <c r="G1035">
        <v>4</v>
      </c>
      <c r="H1035" s="1" t="s">
        <v>3668</v>
      </c>
      <c r="I1035" t="str">
        <f t="shared" si="97"/>
        <v>Home&amp;Kitchen</v>
      </c>
      <c r="J1035">
        <f t="shared" si="98"/>
        <v>2088</v>
      </c>
      <c r="K1035">
        <f t="shared" si="99"/>
        <v>5550</v>
      </c>
      <c r="L1035">
        <f t="shared" si="100"/>
        <v>62</v>
      </c>
      <c r="M1035">
        <f t="shared" si="101"/>
        <v>5292</v>
      </c>
      <c r="N1035">
        <f t="shared" si="102"/>
        <v>4</v>
      </c>
    </row>
    <row r="1036" spans="1:14">
      <c r="A1036" t="s">
        <v>3669</v>
      </c>
      <c r="B1036" t="s">
        <v>3670</v>
      </c>
      <c r="C1036" t="s">
        <v>3261</v>
      </c>
      <c r="D1036" t="s">
        <v>610</v>
      </c>
      <c r="E1036" t="s">
        <v>3671</v>
      </c>
      <c r="F1036" s="1" t="s">
        <v>773</v>
      </c>
      <c r="G1036">
        <v>4.1</v>
      </c>
      <c r="H1036">
        <v>444</v>
      </c>
      <c r="I1036" t="str">
        <f t="shared" si="97"/>
        <v>Home&amp;Kitchen</v>
      </c>
      <c r="J1036">
        <f t="shared" si="98"/>
        <v>2399</v>
      </c>
      <c r="K1036">
        <f t="shared" si="99"/>
        <v>4590</v>
      </c>
      <c r="L1036">
        <f t="shared" si="100"/>
        <v>48</v>
      </c>
      <c r="M1036">
        <f t="shared" si="101"/>
        <v>444</v>
      </c>
      <c r="N1036">
        <f t="shared" si="102"/>
        <v>4.1</v>
      </c>
    </row>
    <row r="1037" spans="1:14">
      <c r="A1037" t="s">
        <v>3672</v>
      </c>
      <c r="B1037" t="s">
        <v>3673</v>
      </c>
      <c r="C1037" t="s">
        <v>3210</v>
      </c>
      <c r="D1037" t="s">
        <v>3674</v>
      </c>
      <c r="E1037" t="s">
        <v>62</v>
      </c>
      <c r="F1037" s="1" t="s">
        <v>129</v>
      </c>
      <c r="G1037">
        <v>3.9</v>
      </c>
      <c r="H1037" s="1" t="s">
        <v>3675</v>
      </c>
      <c r="I1037" t="str">
        <f t="shared" si="97"/>
        <v>Home&amp;Kitchen</v>
      </c>
      <c r="J1037">
        <f t="shared" si="98"/>
        <v>308</v>
      </c>
      <c r="K1037">
        <f t="shared" si="99"/>
        <v>499</v>
      </c>
      <c r="L1037">
        <f t="shared" si="100"/>
        <v>38</v>
      </c>
      <c r="M1037">
        <f t="shared" si="101"/>
        <v>4584</v>
      </c>
      <c r="N1037">
        <f t="shared" si="102"/>
        <v>3.9</v>
      </c>
    </row>
    <row r="1038" spans="1:14">
      <c r="A1038" t="s">
        <v>3676</v>
      </c>
      <c r="B1038" t="s">
        <v>3677</v>
      </c>
      <c r="C1038" t="s">
        <v>3261</v>
      </c>
      <c r="D1038" t="s">
        <v>1756</v>
      </c>
      <c r="E1038" t="s">
        <v>3678</v>
      </c>
      <c r="F1038" s="1" t="s">
        <v>157</v>
      </c>
      <c r="G1038">
        <v>4.1</v>
      </c>
      <c r="H1038" s="1" t="s">
        <v>3679</v>
      </c>
      <c r="I1038" t="str">
        <f t="shared" si="97"/>
        <v>Home&amp;Kitchen</v>
      </c>
      <c r="J1038">
        <f t="shared" si="98"/>
        <v>2599</v>
      </c>
      <c r="K1038">
        <f t="shared" si="99"/>
        <v>4400</v>
      </c>
      <c r="L1038">
        <f t="shared" si="100"/>
        <v>41</v>
      </c>
      <c r="M1038">
        <f t="shared" si="101"/>
        <v>14947</v>
      </c>
      <c r="N1038">
        <f t="shared" si="102"/>
        <v>4.1</v>
      </c>
    </row>
    <row r="1039" spans="1:14">
      <c r="A1039" t="s">
        <v>3680</v>
      </c>
      <c r="B1039" t="s">
        <v>3681</v>
      </c>
      <c r="C1039" t="s">
        <v>3252</v>
      </c>
      <c r="D1039" t="s">
        <v>2185</v>
      </c>
      <c r="E1039" t="s">
        <v>55</v>
      </c>
      <c r="F1039" s="1" t="s">
        <v>478</v>
      </c>
      <c r="G1039">
        <v>4.2</v>
      </c>
      <c r="H1039" s="1" t="s">
        <v>3682</v>
      </c>
      <c r="I1039" t="str">
        <f t="shared" si="97"/>
        <v>Home&amp;Kitchen</v>
      </c>
      <c r="J1039">
        <f t="shared" si="98"/>
        <v>479</v>
      </c>
      <c r="K1039">
        <f t="shared" si="99"/>
        <v>1000</v>
      </c>
      <c r="L1039">
        <f t="shared" si="100"/>
        <v>52</v>
      </c>
      <c r="M1039">
        <f t="shared" si="101"/>
        <v>1559</v>
      </c>
      <c r="N1039">
        <f t="shared" si="102"/>
        <v>4.2</v>
      </c>
    </row>
    <row r="1040" spans="1:14">
      <c r="A1040" t="s">
        <v>3683</v>
      </c>
      <c r="B1040" t="s">
        <v>3684</v>
      </c>
      <c r="C1040" t="s">
        <v>3206</v>
      </c>
      <c r="D1040" t="s">
        <v>3685</v>
      </c>
      <c r="E1040" t="s">
        <v>69</v>
      </c>
      <c r="F1040" s="1" t="s">
        <v>1368</v>
      </c>
      <c r="G1040">
        <v>4.1</v>
      </c>
      <c r="H1040" s="1" t="s">
        <v>3686</v>
      </c>
      <c r="I1040" t="str">
        <f t="shared" si="97"/>
        <v>Home&amp;Kitchen</v>
      </c>
      <c r="J1040">
        <f t="shared" si="98"/>
        <v>245</v>
      </c>
      <c r="K1040">
        <f t="shared" si="99"/>
        <v>299</v>
      </c>
      <c r="L1040">
        <f t="shared" si="100"/>
        <v>18</v>
      </c>
      <c r="M1040">
        <f t="shared" si="101"/>
        <v>1660</v>
      </c>
      <c r="N1040">
        <f t="shared" si="102"/>
        <v>4.1</v>
      </c>
    </row>
    <row r="1041" spans="1:14">
      <c r="A1041" t="s">
        <v>3687</v>
      </c>
      <c r="B1041" t="s">
        <v>3688</v>
      </c>
      <c r="C1041" t="s">
        <v>3206</v>
      </c>
      <c r="D1041" t="s">
        <v>205</v>
      </c>
      <c r="E1041" t="s">
        <v>92</v>
      </c>
      <c r="F1041" s="1" t="s">
        <v>337</v>
      </c>
      <c r="G1041">
        <v>3.5</v>
      </c>
      <c r="H1041">
        <v>132</v>
      </c>
      <c r="I1041" t="str">
        <f t="shared" si="97"/>
        <v>Home&amp;Kitchen</v>
      </c>
      <c r="J1041">
        <f t="shared" si="98"/>
        <v>179</v>
      </c>
      <c r="K1041">
        <f t="shared" si="99"/>
        <v>799</v>
      </c>
      <c r="L1041">
        <f t="shared" si="100"/>
        <v>78</v>
      </c>
      <c r="M1041">
        <f t="shared" si="101"/>
        <v>132</v>
      </c>
      <c r="N1041">
        <f t="shared" si="102"/>
        <v>3.5</v>
      </c>
    </row>
    <row r="1042" spans="1:14">
      <c r="A1042" t="s">
        <v>3689</v>
      </c>
      <c r="B1042" t="s">
        <v>3690</v>
      </c>
      <c r="C1042" t="s">
        <v>3476</v>
      </c>
      <c r="D1042" t="s">
        <v>3691</v>
      </c>
      <c r="E1042" t="s">
        <v>3692</v>
      </c>
      <c r="F1042" s="1" t="s">
        <v>343</v>
      </c>
      <c r="G1042">
        <v>4.3</v>
      </c>
      <c r="H1042" s="1" t="s">
        <v>3693</v>
      </c>
      <c r="I1042" t="str">
        <f t="shared" si="97"/>
        <v>Home&amp;Kitchen</v>
      </c>
      <c r="J1042">
        <f t="shared" si="98"/>
        <v>3569</v>
      </c>
      <c r="K1042">
        <f t="shared" si="99"/>
        <v>5190</v>
      </c>
      <c r="L1042">
        <f t="shared" si="100"/>
        <v>31</v>
      </c>
      <c r="M1042">
        <f t="shared" si="101"/>
        <v>28629</v>
      </c>
      <c r="N1042">
        <f t="shared" si="102"/>
        <v>4.3</v>
      </c>
    </row>
    <row r="1043" spans="1:14">
      <c r="A1043" t="s">
        <v>3694</v>
      </c>
      <c r="B1043" t="s">
        <v>3695</v>
      </c>
      <c r="C1043" t="s">
        <v>3192</v>
      </c>
      <c r="D1043" t="s">
        <v>42</v>
      </c>
      <c r="E1043" t="s">
        <v>2639</v>
      </c>
      <c r="F1043" s="1" t="s">
        <v>773</v>
      </c>
      <c r="G1043">
        <v>3.9</v>
      </c>
      <c r="H1043" s="1" t="s">
        <v>3696</v>
      </c>
      <c r="I1043" t="str">
        <f t="shared" si="97"/>
        <v>Home&amp;Kitchen</v>
      </c>
      <c r="J1043">
        <f t="shared" si="98"/>
        <v>699</v>
      </c>
      <c r="K1043">
        <f t="shared" si="99"/>
        <v>1345</v>
      </c>
      <c r="L1043">
        <f t="shared" si="100"/>
        <v>48</v>
      </c>
      <c r="M1043">
        <f t="shared" si="101"/>
        <v>8446</v>
      </c>
      <c r="N1043">
        <f t="shared" si="102"/>
        <v>3.9</v>
      </c>
    </row>
    <row r="1044" spans="1:14">
      <c r="A1044" t="s">
        <v>3697</v>
      </c>
      <c r="B1044" t="s">
        <v>3698</v>
      </c>
      <c r="C1044" t="s">
        <v>3232</v>
      </c>
      <c r="D1044" t="s">
        <v>3699</v>
      </c>
      <c r="E1044" t="s">
        <v>2819</v>
      </c>
      <c r="F1044" s="1" t="s">
        <v>773</v>
      </c>
      <c r="G1044">
        <v>4.2</v>
      </c>
      <c r="H1044" s="1" t="s">
        <v>3700</v>
      </c>
      <c r="I1044" t="str">
        <f t="shared" si="97"/>
        <v>Home&amp;Kitchen</v>
      </c>
      <c r="J1044">
        <f t="shared" si="98"/>
        <v>2089</v>
      </c>
      <c r="K1044">
        <f t="shared" si="99"/>
        <v>4000</v>
      </c>
      <c r="L1044">
        <f t="shared" si="100"/>
        <v>48</v>
      </c>
      <c r="M1044">
        <f t="shared" si="101"/>
        <v>11199</v>
      </c>
      <c r="N1044">
        <f t="shared" si="102"/>
        <v>4.2</v>
      </c>
    </row>
    <row r="1045" spans="1:14">
      <c r="A1045" t="s">
        <v>3701</v>
      </c>
      <c r="B1045" t="s">
        <v>3702</v>
      </c>
      <c r="C1045" t="s">
        <v>3703</v>
      </c>
      <c r="D1045" t="s">
        <v>3704</v>
      </c>
      <c r="E1045" t="s">
        <v>2819</v>
      </c>
      <c r="F1045" s="1" t="s">
        <v>170</v>
      </c>
      <c r="G1045">
        <v>3.8</v>
      </c>
      <c r="H1045" s="1" t="s">
        <v>3705</v>
      </c>
      <c r="I1045" t="str">
        <f t="shared" si="97"/>
        <v>Car&amp;Motorbike</v>
      </c>
      <c r="J1045">
        <f t="shared" si="98"/>
        <v>2339</v>
      </c>
      <c r="K1045">
        <f t="shared" si="99"/>
        <v>4000</v>
      </c>
      <c r="L1045">
        <f t="shared" si="100"/>
        <v>42</v>
      </c>
      <c r="M1045">
        <f t="shared" si="101"/>
        <v>1118</v>
      </c>
      <c r="N1045">
        <f t="shared" si="102"/>
        <v>3.8</v>
      </c>
    </row>
    <row r="1046" spans="1:14">
      <c r="A1046" t="s">
        <v>3706</v>
      </c>
      <c r="B1046" t="s">
        <v>3707</v>
      </c>
      <c r="C1046" t="s">
        <v>3202</v>
      </c>
      <c r="D1046" t="s">
        <v>3708</v>
      </c>
      <c r="E1046" t="s">
        <v>261</v>
      </c>
      <c r="F1046" s="1" t="s">
        <v>191</v>
      </c>
      <c r="G1046">
        <v>4.5</v>
      </c>
      <c r="H1046">
        <v>11</v>
      </c>
      <c r="I1046" t="str">
        <f t="shared" si="97"/>
        <v>Home&amp;Kitchen</v>
      </c>
      <c r="J1046">
        <f t="shared" si="98"/>
        <v>784</v>
      </c>
      <c r="K1046">
        <f t="shared" si="99"/>
        <v>1599</v>
      </c>
      <c r="L1046">
        <f t="shared" si="100"/>
        <v>51</v>
      </c>
      <c r="M1046">
        <f t="shared" si="101"/>
        <v>11</v>
      </c>
      <c r="N1046">
        <f t="shared" si="102"/>
        <v>4.5</v>
      </c>
    </row>
    <row r="1047" spans="1:14">
      <c r="A1047" t="s">
        <v>3709</v>
      </c>
      <c r="B1047" t="s">
        <v>3710</v>
      </c>
      <c r="C1047" t="s">
        <v>3711</v>
      </c>
      <c r="D1047" t="s">
        <v>2012</v>
      </c>
      <c r="E1047" t="s">
        <v>571</v>
      </c>
      <c r="F1047" s="1" t="s">
        <v>294</v>
      </c>
      <c r="G1047">
        <v>3.8</v>
      </c>
      <c r="H1047" s="1" t="s">
        <v>3712</v>
      </c>
      <c r="I1047" t="str">
        <f t="shared" si="97"/>
        <v>Home&amp;Kitchen</v>
      </c>
      <c r="J1047">
        <f t="shared" si="98"/>
        <v>5499</v>
      </c>
      <c r="K1047">
        <f t="shared" si="99"/>
        <v>9999</v>
      </c>
      <c r="L1047">
        <f t="shared" si="100"/>
        <v>45</v>
      </c>
      <c r="M1047">
        <f t="shared" si="101"/>
        <v>4353</v>
      </c>
      <c r="N1047">
        <f t="shared" si="102"/>
        <v>3.8</v>
      </c>
    </row>
    <row r="1048" spans="1:14">
      <c r="A1048" t="s">
        <v>3713</v>
      </c>
      <c r="B1048" t="s">
        <v>3714</v>
      </c>
      <c r="C1048" t="s">
        <v>3202</v>
      </c>
      <c r="D1048" t="s">
        <v>106</v>
      </c>
      <c r="E1048" t="s">
        <v>1026</v>
      </c>
      <c r="F1048" s="1" t="s">
        <v>87</v>
      </c>
      <c r="G1048">
        <v>4.1</v>
      </c>
      <c r="H1048">
        <v>185</v>
      </c>
      <c r="I1048" t="str">
        <f t="shared" si="97"/>
        <v>Home&amp;Kitchen</v>
      </c>
      <c r="J1048">
        <f t="shared" si="98"/>
        <v>899</v>
      </c>
      <c r="K1048">
        <f t="shared" si="99"/>
        <v>1990</v>
      </c>
      <c r="L1048">
        <f t="shared" si="100"/>
        <v>55</v>
      </c>
      <c r="M1048">
        <f t="shared" si="101"/>
        <v>185</v>
      </c>
      <c r="N1048">
        <f t="shared" si="102"/>
        <v>4.1</v>
      </c>
    </row>
    <row r="1049" spans="1:14">
      <c r="A1049" t="s">
        <v>3715</v>
      </c>
      <c r="B1049" t="s">
        <v>3716</v>
      </c>
      <c r="C1049" t="s">
        <v>3248</v>
      </c>
      <c r="D1049" t="s">
        <v>3198</v>
      </c>
      <c r="E1049" t="s">
        <v>3198</v>
      </c>
      <c r="F1049" s="1" t="s">
        <v>215</v>
      </c>
      <c r="G1049">
        <v>4.2</v>
      </c>
      <c r="H1049" s="1" t="s">
        <v>3717</v>
      </c>
      <c r="I1049" t="str">
        <f t="shared" si="97"/>
        <v>Home&amp;Kitchen</v>
      </c>
      <c r="J1049">
        <f t="shared" si="98"/>
        <v>1695</v>
      </c>
      <c r="K1049">
        <f t="shared" si="99"/>
        <v>1695</v>
      </c>
      <c r="L1049">
        <f t="shared" si="100"/>
        <v>0</v>
      </c>
      <c r="M1049">
        <f t="shared" si="101"/>
        <v>14290</v>
      </c>
      <c r="N1049">
        <f t="shared" si="102"/>
        <v>4.2</v>
      </c>
    </row>
    <row r="1050" spans="1:14">
      <c r="A1050" t="s">
        <v>3718</v>
      </c>
      <c r="B1050" t="s">
        <v>3719</v>
      </c>
      <c r="C1050" t="s">
        <v>3252</v>
      </c>
      <c r="D1050" t="s">
        <v>62</v>
      </c>
      <c r="E1050" t="s">
        <v>3720</v>
      </c>
      <c r="F1050" s="1" t="s">
        <v>367</v>
      </c>
      <c r="G1050">
        <v>4.1</v>
      </c>
      <c r="H1050" s="1" t="s">
        <v>3721</v>
      </c>
      <c r="I1050" t="str">
        <f t="shared" si="97"/>
        <v>Home&amp;Kitchen</v>
      </c>
      <c r="J1050">
        <f t="shared" si="98"/>
        <v>499</v>
      </c>
      <c r="K1050">
        <f t="shared" si="99"/>
        <v>940</v>
      </c>
      <c r="L1050">
        <f t="shared" si="100"/>
        <v>47</v>
      </c>
      <c r="M1050">
        <f t="shared" si="101"/>
        <v>3036</v>
      </c>
      <c r="N1050">
        <f t="shared" si="102"/>
        <v>4.1</v>
      </c>
    </row>
    <row r="1051" spans="1:14">
      <c r="A1051" t="s">
        <v>3722</v>
      </c>
      <c r="B1051" t="s">
        <v>3723</v>
      </c>
      <c r="C1051" t="s">
        <v>3261</v>
      </c>
      <c r="D1051" t="s">
        <v>1153</v>
      </c>
      <c r="E1051" t="s">
        <v>2757</v>
      </c>
      <c r="F1051" s="1" t="s">
        <v>26</v>
      </c>
      <c r="G1051">
        <v>4.2</v>
      </c>
      <c r="H1051" s="1" t="s">
        <v>3724</v>
      </c>
      <c r="I1051" t="str">
        <f t="shared" si="97"/>
        <v>Home&amp;Kitchen</v>
      </c>
      <c r="J1051">
        <f t="shared" si="98"/>
        <v>2699</v>
      </c>
      <c r="K1051">
        <f t="shared" si="99"/>
        <v>4700</v>
      </c>
      <c r="L1051">
        <f t="shared" si="100"/>
        <v>43</v>
      </c>
      <c r="M1051">
        <f t="shared" si="101"/>
        <v>1296</v>
      </c>
      <c r="N1051">
        <f t="shared" si="102"/>
        <v>4.2</v>
      </c>
    </row>
    <row r="1052" spans="1:14">
      <c r="A1052" t="s">
        <v>3725</v>
      </c>
      <c r="B1052" t="s">
        <v>3726</v>
      </c>
      <c r="C1052" t="s">
        <v>3261</v>
      </c>
      <c r="D1052" t="s">
        <v>3727</v>
      </c>
      <c r="E1052" t="s">
        <v>371</v>
      </c>
      <c r="F1052" s="1" t="s">
        <v>478</v>
      </c>
      <c r="G1052">
        <v>4.5</v>
      </c>
      <c r="H1052">
        <v>19</v>
      </c>
      <c r="I1052" t="str">
        <f t="shared" si="97"/>
        <v>Home&amp;Kitchen</v>
      </c>
      <c r="J1052">
        <f t="shared" si="98"/>
        <v>1448</v>
      </c>
      <c r="K1052">
        <f t="shared" si="99"/>
        <v>2999</v>
      </c>
      <c r="L1052">
        <f t="shared" si="100"/>
        <v>52</v>
      </c>
      <c r="M1052">
        <f t="shared" si="101"/>
        <v>19</v>
      </c>
      <c r="N1052">
        <f t="shared" si="102"/>
        <v>4.5</v>
      </c>
    </row>
    <row r="1053" spans="1:14">
      <c r="A1053" t="s">
        <v>3728</v>
      </c>
      <c r="B1053" t="s">
        <v>3729</v>
      </c>
      <c r="C1053" t="s">
        <v>3472</v>
      </c>
      <c r="D1053" t="s">
        <v>1721</v>
      </c>
      <c r="E1053" t="s">
        <v>1721</v>
      </c>
      <c r="F1053" s="1" t="s">
        <v>215</v>
      </c>
      <c r="G1053">
        <v>4</v>
      </c>
      <c r="H1053">
        <v>97</v>
      </c>
      <c r="I1053" t="str">
        <f t="shared" si="97"/>
        <v>Home&amp;Kitchen</v>
      </c>
      <c r="J1053">
        <f t="shared" si="98"/>
        <v>79</v>
      </c>
      <c r="K1053">
        <f t="shared" si="99"/>
        <v>79</v>
      </c>
      <c r="L1053">
        <f t="shared" si="100"/>
        <v>0</v>
      </c>
      <c r="M1053">
        <f t="shared" si="101"/>
        <v>97</v>
      </c>
      <c r="N1053">
        <f t="shared" si="102"/>
        <v>4</v>
      </c>
    </row>
    <row r="1054" spans="1:14">
      <c r="A1054" t="s">
        <v>3730</v>
      </c>
      <c r="B1054" t="s">
        <v>3731</v>
      </c>
      <c r="C1054" t="s">
        <v>3285</v>
      </c>
      <c r="D1054" t="s">
        <v>1267</v>
      </c>
      <c r="E1054" t="s">
        <v>3732</v>
      </c>
      <c r="F1054" s="1" t="s">
        <v>191</v>
      </c>
      <c r="G1054">
        <v>4.4</v>
      </c>
      <c r="H1054" s="1" t="s">
        <v>3733</v>
      </c>
      <c r="I1054" t="str">
        <f t="shared" si="97"/>
        <v>Home&amp;Kitchen</v>
      </c>
      <c r="J1054">
        <f t="shared" si="98"/>
        <v>6990</v>
      </c>
      <c r="K1054">
        <f t="shared" si="99"/>
        <v>14290</v>
      </c>
      <c r="L1054">
        <f t="shared" si="100"/>
        <v>51</v>
      </c>
      <c r="M1054">
        <f t="shared" si="101"/>
        <v>1771</v>
      </c>
      <c r="N1054">
        <f t="shared" si="102"/>
        <v>4.4</v>
      </c>
    </row>
    <row r="1055" spans="1:14">
      <c r="A1055" t="s">
        <v>3734</v>
      </c>
      <c r="B1055" t="s">
        <v>3735</v>
      </c>
      <c r="C1055" t="s">
        <v>3232</v>
      </c>
      <c r="D1055" t="s">
        <v>3736</v>
      </c>
      <c r="E1055" t="s">
        <v>3356</v>
      </c>
      <c r="F1055" s="1" t="s">
        <v>432</v>
      </c>
      <c r="G1055">
        <v>4</v>
      </c>
      <c r="H1055" s="1" t="s">
        <v>3737</v>
      </c>
      <c r="I1055" t="str">
        <f t="shared" si="97"/>
        <v>Home&amp;Kitchen</v>
      </c>
      <c r="J1055">
        <f t="shared" si="98"/>
        <v>2698</v>
      </c>
      <c r="K1055">
        <f t="shared" si="99"/>
        <v>3945</v>
      </c>
      <c r="L1055">
        <f t="shared" si="100"/>
        <v>32</v>
      </c>
      <c r="M1055">
        <f t="shared" si="101"/>
        <v>15034</v>
      </c>
      <c r="N1055">
        <f t="shared" si="102"/>
        <v>4</v>
      </c>
    </row>
    <row r="1056" spans="1:14">
      <c r="A1056" t="s">
        <v>3738</v>
      </c>
      <c r="B1056" t="s">
        <v>3739</v>
      </c>
      <c r="C1056" t="s">
        <v>3711</v>
      </c>
      <c r="D1056" t="s">
        <v>3619</v>
      </c>
      <c r="E1056" t="s">
        <v>1363</v>
      </c>
      <c r="F1056" s="1" t="s">
        <v>367</v>
      </c>
      <c r="G1056">
        <v>4</v>
      </c>
      <c r="H1056" s="1" t="s">
        <v>3740</v>
      </c>
      <c r="I1056" t="str">
        <f t="shared" si="97"/>
        <v>Home&amp;Kitchen</v>
      </c>
      <c r="J1056">
        <f t="shared" si="98"/>
        <v>3199</v>
      </c>
      <c r="K1056">
        <f t="shared" si="99"/>
        <v>5999</v>
      </c>
      <c r="L1056">
        <f t="shared" si="100"/>
        <v>47</v>
      </c>
      <c r="M1056">
        <f t="shared" si="101"/>
        <v>3242</v>
      </c>
      <c r="N1056">
        <f t="shared" si="102"/>
        <v>4</v>
      </c>
    </row>
    <row r="1057" spans="1:14">
      <c r="A1057" t="s">
        <v>3741</v>
      </c>
      <c r="B1057" t="s">
        <v>3742</v>
      </c>
      <c r="C1057" t="s">
        <v>3281</v>
      </c>
      <c r="D1057" t="s">
        <v>292</v>
      </c>
      <c r="E1057" t="s">
        <v>3743</v>
      </c>
      <c r="F1057" s="1" t="s">
        <v>139</v>
      </c>
      <c r="G1057">
        <v>3.9</v>
      </c>
      <c r="H1057" s="1" t="s">
        <v>3744</v>
      </c>
      <c r="I1057" t="str">
        <f t="shared" si="97"/>
        <v>Home&amp;Kitchen</v>
      </c>
      <c r="J1057">
        <f t="shared" si="98"/>
        <v>1199</v>
      </c>
      <c r="K1057">
        <f t="shared" si="99"/>
        <v>1950</v>
      </c>
      <c r="L1057">
        <f t="shared" si="100"/>
        <v>39</v>
      </c>
      <c r="M1057">
        <f t="shared" si="101"/>
        <v>2832</v>
      </c>
      <c r="N1057">
        <f t="shared" si="102"/>
        <v>3.9</v>
      </c>
    </row>
    <row r="1058" spans="1:14">
      <c r="A1058" t="s">
        <v>3745</v>
      </c>
      <c r="B1058" t="s">
        <v>3746</v>
      </c>
      <c r="C1058" t="s">
        <v>3439</v>
      </c>
      <c r="D1058" t="s">
        <v>3747</v>
      </c>
      <c r="E1058" t="s">
        <v>1760</v>
      </c>
      <c r="F1058" s="1" t="s">
        <v>1376</v>
      </c>
      <c r="G1058">
        <v>4</v>
      </c>
      <c r="H1058" s="1" t="s">
        <v>3748</v>
      </c>
      <c r="I1058" t="str">
        <f t="shared" si="97"/>
        <v>Home&amp;Kitchen</v>
      </c>
      <c r="J1058">
        <f t="shared" si="98"/>
        <v>1414</v>
      </c>
      <c r="K1058">
        <f t="shared" si="99"/>
        <v>2799</v>
      </c>
      <c r="L1058">
        <f t="shared" si="100"/>
        <v>49</v>
      </c>
      <c r="M1058">
        <f t="shared" si="101"/>
        <v>1498</v>
      </c>
      <c r="N1058">
        <f t="shared" si="102"/>
        <v>4</v>
      </c>
    </row>
    <row r="1059" spans="1:14">
      <c r="A1059" t="s">
        <v>3749</v>
      </c>
      <c r="B1059" t="s">
        <v>3750</v>
      </c>
      <c r="C1059" t="s">
        <v>3192</v>
      </c>
      <c r="D1059" t="s">
        <v>76</v>
      </c>
      <c r="E1059" t="s">
        <v>3743</v>
      </c>
      <c r="F1059" s="1" t="s">
        <v>1376</v>
      </c>
      <c r="G1059">
        <v>3.8</v>
      </c>
      <c r="H1059">
        <v>305</v>
      </c>
      <c r="I1059" t="str">
        <f t="shared" si="97"/>
        <v>Home&amp;Kitchen</v>
      </c>
      <c r="J1059">
        <f t="shared" si="98"/>
        <v>999</v>
      </c>
      <c r="K1059">
        <f t="shared" si="99"/>
        <v>1950</v>
      </c>
      <c r="L1059">
        <f t="shared" si="100"/>
        <v>49</v>
      </c>
      <c r="M1059">
        <f t="shared" si="101"/>
        <v>305</v>
      </c>
      <c r="N1059">
        <f t="shared" si="102"/>
        <v>3.8</v>
      </c>
    </row>
    <row r="1060" spans="1:14">
      <c r="A1060" t="s">
        <v>3751</v>
      </c>
      <c r="B1060" t="s">
        <v>3752</v>
      </c>
      <c r="C1060" t="s">
        <v>3490</v>
      </c>
      <c r="D1060" t="s">
        <v>1363</v>
      </c>
      <c r="E1060" t="s">
        <v>571</v>
      </c>
      <c r="F1060" s="1" t="s">
        <v>595</v>
      </c>
      <c r="G1060">
        <v>4.2</v>
      </c>
      <c r="H1060" s="1" t="s">
        <v>3753</v>
      </c>
      <c r="I1060" t="str">
        <f t="shared" si="97"/>
        <v>Home&amp;Kitchen</v>
      </c>
      <c r="J1060">
        <f t="shared" si="98"/>
        <v>5999</v>
      </c>
      <c r="K1060">
        <f t="shared" si="99"/>
        <v>9999</v>
      </c>
      <c r="L1060">
        <f t="shared" si="100"/>
        <v>40</v>
      </c>
      <c r="M1060">
        <f t="shared" si="101"/>
        <v>1191</v>
      </c>
      <c r="N1060">
        <f t="shared" si="102"/>
        <v>4.2</v>
      </c>
    </row>
    <row r="1061" spans="1:14">
      <c r="A1061" t="s">
        <v>3754</v>
      </c>
      <c r="B1061" t="s">
        <v>3755</v>
      </c>
      <c r="C1061" t="s">
        <v>3756</v>
      </c>
      <c r="D1061" t="s">
        <v>3757</v>
      </c>
      <c r="E1061" t="s">
        <v>308</v>
      </c>
      <c r="F1061" s="1" t="s">
        <v>70</v>
      </c>
      <c r="G1061">
        <v>4.3</v>
      </c>
      <c r="H1061" s="1" t="s">
        <v>3758</v>
      </c>
      <c r="I1061" t="str">
        <f t="shared" si="97"/>
        <v>Home&amp;Kitchen</v>
      </c>
      <c r="J1061">
        <f t="shared" si="98"/>
        <v>9970</v>
      </c>
      <c r="K1061">
        <f t="shared" si="99"/>
        <v>12999</v>
      </c>
      <c r="L1061">
        <f t="shared" si="100"/>
        <v>23</v>
      </c>
      <c r="M1061">
        <f t="shared" si="101"/>
        <v>4049</v>
      </c>
      <c r="N1061">
        <f t="shared" si="102"/>
        <v>4.3</v>
      </c>
    </row>
    <row r="1062" spans="1:14">
      <c r="A1062" t="s">
        <v>3759</v>
      </c>
      <c r="B1062" t="s">
        <v>3760</v>
      </c>
      <c r="C1062" t="s">
        <v>3761</v>
      </c>
      <c r="D1062" t="s">
        <v>3762</v>
      </c>
      <c r="E1062" t="s">
        <v>42</v>
      </c>
      <c r="F1062" s="1" t="s">
        <v>215</v>
      </c>
      <c r="G1062">
        <v>4.2</v>
      </c>
      <c r="H1062" s="1" t="s">
        <v>3763</v>
      </c>
      <c r="I1062" t="str">
        <f t="shared" si="97"/>
        <v>Home&amp;Kitchen</v>
      </c>
      <c r="J1062">
        <f t="shared" si="98"/>
        <v>698</v>
      </c>
      <c r="K1062">
        <f t="shared" si="99"/>
        <v>699</v>
      </c>
      <c r="L1062">
        <f t="shared" si="100"/>
        <v>0</v>
      </c>
      <c r="M1062">
        <f t="shared" si="101"/>
        <v>3160</v>
      </c>
      <c r="N1062">
        <f t="shared" si="102"/>
        <v>4.2</v>
      </c>
    </row>
    <row r="1063" spans="1:14">
      <c r="A1063" t="s">
        <v>3764</v>
      </c>
      <c r="B1063" t="s">
        <v>3765</v>
      </c>
      <c r="C1063" t="s">
        <v>3476</v>
      </c>
      <c r="D1063" t="s">
        <v>293</v>
      </c>
      <c r="E1063" t="s">
        <v>3417</v>
      </c>
      <c r="F1063" s="1" t="s">
        <v>343</v>
      </c>
      <c r="G1063">
        <v>4.3</v>
      </c>
      <c r="H1063" s="1" t="s">
        <v>3766</v>
      </c>
      <c r="I1063" t="str">
        <f t="shared" si="97"/>
        <v>Home&amp;Kitchen</v>
      </c>
      <c r="J1063">
        <f t="shared" si="98"/>
        <v>2199</v>
      </c>
      <c r="K1063">
        <f t="shared" si="99"/>
        <v>3190</v>
      </c>
      <c r="L1063">
        <f t="shared" si="100"/>
        <v>31</v>
      </c>
      <c r="M1063">
        <f t="shared" si="101"/>
        <v>9650</v>
      </c>
      <c r="N1063">
        <f t="shared" si="102"/>
        <v>4.3</v>
      </c>
    </row>
    <row r="1064" spans="1:14">
      <c r="A1064" t="s">
        <v>3767</v>
      </c>
      <c r="B1064" t="s">
        <v>3768</v>
      </c>
      <c r="C1064" t="s">
        <v>3769</v>
      </c>
      <c r="D1064" t="s">
        <v>785</v>
      </c>
      <c r="E1064" t="s">
        <v>92</v>
      </c>
      <c r="F1064" s="1" t="s">
        <v>111</v>
      </c>
      <c r="G1064">
        <v>4.2</v>
      </c>
      <c r="H1064" s="1" t="s">
        <v>3770</v>
      </c>
      <c r="I1064" t="str">
        <f t="shared" si="97"/>
        <v>Home&amp;Kitchen</v>
      </c>
      <c r="J1064">
        <f t="shared" si="98"/>
        <v>320</v>
      </c>
      <c r="K1064">
        <f t="shared" si="99"/>
        <v>799</v>
      </c>
      <c r="L1064">
        <f t="shared" si="100"/>
        <v>60</v>
      </c>
      <c r="M1064">
        <f t="shared" si="101"/>
        <v>3846</v>
      </c>
      <c r="N1064">
        <f t="shared" si="102"/>
        <v>4.2</v>
      </c>
    </row>
    <row r="1065" spans="1:14">
      <c r="A1065" t="s">
        <v>3771</v>
      </c>
      <c r="B1065" t="s">
        <v>3772</v>
      </c>
      <c r="C1065" t="s">
        <v>3206</v>
      </c>
      <c r="D1065" t="s">
        <v>3185</v>
      </c>
      <c r="E1065" t="s">
        <v>62</v>
      </c>
      <c r="F1065" s="1" t="s">
        <v>595</v>
      </c>
      <c r="G1065">
        <v>4.4</v>
      </c>
      <c r="H1065">
        <v>290</v>
      </c>
      <c r="I1065" t="str">
        <f t="shared" si="97"/>
        <v>Home&amp;Kitchen</v>
      </c>
      <c r="J1065">
        <f t="shared" si="98"/>
        <v>298</v>
      </c>
      <c r="K1065">
        <f t="shared" si="99"/>
        <v>499</v>
      </c>
      <c r="L1065">
        <f t="shared" si="100"/>
        <v>40</v>
      </c>
      <c r="M1065">
        <f t="shared" si="101"/>
        <v>290</v>
      </c>
      <c r="N1065">
        <f t="shared" si="102"/>
        <v>4.4</v>
      </c>
    </row>
    <row r="1066" spans="1:14">
      <c r="A1066" t="s">
        <v>3773</v>
      </c>
      <c r="B1066" t="s">
        <v>3774</v>
      </c>
      <c r="C1066" t="s">
        <v>3347</v>
      </c>
      <c r="D1066" t="s">
        <v>292</v>
      </c>
      <c r="E1066" t="s">
        <v>329</v>
      </c>
      <c r="F1066" s="1" t="s">
        <v>546</v>
      </c>
      <c r="G1066">
        <v>3.8</v>
      </c>
      <c r="H1066" s="1" t="s">
        <v>3775</v>
      </c>
      <c r="I1066" t="str">
        <f t="shared" si="97"/>
        <v>Home&amp;Kitchen</v>
      </c>
      <c r="J1066">
        <f t="shared" si="98"/>
        <v>1199</v>
      </c>
      <c r="K1066">
        <f t="shared" si="99"/>
        <v>1499</v>
      </c>
      <c r="L1066">
        <f t="shared" si="100"/>
        <v>20</v>
      </c>
      <c r="M1066">
        <f t="shared" si="101"/>
        <v>2206</v>
      </c>
      <c r="N1066">
        <f t="shared" si="102"/>
        <v>3.8</v>
      </c>
    </row>
    <row r="1067" spans="1:14">
      <c r="A1067" t="s">
        <v>3776</v>
      </c>
      <c r="B1067" t="s">
        <v>3777</v>
      </c>
      <c r="C1067" t="s">
        <v>3476</v>
      </c>
      <c r="D1067" t="s">
        <v>320</v>
      </c>
      <c r="E1067" t="s">
        <v>3778</v>
      </c>
      <c r="F1067" s="1" t="s">
        <v>367</v>
      </c>
      <c r="G1067">
        <v>4.1</v>
      </c>
      <c r="H1067" s="1" t="s">
        <v>3779</v>
      </c>
      <c r="I1067" t="str">
        <f t="shared" si="97"/>
        <v>Home&amp;Kitchen</v>
      </c>
      <c r="J1067">
        <f t="shared" si="98"/>
        <v>1399</v>
      </c>
      <c r="K1067">
        <f t="shared" si="99"/>
        <v>2660</v>
      </c>
      <c r="L1067">
        <f t="shared" si="100"/>
        <v>47</v>
      </c>
      <c r="M1067">
        <f t="shared" si="101"/>
        <v>9349</v>
      </c>
      <c r="N1067">
        <f t="shared" si="102"/>
        <v>4.1</v>
      </c>
    </row>
    <row r="1068" spans="1:14">
      <c r="A1068" t="s">
        <v>3780</v>
      </c>
      <c r="B1068" t="s">
        <v>3781</v>
      </c>
      <c r="C1068" t="s">
        <v>3210</v>
      </c>
      <c r="D1068" t="s">
        <v>214</v>
      </c>
      <c r="E1068" t="s">
        <v>1760</v>
      </c>
      <c r="F1068" s="1" t="s">
        <v>1268</v>
      </c>
      <c r="G1068">
        <v>3.9</v>
      </c>
      <c r="H1068">
        <v>578</v>
      </c>
      <c r="I1068" t="str">
        <f t="shared" si="97"/>
        <v>Home&amp;Kitchen</v>
      </c>
      <c r="J1068">
        <f t="shared" si="98"/>
        <v>599</v>
      </c>
      <c r="K1068">
        <f t="shared" si="99"/>
        <v>2799</v>
      </c>
      <c r="L1068">
        <f t="shared" si="100"/>
        <v>79</v>
      </c>
      <c r="M1068">
        <f t="shared" si="101"/>
        <v>578</v>
      </c>
      <c r="N1068">
        <f t="shared" si="102"/>
        <v>3.9</v>
      </c>
    </row>
    <row r="1069" spans="1:14">
      <c r="A1069" t="s">
        <v>3782</v>
      </c>
      <c r="B1069" t="s">
        <v>3783</v>
      </c>
      <c r="C1069" t="s">
        <v>3539</v>
      </c>
      <c r="D1069" t="s">
        <v>329</v>
      </c>
      <c r="E1069" t="s">
        <v>329</v>
      </c>
      <c r="F1069" s="1" t="s">
        <v>215</v>
      </c>
      <c r="G1069">
        <v>4.3</v>
      </c>
      <c r="H1069" s="1" t="s">
        <v>3784</v>
      </c>
      <c r="I1069" t="str">
        <f t="shared" si="97"/>
        <v>Home&amp;Kitchen</v>
      </c>
      <c r="J1069">
        <f t="shared" si="98"/>
        <v>1499</v>
      </c>
      <c r="K1069">
        <f t="shared" si="99"/>
        <v>1499</v>
      </c>
      <c r="L1069">
        <f t="shared" si="100"/>
        <v>0</v>
      </c>
      <c r="M1069">
        <f t="shared" si="101"/>
        <v>9331</v>
      </c>
      <c r="N1069">
        <f t="shared" si="102"/>
        <v>4.3</v>
      </c>
    </row>
    <row r="1070" spans="1:14">
      <c r="A1070" t="s">
        <v>3785</v>
      </c>
      <c r="B1070" t="s">
        <v>3786</v>
      </c>
      <c r="C1070" t="s">
        <v>3756</v>
      </c>
      <c r="D1070" t="s">
        <v>3787</v>
      </c>
      <c r="E1070" t="s">
        <v>3788</v>
      </c>
      <c r="F1070" s="1" t="s">
        <v>768</v>
      </c>
      <c r="G1070">
        <v>4.4</v>
      </c>
      <c r="H1070" s="1" t="s">
        <v>3789</v>
      </c>
      <c r="I1070" t="str">
        <f t="shared" si="97"/>
        <v>Home&amp;Kitchen</v>
      </c>
      <c r="J1070">
        <f t="shared" si="98"/>
        <v>14400</v>
      </c>
      <c r="K1070">
        <f t="shared" si="99"/>
        <v>59900</v>
      </c>
      <c r="L1070">
        <f t="shared" si="100"/>
        <v>76</v>
      </c>
      <c r="M1070">
        <f t="shared" si="101"/>
        <v>3837</v>
      </c>
      <c r="N1070">
        <f t="shared" si="102"/>
        <v>4.4</v>
      </c>
    </row>
    <row r="1071" spans="1:14">
      <c r="A1071" t="s">
        <v>3790</v>
      </c>
      <c r="B1071" t="s">
        <v>3791</v>
      </c>
      <c r="C1071" t="s">
        <v>3761</v>
      </c>
      <c r="D1071" t="s">
        <v>621</v>
      </c>
      <c r="E1071" t="s">
        <v>229</v>
      </c>
      <c r="F1071" s="1" t="s">
        <v>1190</v>
      </c>
      <c r="G1071">
        <v>3.6</v>
      </c>
      <c r="H1071" s="1" t="s">
        <v>3792</v>
      </c>
      <c r="I1071" t="str">
        <f t="shared" si="97"/>
        <v>Home&amp;Kitchen</v>
      </c>
      <c r="J1071">
        <f t="shared" si="98"/>
        <v>1699</v>
      </c>
      <c r="K1071">
        <f t="shared" si="99"/>
        <v>1900</v>
      </c>
      <c r="L1071">
        <f t="shared" si="100"/>
        <v>11</v>
      </c>
      <c r="M1071">
        <f t="shared" si="101"/>
        <v>11456</v>
      </c>
      <c r="N1071">
        <f t="shared" si="102"/>
        <v>3.6</v>
      </c>
    </row>
    <row r="1072" spans="1:14">
      <c r="A1072" t="s">
        <v>3793</v>
      </c>
      <c r="B1072" t="s">
        <v>3794</v>
      </c>
      <c r="C1072" t="s">
        <v>3197</v>
      </c>
      <c r="D1072" t="s">
        <v>319</v>
      </c>
      <c r="E1072" t="s">
        <v>76</v>
      </c>
      <c r="F1072" s="1" t="s">
        <v>282</v>
      </c>
      <c r="G1072">
        <v>3.8</v>
      </c>
      <c r="H1072">
        <v>49</v>
      </c>
      <c r="I1072" t="str">
        <f t="shared" si="97"/>
        <v>Home&amp;Kitchen</v>
      </c>
      <c r="J1072">
        <f t="shared" si="98"/>
        <v>649</v>
      </c>
      <c r="K1072">
        <f t="shared" si="99"/>
        <v>999</v>
      </c>
      <c r="L1072">
        <f t="shared" si="100"/>
        <v>35</v>
      </c>
      <c r="M1072">
        <f t="shared" si="101"/>
        <v>49</v>
      </c>
      <c r="N1072">
        <f t="shared" si="102"/>
        <v>3.8</v>
      </c>
    </row>
    <row r="1073" spans="1:14">
      <c r="A1073" t="s">
        <v>3795</v>
      </c>
      <c r="B1073" t="s">
        <v>3796</v>
      </c>
      <c r="C1073" t="s">
        <v>3257</v>
      </c>
      <c r="D1073" t="s">
        <v>3447</v>
      </c>
      <c r="E1073" t="s">
        <v>3797</v>
      </c>
      <c r="F1073" s="1" t="s">
        <v>1376</v>
      </c>
      <c r="G1073">
        <v>4</v>
      </c>
      <c r="H1073" s="1" t="s">
        <v>3798</v>
      </c>
      <c r="I1073" t="str">
        <f t="shared" si="97"/>
        <v>Home&amp;Kitchen</v>
      </c>
      <c r="J1073">
        <f t="shared" si="98"/>
        <v>3249</v>
      </c>
      <c r="K1073">
        <f t="shared" si="99"/>
        <v>6375</v>
      </c>
      <c r="L1073">
        <f t="shared" si="100"/>
        <v>49</v>
      </c>
      <c r="M1073">
        <f t="shared" si="101"/>
        <v>4978</v>
      </c>
      <c r="N1073">
        <f t="shared" si="102"/>
        <v>4</v>
      </c>
    </row>
    <row r="1074" spans="1:14">
      <c r="A1074" t="s">
        <v>3799</v>
      </c>
      <c r="B1074" t="s">
        <v>3800</v>
      </c>
      <c r="C1074" t="s">
        <v>3326</v>
      </c>
      <c r="D1074" t="s">
        <v>24</v>
      </c>
      <c r="E1074" t="s">
        <v>62</v>
      </c>
      <c r="F1074" s="1" t="s">
        <v>111</v>
      </c>
      <c r="G1074">
        <v>4.1</v>
      </c>
      <c r="H1074" s="1" t="s">
        <v>3801</v>
      </c>
      <c r="I1074" t="str">
        <f t="shared" si="97"/>
        <v>Home&amp;Kitchen</v>
      </c>
      <c r="J1074">
        <f t="shared" si="98"/>
        <v>199</v>
      </c>
      <c r="K1074">
        <f t="shared" si="99"/>
        <v>499</v>
      </c>
      <c r="L1074">
        <f t="shared" si="100"/>
        <v>60</v>
      </c>
      <c r="M1074">
        <f t="shared" si="101"/>
        <v>1996</v>
      </c>
      <c r="N1074">
        <f t="shared" si="102"/>
        <v>4.1</v>
      </c>
    </row>
    <row r="1075" spans="1:14">
      <c r="A1075" t="s">
        <v>3802</v>
      </c>
      <c r="B1075" t="s">
        <v>3803</v>
      </c>
      <c r="C1075" t="s">
        <v>3386</v>
      </c>
      <c r="D1075" t="s">
        <v>19</v>
      </c>
      <c r="E1075" t="s">
        <v>35</v>
      </c>
      <c r="F1075" s="1" t="s">
        <v>170</v>
      </c>
      <c r="G1075">
        <v>4.3</v>
      </c>
      <c r="H1075" s="1" t="s">
        <v>3804</v>
      </c>
      <c r="I1075" t="str">
        <f t="shared" si="97"/>
        <v>Home&amp;Kitchen</v>
      </c>
      <c r="J1075">
        <f t="shared" si="98"/>
        <v>1099</v>
      </c>
      <c r="K1075">
        <f t="shared" si="99"/>
        <v>1899</v>
      </c>
      <c r="L1075">
        <f t="shared" si="100"/>
        <v>42</v>
      </c>
      <c r="M1075">
        <f t="shared" si="101"/>
        <v>1811</v>
      </c>
      <c r="N1075">
        <f t="shared" si="102"/>
        <v>4.3</v>
      </c>
    </row>
    <row r="1076" spans="1:14">
      <c r="A1076" t="s">
        <v>3805</v>
      </c>
      <c r="B1076" t="s">
        <v>3806</v>
      </c>
      <c r="C1076" t="s">
        <v>3192</v>
      </c>
      <c r="D1076" t="s">
        <v>3807</v>
      </c>
      <c r="E1076" t="s">
        <v>870</v>
      </c>
      <c r="F1076" s="1" t="s">
        <v>87</v>
      </c>
      <c r="G1076">
        <v>4</v>
      </c>
      <c r="H1076" s="1" t="s">
        <v>3808</v>
      </c>
      <c r="I1076" t="str">
        <f t="shared" si="97"/>
        <v>Home&amp;Kitchen</v>
      </c>
      <c r="J1076">
        <f t="shared" si="98"/>
        <v>664</v>
      </c>
      <c r="K1076">
        <f t="shared" si="99"/>
        <v>1490</v>
      </c>
      <c r="L1076">
        <f t="shared" si="100"/>
        <v>55</v>
      </c>
      <c r="M1076">
        <f t="shared" si="101"/>
        <v>2198</v>
      </c>
      <c r="N1076">
        <f t="shared" si="102"/>
        <v>4</v>
      </c>
    </row>
    <row r="1077" spans="1:14">
      <c r="A1077" t="s">
        <v>3809</v>
      </c>
      <c r="B1077" t="s">
        <v>3810</v>
      </c>
      <c r="C1077" t="s">
        <v>3394</v>
      </c>
      <c r="D1077" t="s">
        <v>3811</v>
      </c>
      <c r="E1077" t="s">
        <v>105</v>
      </c>
      <c r="F1077" s="1" t="s">
        <v>659</v>
      </c>
      <c r="G1077">
        <v>3.9</v>
      </c>
      <c r="H1077" s="1" t="s">
        <v>3812</v>
      </c>
      <c r="I1077" t="str">
        <f t="shared" si="97"/>
        <v>Home&amp;Kitchen</v>
      </c>
      <c r="J1077">
        <f t="shared" si="98"/>
        <v>260</v>
      </c>
      <c r="K1077">
        <f t="shared" si="99"/>
        <v>350</v>
      </c>
      <c r="L1077">
        <f t="shared" si="100"/>
        <v>26</v>
      </c>
      <c r="M1077">
        <f t="shared" si="101"/>
        <v>13127</v>
      </c>
      <c r="N1077">
        <f t="shared" si="102"/>
        <v>3.9</v>
      </c>
    </row>
    <row r="1078" spans="1:14">
      <c r="A1078" t="s">
        <v>3813</v>
      </c>
      <c r="B1078" t="s">
        <v>3814</v>
      </c>
      <c r="C1078" t="s">
        <v>3285</v>
      </c>
      <c r="D1078" t="s">
        <v>1239</v>
      </c>
      <c r="E1078" t="s">
        <v>3815</v>
      </c>
      <c r="F1078" s="1" t="s">
        <v>1015</v>
      </c>
      <c r="G1078">
        <v>4.4</v>
      </c>
      <c r="H1078" s="1" t="s">
        <v>3816</v>
      </c>
      <c r="I1078" t="str">
        <f t="shared" si="97"/>
        <v>Home&amp;Kitchen</v>
      </c>
      <c r="J1078">
        <f t="shared" si="98"/>
        <v>6499</v>
      </c>
      <c r="K1078">
        <f t="shared" si="99"/>
        <v>8500</v>
      </c>
      <c r="L1078">
        <f t="shared" si="100"/>
        <v>24</v>
      </c>
      <c r="M1078">
        <f t="shared" si="101"/>
        <v>5865</v>
      </c>
      <c r="N1078">
        <f t="shared" si="102"/>
        <v>4.4</v>
      </c>
    </row>
    <row r="1079" spans="1:14">
      <c r="A1079" t="s">
        <v>3817</v>
      </c>
      <c r="B1079" t="s">
        <v>3818</v>
      </c>
      <c r="C1079" t="s">
        <v>3819</v>
      </c>
      <c r="D1079" t="s">
        <v>3820</v>
      </c>
      <c r="E1079" t="s">
        <v>712</v>
      </c>
      <c r="F1079" s="1" t="s">
        <v>157</v>
      </c>
      <c r="G1079">
        <v>3.7</v>
      </c>
      <c r="H1079" s="1" t="s">
        <v>3821</v>
      </c>
      <c r="I1079" t="str">
        <f t="shared" si="97"/>
        <v>Home&amp;Kitchen</v>
      </c>
      <c r="J1079">
        <f t="shared" si="98"/>
        <v>1484</v>
      </c>
      <c r="K1079">
        <f t="shared" si="99"/>
        <v>2499</v>
      </c>
      <c r="L1079">
        <f t="shared" si="100"/>
        <v>41</v>
      </c>
      <c r="M1079">
        <f t="shared" si="101"/>
        <v>1067</v>
      </c>
      <c r="N1079">
        <f t="shared" si="102"/>
        <v>3.7</v>
      </c>
    </row>
    <row r="1080" spans="1:14">
      <c r="A1080" t="s">
        <v>3822</v>
      </c>
      <c r="B1080" t="s">
        <v>3823</v>
      </c>
      <c r="C1080" t="s">
        <v>3331</v>
      </c>
      <c r="D1080" t="s">
        <v>76</v>
      </c>
      <c r="E1080" t="s">
        <v>3824</v>
      </c>
      <c r="F1080" s="1" t="s">
        <v>911</v>
      </c>
      <c r="G1080">
        <v>3.6</v>
      </c>
      <c r="H1080" s="1" t="s">
        <v>3825</v>
      </c>
      <c r="I1080" t="str">
        <f t="shared" si="97"/>
        <v>Home&amp;Kitchen</v>
      </c>
      <c r="J1080">
        <f t="shared" si="98"/>
        <v>999</v>
      </c>
      <c r="K1080">
        <f t="shared" si="99"/>
        <v>1560</v>
      </c>
      <c r="L1080">
        <f t="shared" si="100"/>
        <v>36</v>
      </c>
      <c r="M1080">
        <f t="shared" si="101"/>
        <v>4881</v>
      </c>
      <c r="N1080">
        <f t="shared" si="102"/>
        <v>3.6</v>
      </c>
    </row>
    <row r="1081" spans="1:14">
      <c r="A1081" t="s">
        <v>3826</v>
      </c>
      <c r="B1081" t="s">
        <v>3827</v>
      </c>
      <c r="C1081" t="s">
        <v>3347</v>
      </c>
      <c r="D1081" t="s">
        <v>2281</v>
      </c>
      <c r="E1081" t="s">
        <v>3828</v>
      </c>
      <c r="F1081" s="1" t="s">
        <v>1376</v>
      </c>
      <c r="G1081">
        <v>3.7</v>
      </c>
      <c r="H1081" s="1" t="s">
        <v>3829</v>
      </c>
      <c r="I1081" t="str">
        <f t="shared" si="97"/>
        <v>Home&amp;Kitchen</v>
      </c>
      <c r="J1081">
        <f t="shared" si="98"/>
        <v>3299</v>
      </c>
      <c r="K1081">
        <f t="shared" si="99"/>
        <v>6500</v>
      </c>
      <c r="L1081">
        <f t="shared" si="100"/>
        <v>49</v>
      </c>
      <c r="M1081">
        <f t="shared" si="101"/>
        <v>11217</v>
      </c>
      <c r="N1081">
        <f t="shared" si="102"/>
        <v>3.7</v>
      </c>
    </row>
    <row r="1082" spans="1:14">
      <c r="A1082" t="s">
        <v>3830</v>
      </c>
      <c r="B1082" t="s">
        <v>3831</v>
      </c>
      <c r="C1082" t="s">
        <v>3248</v>
      </c>
      <c r="D1082" t="s">
        <v>807</v>
      </c>
      <c r="E1082" t="s">
        <v>76</v>
      </c>
      <c r="F1082" s="1" t="s">
        <v>1665</v>
      </c>
      <c r="G1082">
        <v>4</v>
      </c>
      <c r="H1082">
        <v>43</v>
      </c>
      <c r="I1082" t="str">
        <f t="shared" si="97"/>
        <v>Home&amp;Kitchen</v>
      </c>
      <c r="J1082">
        <f t="shared" si="98"/>
        <v>259</v>
      </c>
      <c r="K1082">
        <f t="shared" si="99"/>
        <v>999</v>
      </c>
      <c r="L1082">
        <f t="shared" si="100"/>
        <v>74</v>
      </c>
      <c r="M1082">
        <f t="shared" si="101"/>
        <v>43</v>
      </c>
      <c r="N1082">
        <f t="shared" si="102"/>
        <v>4</v>
      </c>
    </row>
    <row r="1083" spans="1:14">
      <c r="A1083" t="s">
        <v>3832</v>
      </c>
      <c r="B1083" t="s">
        <v>3833</v>
      </c>
      <c r="C1083" t="s">
        <v>3257</v>
      </c>
      <c r="D1083" t="s">
        <v>3447</v>
      </c>
      <c r="E1083" t="s">
        <v>3834</v>
      </c>
      <c r="F1083" s="1" t="s">
        <v>276</v>
      </c>
      <c r="G1083">
        <v>4.2</v>
      </c>
      <c r="H1083" s="1" t="s">
        <v>3835</v>
      </c>
      <c r="I1083" t="str">
        <f t="shared" si="97"/>
        <v>Home&amp;Kitchen</v>
      </c>
      <c r="J1083">
        <f t="shared" si="98"/>
        <v>3249</v>
      </c>
      <c r="K1083">
        <f t="shared" si="99"/>
        <v>7795</v>
      </c>
      <c r="L1083">
        <f t="shared" si="100"/>
        <v>58</v>
      </c>
      <c r="M1083">
        <f t="shared" si="101"/>
        <v>4664</v>
      </c>
      <c r="N1083">
        <f t="shared" si="102"/>
        <v>4.2</v>
      </c>
    </row>
    <row r="1084" spans="1:14">
      <c r="A1084" t="s">
        <v>3836</v>
      </c>
      <c r="B1084" t="s">
        <v>3837</v>
      </c>
      <c r="C1084" t="s">
        <v>3331</v>
      </c>
      <c r="D1084" t="s">
        <v>3838</v>
      </c>
      <c r="E1084" t="s">
        <v>3839</v>
      </c>
      <c r="F1084" s="1" t="s">
        <v>693</v>
      </c>
      <c r="G1084">
        <v>3.8</v>
      </c>
      <c r="H1084" s="1" t="s">
        <v>3840</v>
      </c>
      <c r="I1084" t="str">
        <f t="shared" si="97"/>
        <v>Home&amp;Kitchen</v>
      </c>
      <c r="J1084">
        <f t="shared" si="98"/>
        <v>4280</v>
      </c>
      <c r="K1084">
        <f t="shared" si="99"/>
        <v>5995</v>
      </c>
      <c r="L1084">
        <f t="shared" si="100"/>
        <v>29</v>
      </c>
      <c r="M1084">
        <f t="shared" si="101"/>
        <v>2112</v>
      </c>
      <c r="N1084">
        <f t="shared" si="102"/>
        <v>3.8</v>
      </c>
    </row>
    <row r="1085" spans="1:14">
      <c r="A1085" t="s">
        <v>3841</v>
      </c>
      <c r="B1085" t="s">
        <v>3842</v>
      </c>
      <c r="C1085" t="s">
        <v>3843</v>
      </c>
      <c r="D1085" t="s">
        <v>3844</v>
      </c>
      <c r="E1085" t="s">
        <v>69</v>
      </c>
      <c r="F1085" s="1" t="s">
        <v>384</v>
      </c>
      <c r="G1085">
        <v>4.2</v>
      </c>
      <c r="H1085" s="1" t="s">
        <v>3845</v>
      </c>
      <c r="I1085" t="str">
        <f t="shared" si="97"/>
        <v>Home&amp;Kitchen</v>
      </c>
      <c r="J1085">
        <f t="shared" si="98"/>
        <v>189</v>
      </c>
      <c r="K1085">
        <f t="shared" si="99"/>
        <v>299</v>
      </c>
      <c r="L1085">
        <f t="shared" si="100"/>
        <v>37</v>
      </c>
      <c r="M1085">
        <f t="shared" si="101"/>
        <v>2737</v>
      </c>
      <c r="N1085">
        <f t="shared" si="102"/>
        <v>4.2</v>
      </c>
    </row>
    <row r="1086" spans="1:14">
      <c r="A1086" t="s">
        <v>3846</v>
      </c>
      <c r="B1086" t="s">
        <v>3847</v>
      </c>
      <c r="C1086" t="s">
        <v>3476</v>
      </c>
      <c r="D1086" t="s">
        <v>3848</v>
      </c>
      <c r="E1086" t="s">
        <v>3849</v>
      </c>
      <c r="F1086" s="1" t="s">
        <v>129</v>
      </c>
      <c r="G1086">
        <v>3.9</v>
      </c>
      <c r="H1086" s="1" t="s">
        <v>3850</v>
      </c>
      <c r="I1086" t="str">
        <f t="shared" si="97"/>
        <v>Home&amp;Kitchen</v>
      </c>
      <c r="J1086">
        <f t="shared" si="98"/>
        <v>1449</v>
      </c>
      <c r="K1086">
        <f t="shared" si="99"/>
        <v>2349</v>
      </c>
      <c r="L1086">
        <f t="shared" si="100"/>
        <v>38</v>
      </c>
      <c r="M1086">
        <f t="shared" si="101"/>
        <v>9019</v>
      </c>
      <c r="N1086">
        <f t="shared" si="102"/>
        <v>3.9</v>
      </c>
    </row>
    <row r="1087" spans="1:14">
      <c r="A1087" t="s">
        <v>3851</v>
      </c>
      <c r="B1087" t="s">
        <v>3852</v>
      </c>
      <c r="C1087" t="s">
        <v>3326</v>
      </c>
      <c r="D1087" t="s">
        <v>24</v>
      </c>
      <c r="E1087" t="s">
        <v>62</v>
      </c>
      <c r="F1087" s="1" t="s">
        <v>111</v>
      </c>
      <c r="G1087">
        <v>4</v>
      </c>
      <c r="H1087" s="1" t="s">
        <v>3853</v>
      </c>
      <c r="I1087" t="str">
        <f t="shared" si="97"/>
        <v>Home&amp;Kitchen</v>
      </c>
      <c r="J1087">
        <f t="shared" si="98"/>
        <v>199</v>
      </c>
      <c r="K1087">
        <f t="shared" si="99"/>
        <v>499</v>
      </c>
      <c r="L1087">
        <f t="shared" si="100"/>
        <v>60</v>
      </c>
      <c r="M1087">
        <f t="shared" si="101"/>
        <v>10234</v>
      </c>
      <c r="N1087">
        <f t="shared" si="102"/>
        <v>4</v>
      </c>
    </row>
    <row r="1088" spans="1:14">
      <c r="A1088" t="s">
        <v>3854</v>
      </c>
      <c r="B1088" t="s">
        <v>3855</v>
      </c>
      <c r="C1088" t="s">
        <v>3856</v>
      </c>
      <c r="D1088" t="s">
        <v>1842</v>
      </c>
      <c r="E1088" t="s">
        <v>421</v>
      </c>
      <c r="F1088" s="1" t="s">
        <v>20</v>
      </c>
      <c r="G1088">
        <v>4.1</v>
      </c>
      <c r="H1088">
        <v>550</v>
      </c>
      <c r="I1088" t="str">
        <f t="shared" si="97"/>
        <v>Home&amp;Kitchen</v>
      </c>
      <c r="J1088">
        <f t="shared" si="98"/>
        <v>474</v>
      </c>
      <c r="K1088">
        <f t="shared" si="99"/>
        <v>1299</v>
      </c>
      <c r="L1088">
        <f t="shared" si="100"/>
        <v>64</v>
      </c>
      <c r="M1088">
        <f t="shared" si="101"/>
        <v>550</v>
      </c>
      <c r="N1088">
        <f t="shared" si="102"/>
        <v>4.1</v>
      </c>
    </row>
    <row r="1089" spans="1:14">
      <c r="A1089" t="s">
        <v>3857</v>
      </c>
      <c r="B1089" t="s">
        <v>3858</v>
      </c>
      <c r="C1089" t="s">
        <v>3248</v>
      </c>
      <c r="D1089" t="s">
        <v>149</v>
      </c>
      <c r="E1089" t="s">
        <v>62</v>
      </c>
      <c r="F1089" s="1" t="s">
        <v>123</v>
      </c>
      <c r="G1089">
        <v>4.8</v>
      </c>
      <c r="H1089">
        <v>28</v>
      </c>
      <c r="I1089" t="str">
        <f t="shared" si="97"/>
        <v>Home&amp;Kitchen</v>
      </c>
      <c r="J1089">
        <f t="shared" si="98"/>
        <v>279</v>
      </c>
      <c r="K1089">
        <f t="shared" si="99"/>
        <v>499</v>
      </c>
      <c r="L1089">
        <f t="shared" si="100"/>
        <v>44</v>
      </c>
      <c r="M1089">
        <f t="shared" si="101"/>
        <v>28</v>
      </c>
      <c r="N1089">
        <f t="shared" si="102"/>
        <v>4.8</v>
      </c>
    </row>
    <row r="1090" spans="1:14">
      <c r="A1090" t="s">
        <v>3859</v>
      </c>
      <c r="B1090" t="s">
        <v>3860</v>
      </c>
      <c r="C1090" t="s">
        <v>3476</v>
      </c>
      <c r="D1090" t="s">
        <v>190</v>
      </c>
      <c r="E1090" t="s">
        <v>3861</v>
      </c>
      <c r="F1090" s="1" t="s">
        <v>276</v>
      </c>
      <c r="G1090">
        <v>4.2</v>
      </c>
      <c r="H1090" s="1" t="s">
        <v>3862</v>
      </c>
      <c r="I1090" t="str">
        <f t="shared" ref="I1090:I1153" si="103">LEFT(C1090,FIND("|",C1090)-1)</f>
        <v>Home&amp;Kitchen</v>
      </c>
      <c r="J1090">
        <f t="shared" ref="J1090:J1153" si="104">VALUE(SUBSTITUTE(SUBSTITUTE(D1090,"₹",""),",",""))</f>
        <v>1999</v>
      </c>
      <c r="K1090">
        <f t="shared" ref="K1090:K1153" si="105">VALUE(SUBSTITUTE(SUBSTITUTE(E1090,"₹",""),",",""))</f>
        <v>4775</v>
      </c>
      <c r="L1090">
        <f t="shared" ref="L1090:L1153" si="106">VALUE(SUBSTITUTE(F1090,"%",""))</f>
        <v>58</v>
      </c>
      <c r="M1090">
        <f t="shared" ref="M1090:M1153" si="107">VALUE(SUBSTITUTE(H1090,",",""))</f>
        <v>1353</v>
      </c>
      <c r="N1090">
        <f t="shared" si="102"/>
        <v>4.2</v>
      </c>
    </row>
    <row r="1091" spans="1:14">
      <c r="A1091" t="s">
        <v>3863</v>
      </c>
      <c r="B1091" t="s">
        <v>3864</v>
      </c>
      <c r="C1091" t="s">
        <v>3206</v>
      </c>
      <c r="D1091" t="s">
        <v>92</v>
      </c>
      <c r="E1091" t="s">
        <v>3865</v>
      </c>
      <c r="F1091" s="1" t="s">
        <v>282</v>
      </c>
      <c r="G1091">
        <v>4.1</v>
      </c>
      <c r="H1091" s="1" t="s">
        <v>3866</v>
      </c>
      <c r="I1091" t="str">
        <f t="shared" si="103"/>
        <v>Home&amp;Kitchen</v>
      </c>
      <c r="J1091">
        <f t="shared" si="104"/>
        <v>799</v>
      </c>
      <c r="K1091">
        <f t="shared" si="105"/>
        <v>1230</v>
      </c>
      <c r="L1091">
        <f t="shared" si="106"/>
        <v>35</v>
      </c>
      <c r="M1091">
        <f t="shared" si="107"/>
        <v>2138</v>
      </c>
      <c r="N1091">
        <f t="shared" ref="N1091:N1154" si="108">IFERROR(VALUE(TRIM(CLEAN(G1091))),"")</f>
        <v>4.1</v>
      </c>
    </row>
    <row r="1092" spans="1:14">
      <c r="A1092" t="s">
        <v>3867</v>
      </c>
      <c r="B1092" t="s">
        <v>3868</v>
      </c>
      <c r="C1092" t="s">
        <v>3439</v>
      </c>
      <c r="D1092" t="s">
        <v>749</v>
      </c>
      <c r="E1092" t="s">
        <v>190</v>
      </c>
      <c r="F1092" s="1" t="s">
        <v>43</v>
      </c>
      <c r="G1092">
        <v>4</v>
      </c>
      <c r="H1092" s="1" t="s">
        <v>3869</v>
      </c>
      <c r="I1092" t="str">
        <f t="shared" si="103"/>
        <v>Home&amp;Kitchen</v>
      </c>
      <c r="J1092">
        <f t="shared" si="104"/>
        <v>949</v>
      </c>
      <c r="K1092">
        <f t="shared" si="105"/>
        <v>1999</v>
      </c>
      <c r="L1092">
        <f t="shared" si="106"/>
        <v>53</v>
      </c>
      <c r="M1092">
        <f t="shared" si="107"/>
        <v>1679</v>
      </c>
      <c r="N1092">
        <f t="shared" si="108"/>
        <v>4</v>
      </c>
    </row>
    <row r="1093" spans="1:14">
      <c r="A1093" t="s">
        <v>3870</v>
      </c>
      <c r="B1093" t="s">
        <v>3871</v>
      </c>
      <c r="C1093" t="s">
        <v>3872</v>
      </c>
      <c r="D1093" t="s">
        <v>3873</v>
      </c>
      <c r="E1093" t="s">
        <v>3874</v>
      </c>
      <c r="F1093" s="1" t="s">
        <v>693</v>
      </c>
      <c r="G1093">
        <v>3.9</v>
      </c>
      <c r="H1093" s="1" t="s">
        <v>3875</v>
      </c>
      <c r="I1093" t="str">
        <f t="shared" si="103"/>
        <v>Home&amp;Kitchen</v>
      </c>
      <c r="J1093">
        <f t="shared" si="104"/>
        <v>3657.66</v>
      </c>
      <c r="K1093">
        <f t="shared" si="105"/>
        <v>5156</v>
      </c>
      <c r="L1093">
        <f t="shared" si="106"/>
        <v>29</v>
      </c>
      <c r="M1093">
        <f t="shared" si="107"/>
        <v>12837</v>
      </c>
      <c r="N1093">
        <f t="shared" si="108"/>
        <v>3.9</v>
      </c>
    </row>
    <row r="1094" spans="1:14">
      <c r="A1094" t="s">
        <v>3876</v>
      </c>
      <c r="B1094" t="s">
        <v>3877</v>
      </c>
      <c r="C1094" t="s">
        <v>3878</v>
      </c>
      <c r="D1094" t="s">
        <v>621</v>
      </c>
      <c r="E1094" t="s">
        <v>190</v>
      </c>
      <c r="F1094" s="1" t="s">
        <v>745</v>
      </c>
      <c r="G1094">
        <v>4.1</v>
      </c>
      <c r="H1094" s="1" t="s">
        <v>3879</v>
      </c>
      <c r="I1094" t="str">
        <f t="shared" si="103"/>
        <v>Home&amp;Kitchen</v>
      </c>
      <c r="J1094">
        <f t="shared" si="104"/>
        <v>1699</v>
      </c>
      <c r="K1094">
        <f t="shared" si="105"/>
        <v>1999</v>
      </c>
      <c r="L1094">
        <f t="shared" si="106"/>
        <v>15</v>
      </c>
      <c r="M1094">
        <f t="shared" si="107"/>
        <v>8873</v>
      </c>
      <c r="N1094">
        <f t="shared" si="108"/>
        <v>4.1</v>
      </c>
    </row>
    <row r="1095" spans="1:14">
      <c r="A1095" t="s">
        <v>3880</v>
      </c>
      <c r="B1095" t="s">
        <v>3881</v>
      </c>
      <c r="C1095" t="s">
        <v>3331</v>
      </c>
      <c r="D1095" t="s">
        <v>3882</v>
      </c>
      <c r="E1095" t="s">
        <v>3540</v>
      </c>
      <c r="F1095" s="1" t="s">
        <v>2364</v>
      </c>
      <c r="G1095">
        <v>4.3</v>
      </c>
      <c r="H1095" s="1" t="s">
        <v>3883</v>
      </c>
      <c r="I1095" t="str">
        <f t="shared" si="103"/>
        <v>Home&amp;Kitchen</v>
      </c>
      <c r="J1095">
        <f t="shared" si="104"/>
        <v>1849</v>
      </c>
      <c r="K1095">
        <f t="shared" si="105"/>
        <v>2095</v>
      </c>
      <c r="L1095">
        <f t="shared" si="106"/>
        <v>12</v>
      </c>
      <c r="M1095">
        <f t="shared" si="107"/>
        <v>7681</v>
      </c>
      <c r="N1095">
        <f t="shared" si="108"/>
        <v>4.3</v>
      </c>
    </row>
    <row r="1096" spans="1:14">
      <c r="A1096" t="s">
        <v>3884</v>
      </c>
      <c r="B1096" t="s">
        <v>3885</v>
      </c>
      <c r="C1096" t="s">
        <v>3202</v>
      </c>
      <c r="D1096" t="s">
        <v>704</v>
      </c>
      <c r="E1096" t="s">
        <v>3886</v>
      </c>
      <c r="F1096" s="1" t="s">
        <v>384</v>
      </c>
      <c r="G1096">
        <v>4.1</v>
      </c>
      <c r="H1096">
        <v>322</v>
      </c>
      <c r="I1096" t="str">
        <f t="shared" si="103"/>
        <v>Home&amp;Kitchen</v>
      </c>
      <c r="J1096">
        <f t="shared" si="104"/>
        <v>12499</v>
      </c>
      <c r="K1096">
        <f t="shared" si="105"/>
        <v>19825</v>
      </c>
      <c r="L1096">
        <f t="shared" si="106"/>
        <v>37</v>
      </c>
      <c r="M1096">
        <f t="shared" si="107"/>
        <v>322</v>
      </c>
      <c r="N1096">
        <f t="shared" si="108"/>
        <v>4.1</v>
      </c>
    </row>
    <row r="1097" spans="1:14">
      <c r="A1097" t="s">
        <v>3887</v>
      </c>
      <c r="B1097" t="s">
        <v>3888</v>
      </c>
      <c r="C1097" t="s">
        <v>3252</v>
      </c>
      <c r="D1097" t="s">
        <v>19</v>
      </c>
      <c r="E1097" t="s">
        <v>3889</v>
      </c>
      <c r="F1097" s="1" t="s">
        <v>26</v>
      </c>
      <c r="G1097">
        <v>4.2</v>
      </c>
      <c r="H1097" s="1" t="s">
        <v>3890</v>
      </c>
      <c r="I1097" t="str">
        <f t="shared" si="103"/>
        <v>Home&amp;Kitchen</v>
      </c>
      <c r="J1097">
        <f t="shared" si="104"/>
        <v>1099</v>
      </c>
      <c r="K1097">
        <f t="shared" si="105"/>
        <v>1920</v>
      </c>
      <c r="L1097">
        <f t="shared" si="106"/>
        <v>43</v>
      </c>
      <c r="M1097">
        <f t="shared" si="107"/>
        <v>9772</v>
      </c>
      <c r="N1097">
        <f t="shared" si="108"/>
        <v>4.2</v>
      </c>
    </row>
    <row r="1098" spans="1:14">
      <c r="A1098" t="s">
        <v>3891</v>
      </c>
      <c r="B1098" t="s">
        <v>3892</v>
      </c>
      <c r="C1098" t="s">
        <v>3761</v>
      </c>
      <c r="D1098" t="s">
        <v>3893</v>
      </c>
      <c r="E1098" t="s">
        <v>3894</v>
      </c>
      <c r="F1098" s="1" t="s">
        <v>1376</v>
      </c>
      <c r="G1098">
        <v>3.9</v>
      </c>
      <c r="H1098" s="1" t="s">
        <v>3895</v>
      </c>
      <c r="I1098" t="str">
        <f t="shared" si="103"/>
        <v>Home&amp;Kitchen</v>
      </c>
      <c r="J1098">
        <f t="shared" si="104"/>
        <v>8199</v>
      </c>
      <c r="K1098">
        <f t="shared" si="105"/>
        <v>16000</v>
      </c>
      <c r="L1098">
        <f t="shared" si="106"/>
        <v>49</v>
      </c>
      <c r="M1098">
        <f t="shared" si="107"/>
        <v>18497</v>
      </c>
      <c r="N1098">
        <f t="shared" si="108"/>
        <v>3.9</v>
      </c>
    </row>
    <row r="1099" spans="1:14">
      <c r="A1099" t="s">
        <v>3896</v>
      </c>
      <c r="B1099" t="s">
        <v>3897</v>
      </c>
      <c r="C1099" t="s">
        <v>3347</v>
      </c>
      <c r="D1099" t="s">
        <v>62</v>
      </c>
      <c r="E1099" t="s">
        <v>293</v>
      </c>
      <c r="F1099" s="1" t="s">
        <v>330</v>
      </c>
      <c r="G1099">
        <v>3.7</v>
      </c>
      <c r="H1099">
        <v>53</v>
      </c>
      <c r="I1099" t="str">
        <f t="shared" si="103"/>
        <v>Home&amp;Kitchen</v>
      </c>
      <c r="J1099">
        <f t="shared" si="104"/>
        <v>499</v>
      </c>
      <c r="K1099">
        <f t="shared" si="105"/>
        <v>2199</v>
      </c>
      <c r="L1099">
        <f t="shared" si="106"/>
        <v>77</v>
      </c>
      <c r="M1099">
        <f t="shared" si="107"/>
        <v>53</v>
      </c>
      <c r="N1099">
        <f t="shared" si="108"/>
        <v>3.7</v>
      </c>
    </row>
    <row r="1100" spans="1:14">
      <c r="A1100" t="s">
        <v>3898</v>
      </c>
      <c r="B1100" t="s">
        <v>3899</v>
      </c>
      <c r="C1100" t="s">
        <v>3360</v>
      </c>
      <c r="D1100" t="s">
        <v>307</v>
      </c>
      <c r="E1100" t="s">
        <v>180</v>
      </c>
      <c r="F1100" s="1" t="s">
        <v>43</v>
      </c>
      <c r="G1100">
        <v>4.1</v>
      </c>
      <c r="H1100" s="1" t="s">
        <v>3900</v>
      </c>
      <c r="I1100" t="str">
        <f t="shared" si="103"/>
        <v>Home&amp;Kitchen</v>
      </c>
      <c r="J1100">
        <f t="shared" si="104"/>
        <v>6999</v>
      </c>
      <c r="K1100">
        <f t="shared" si="105"/>
        <v>14999</v>
      </c>
      <c r="L1100">
        <f t="shared" si="106"/>
        <v>53</v>
      </c>
      <c r="M1100">
        <f t="shared" si="107"/>
        <v>1728</v>
      </c>
      <c r="N1100">
        <f t="shared" si="108"/>
        <v>4.1</v>
      </c>
    </row>
    <row r="1101" spans="1:14">
      <c r="A1101" t="s">
        <v>3901</v>
      </c>
      <c r="B1101" t="s">
        <v>3902</v>
      </c>
      <c r="C1101" t="s">
        <v>3472</v>
      </c>
      <c r="D1101" t="s">
        <v>3313</v>
      </c>
      <c r="E1101" t="s">
        <v>144</v>
      </c>
      <c r="F1101" s="1" t="s">
        <v>1190</v>
      </c>
      <c r="G1101">
        <v>4</v>
      </c>
      <c r="H1101" s="1" t="s">
        <v>3903</v>
      </c>
      <c r="I1101" t="str">
        <f t="shared" si="103"/>
        <v>Home&amp;Kitchen</v>
      </c>
      <c r="J1101">
        <f t="shared" si="104"/>
        <v>1595</v>
      </c>
      <c r="K1101">
        <f t="shared" si="105"/>
        <v>1799</v>
      </c>
      <c r="L1101">
        <f t="shared" si="106"/>
        <v>11</v>
      </c>
      <c r="M1101">
        <f t="shared" si="107"/>
        <v>2877</v>
      </c>
      <c r="N1101">
        <f t="shared" si="108"/>
        <v>4</v>
      </c>
    </row>
    <row r="1102" spans="1:14">
      <c r="A1102" t="s">
        <v>3904</v>
      </c>
      <c r="B1102" t="s">
        <v>3905</v>
      </c>
      <c r="C1102" t="s">
        <v>3252</v>
      </c>
      <c r="D1102" t="s">
        <v>2136</v>
      </c>
      <c r="E1102" t="s">
        <v>3743</v>
      </c>
      <c r="F1102" s="1" t="s">
        <v>145</v>
      </c>
      <c r="G1102">
        <v>3.8</v>
      </c>
      <c r="H1102">
        <v>250</v>
      </c>
      <c r="I1102" t="str">
        <f t="shared" si="103"/>
        <v>Home&amp;Kitchen</v>
      </c>
      <c r="J1102">
        <f t="shared" si="104"/>
        <v>1049</v>
      </c>
      <c r="K1102">
        <f t="shared" si="105"/>
        <v>1950</v>
      </c>
      <c r="L1102">
        <f t="shared" si="106"/>
        <v>46</v>
      </c>
      <c r="M1102">
        <f t="shared" si="107"/>
        <v>250</v>
      </c>
      <c r="N1102">
        <f t="shared" si="108"/>
        <v>3.8</v>
      </c>
    </row>
    <row r="1103" spans="1:14">
      <c r="A1103" t="s">
        <v>3906</v>
      </c>
      <c r="B1103" t="s">
        <v>3907</v>
      </c>
      <c r="C1103" t="s">
        <v>3281</v>
      </c>
      <c r="D1103" t="s">
        <v>3908</v>
      </c>
      <c r="E1103" t="s">
        <v>3273</v>
      </c>
      <c r="F1103" s="1" t="s">
        <v>49</v>
      </c>
      <c r="G1103">
        <v>4.2</v>
      </c>
      <c r="H1103" s="1" t="s">
        <v>3909</v>
      </c>
      <c r="I1103" t="str">
        <f t="shared" si="103"/>
        <v>Home&amp;Kitchen</v>
      </c>
      <c r="J1103">
        <f t="shared" si="104"/>
        <v>1182</v>
      </c>
      <c r="K1103">
        <f t="shared" si="105"/>
        <v>2995</v>
      </c>
      <c r="L1103">
        <f t="shared" si="106"/>
        <v>61</v>
      </c>
      <c r="M1103">
        <f t="shared" si="107"/>
        <v>5178</v>
      </c>
      <c r="N1103">
        <f t="shared" si="108"/>
        <v>4.2</v>
      </c>
    </row>
    <row r="1104" spans="1:14">
      <c r="A1104" t="s">
        <v>3910</v>
      </c>
      <c r="B1104" t="s">
        <v>3911</v>
      </c>
      <c r="C1104" t="s">
        <v>3206</v>
      </c>
      <c r="D1104" t="s">
        <v>62</v>
      </c>
      <c r="E1104" t="s">
        <v>76</v>
      </c>
      <c r="F1104" s="1" t="s">
        <v>77</v>
      </c>
      <c r="G1104">
        <v>4.6</v>
      </c>
      <c r="H1104">
        <v>79</v>
      </c>
      <c r="I1104" t="str">
        <f t="shared" si="103"/>
        <v>Home&amp;Kitchen</v>
      </c>
      <c r="J1104">
        <f t="shared" si="104"/>
        <v>499</v>
      </c>
      <c r="K1104">
        <f t="shared" si="105"/>
        <v>999</v>
      </c>
      <c r="L1104">
        <f t="shared" si="106"/>
        <v>50</v>
      </c>
      <c r="M1104">
        <f t="shared" si="107"/>
        <v>79</v>
      </c>
      <c r="N1104">
        <f t="shared" si="108"/>
        <v>4.6</v>
      </c>
    </row>
    <row r="1105" spans="1:14">
      <c r="A1105" t="s">
        <v>3912</v>
      </c>
      <c r="B1105" t="s">
        <v>3913</v>
      </c>
      <c r="C1105" t="s">
        <v>3756</v>
      </c>
      <c r="D1105" t="s">
        <v>3530</v>
      </c>
      <c r="E1105" t="s">
        <v>3914</v>
      </c>
      <c r="F1105" s="1" t="s">
        <v>325</v>
      </c>
      <c r="G1105">
        <v>4.1</v>
      </c>
      <c r="H1105" s="1" t="s">
        <v>3915</v>
      </c>
      <c r="I1105" t="str">
        <f t="shared" si="103"/>
        <v>Home&amp;Kitchen</v>
      </c>
      <c r="J1105">
        <f t="shared" si="104"/>
        <v>8799</v>
      </c>
      <c r="K1105">
        <f t="shared" si="105"/>
        <v>11995</v>
      </c>
      <c r="L1105">
        <f t="shared" si="106"/>
        <v>27</v>
      </c>
      <c r="M1105">
        <f t="shared" si="107"/>
        <v>4157</v>
      </c>
      <c r="N1105">
        <f t="shared" si="108"/>
        <v>4.1</v>
      </c>
    </row>
    <row r="1106" spans="1:14">
      <c r="A1106" t="s">
        <v>3916</v>
      </c>
      <c r="B1106" t="s">
        <v>3917</v>
      </c>
      <c r="C1106" t="s">
        <v>3197</v>
      </c>
      <c r="D1106" t="s">
        <v>2388</v>
      </c>
      <c r="E1106" t="s">
        <v>371</v>
      </c>
      <c r="F1106" s="1" t="s">
        <v>1376</v>
      </c>
      <c r="G1106">
        <v>3.3</v>
      </c>
      <c r="H1106">
        <v>29</v>
      </c>
      <c r="I1106" t="str">
        <f t="shared" si="103"/>
        <v>Home&amp;Kitchen</v>
      </c>
      <c r="J1106">
        <f t="shared" si="104"/>
        <v>1529</v>
      </c>
      <c r="K1106">
        <f t="shared" si="105"/>
        <v>2999</v>
      </c>
      <c r="L1106">
        <f t="shared" si="106"/>
        <v>49</v>
      </c>
      <c r="M1106">
        <f t="shared" si="107"/>
        <v>29</v>
      </c>
      <c r="N1106">
        <f t="shared" si="108"/>
        <v>3.3</v>
      </c>
    </row>
    <row r="1107" spans="1:14">
      <c r="A1107" t="s">
        <v>3918</v>
      </c>
      <c r="B1107" t="s">
        <v>3919</v>
      </c>
      <c r="C1107" t="s">
        <v>3252</v>
      </c>
      <c r="D1107" t="s">
        <v>292</v>
      </c>
      <c r="E1107" t="s">
        <v>3920</v>
      </c>
      <c r="F1107" s="1" t="s">
        <v>693</v>
      </c>
      <c r="G1107">
        <v>4.2</v>
      </c>
      <c r="H1107" s="1" t="s">
        <v>3921</v>
      </c>
      <c r="I1107" t="str">
        <f t="shared" si="103"/>
        <v>Home&amp;Kitchen</v>
      </c>
      <c r="J1107">
        <f t="shared" si="104"/>
        <v>1199</v>
      </c>
      <c r="K1107">
        <f t="shared" si="105"/>
        <v>1690</v>
      </c>
      <c r="L1107">
        <f t="shared" si="106"/>
        <v>29</v>
      </c>
      <c r="M1107">
        <f t="shared" si="107"/>
        <v>4580</v>
      </c>
      <c r="N1107">
        <f t="shared" si="108"/>
        <v>4.2</v>
      </c>
    </row>
    <row r="1108" spans="1:14">
      <c r="A1108" t="s">
        <v>3922</v>
      </c>
      <c r="B1108" t="s">
        <v>3923</v>
      </c>
      <c r="C1108" t="s">
        <v>3386</v>
      </c>
      <c r="D1108" t="s">
        <v>1137</v>
      </c>
      <c r="E1108" t="s">
        <v>3924</v>
      </c>
      <c r="F1108" s="1" t="s">
        <v>157</v>
      </c>
      <c r="G1108">
        <v>4.3</v>
      </c>
      <c r="H1108" s="1" t="s">
        <v>3925</v>
      </c>
      <c r="I1108" t="str">
        <f t="shared" si="103"/>
        <v>Home&amp;Kitchen</v>
      </c>
      <c r="J1108">
        <f t="shared" si="104"/>
        <v>1052</v>
      </c>
      <c r="K1108">
        <f t="shared" si="105"/>
        <v>1790</v>
      </c>
      <c r="L1108">
        <f t="shared" si="106"/>
        <v>41</v>
      </c>
      <c r="M1108">
        <f t="shared" si="107"/>
        <v>1404</v>
      </c>
      <c r="N1108">
        <f t="shared" si="108"/>
        <v>4.3</v>
      </c>
    </row>
    <row r="1109" spans="1:14">
      <c r="A1109" t="s">
        <v>3926</v>
      </c>
      <c r="B1109" t="s">
        <v>3927</v>
      </c>
      <c r="C1109" t="s">
        <v>3928</v>
      </c>
      <c r="D1109" t="s">
        <v>1239</v>
      </c>
      <c r="E1109" t="s">
        <v>3929</v>
      </c>
      <c r="F1109" s="1" t="s">
        <v>239</v>
      </c>
      <c r="G1109">
        <v>4.3</v>
      </c>
      <c r="H1109" s="1" t="s">
        <v>3930</v>
      </c>
      <c r="I1109" t="str">
        <f t="shared" si="103"/>
        <v>Home&amp;Kitchen</v>
      </c>
      <c r="J1109">
        <f t="shared" si="104"/>
        <v>6499</v>
      </c>
      <c r="K1109">
        <f t="shared" si="105"/>
        <v>8995</v>
      </c>
      <c r="L1109">
        <f t="shared" si="106"/>
        <v>28</v>
      </c>
      <c r="M1109">
        <f t="shared" si="107"/>
        <v>2810</v>
      </c>
      <c r="N1109">
        <f t="shared" si="108"/>
        <v>4.3</v>
      </c>
    </row>
    <row r="1110" spans="1:14">
      <c r="A1110" t="s">
        <v>3931</v>
      </c>
      <c r="B1110" t="s">
        <v>3932</v>
      </c>
      <c r="C1110" t="s">
        <v>3457</v>
      </c>
      <c r="D1110" t="s">
        <v>811</v>
      </c>
      <c r="E1110" t="s">
        <v>811</v>
      </c>
      <c r="F1110" s="1" t="s">
        <v>215</v>
      </c>
      <c r="G1110">
        <v>4.3</v>
      </c>
      <c r="H1110">
        <v>7</v>
      </c>
      <c r="I1110" t="str">
        <f t="shared" si="103"/>
        <v>Home&amp;Kitchen</v>
      </c>
      <c r="J1110">
        <f t="shared" si="104"/>
        <v>239</v>
      </c>
      <c r="K1110">
        <f t="shared" si="105"/>
        <v>239</v>
      </c>
      <c r="L1110">
        <f t="shared" si="106"/>
        <v>0</v>
      </c>
      <c r="M1110">
        <f t="shared" si="107"/>
        <v>7</v>
      </c>
      <c r="N1110">
        <f t="shared" si="108"/>
        <v>4.3</v>
      </c>
    </row>
    <row r="1111" spans="1:14">
      <c r="A1111" t="s">
        <v>3933</v>
      </c>
      <c r="B1111" t="s">
        <v>3934</v>
      </c>
      <c r="C1111" t="s">
        <v>3248</v>
      </c>
      <c r="D1111" t="s">
        <v>42</v>
      </c>
      <c r="E1111" t="s">
        <v>261</v>
      </c>
      <c r="F1111" s="1" t="s">
        <v>333</v>
      </c>
      <c r="G1111">
        <v>4.7</v>
      </c>
      <c r="H1111" s="1" t="s">
        <v>3935</v>
      </c>
      <c r="I1111" t="str">
        <f t="shared" si="103"/>
        <v>Home&amp;Kitchen</v>
      </c>
      <c r="J1111">
        <f t="shared" si="104"/>
        <v>699</v>
      </c>
      <c r="K1111">
        <f t="shared" si="105"/>
        <v>1599</v>
      </c>
      <c r="L1111">
        <f t="shared" si="106"/>
        <v>56</v>
      </c>
      <c r="M1111">
        <f t="shared" si="107"/>
        <v>1729</v>
      </c>
      <c r="N1111">
        <f t="shared" si="108"/>
        <v>4.7</v>
      </c>
    </row>
    <row r="1112" spans="1:14">
      <c r="A1112" t="s">
        <v>3936</v>
      </c>
      <c r="B1112" t="s">
        <v>3937</v>
      </c>
      <c r="C1112" t="s">
        <v>3938</v>
      </c>
      <c r="D1112" t="s">
        <v>1756</v>
      </c>
      <c r="E1112" t="s">
        <v>3939</v>
      </c>
      <c r="F1112" s="1" t="s">
        <v>139</v>
      </c>
      <c r="G1112">
        <v>4.4</v>
      </c>
      <c r="H1112" s="1" t="s">
        <v>3940</v>
      </c>
      <c r="I1112" t="str">
        <f t="shared" si="103"/>
        <v>Home&amp;Kitchen</v>
      </c>
      <c r="J1112">
        <f t="shared" si="104"/>
        <v>2599</v>
      </c>
      <c r="K1112">
        <f t="shared" si="105"/>
        <v>4290</v>
      </c>
      <c r="L1112">
        <f t="shared" si="106"/>
        <v>39</v>
      </c>
      <c r="M1112">
        <f t="shared" si="107"/>
        <v>2116</v>
      </c>
      <c r="N1112">
        <f t="shared" si="108"/>
        <v>4.4</v>
      </c>
    </row>
    <row r="1113" spans="1:14">
      <c r="A1113" t="s">
        <v>3941</v>
      </c>
      <c r="B1113" t="s">
        <v>3942</v>
      </c>
      <c r="C1113" t="s">
        <v>3360</v>
      </c>
      <c r="D1113" t="s">
        <v>3080</v>
      </c>
      <c r="E1113" t="s">
        <v>2742</v>
      </c>
      <c r="F1113" s="1" t="s">
        <v>145</v>
      </c>
      <c r="G1113">
        <v>3.9</v>
      </c>
      <c r="H1113">
        <v>463</v>
      </c>
      <c r="I1113" t="str">
        <f t="shared" si="103"/>
        <v>Home&amp;Kitchen</v>
      </c>
      <c r="J1113">
        <f t="shared" si="104"/>
        <v>1547</v>
      </c>
      <c r="K1113">
        <f t="shared" si="105"/>
        <v>2890</v>
      </c>
      <c r="L1113">
        <f t="shared" si="106"/>
        <v>46</v>
      </c>
      <c r="M1113">
        <f t="shared" si="107"/>
        <v>463</v>
      </c>
      <c r="N1113">
        <f t="shared" si="108"/>
        <v>3.9</v>
      </c>
    </row>
    <row r="1114" spans="1:14">
      <c r="A1114" t="s">
        <v>3943</v>
      </c>
      <c r="B1114" t="s">
        <v>3944</v>
      </c>
      <c r="C1114" t="s">
        <v>3248</v>
      </c>
      <c r="D1114" t="s">
        <v>62</v>
      </c>
      <c r="E1114" t="s">
        <v>421</v>
      </c>
      <c r="F1114" s="1" t="s">
        <v>302</v>
      </c>
      <c r="G1114">
        <v>4.7</v>
      </c>
      <c r="H1114">
        <v>54</v>
      </c>
      <c r="I1114" t="str">
        <f t="shared" si="103"/>
        <v>Home&amp;Kitchen</v>
      </c>
      <c r="J1114">
        <f t="shared" si="104"/>
        <v>499</v>
      </c>
      <c r="K1114">
        <f t="shared" si="105"/>
        <v>1299</v>
      </c>
      <c r="L1114">
        <f t="shared" si="106"/>
        <v>62</v>
      </c>
      <c r="M1114">
        <f t="shared" si="107"/>
        <v>54</v>
      </c>
      <c r="N1114">
        <f t="shared" si="108"/>
        <v>4.7</v>
      </c>
    </row>
    <row r="1115" spans="1:14">
      <c r="A1115" t="s">
        <v>3945</v>
      </c>
      <c r="B1115" t="s">
        <v>3946</v>
      </c>
      <c r="C1115" t="s">
        <v>3309</v>
      </c>
      <c r="D1115" t="s">
        <v>3947</v>
      </c>
      <c r="E1115" t="s">
        <v>3948</v>
      </c>
      <c r="F1115" s="1" t="s">
        <v>546</v>
      </c>
      <c r="G1115">
        <v>4.1</v>
      </c>
      <c r="H1115" s="1" t="s">
        <v>3949</v>
      </c>
      <c r="I1115" t="str">
        <f t="shared" si="103"/>
        <v>Home&amp;Kitchen</v>
      </c>
      <c r="J1115">
        <f t="shared" si="104"/>
        <v>510</v>
      </c>
      <c r="K1115">
        <f t="shared" si="105"/>
        <v>640</v>
      </c>
      <c r="L1115">
        <f t="shared" si="106"/>
        <v>20</v>
      </c>
      <c r="M1115">
        <f t="shared" si="107"/>
        <v>7229</v>
      </c>
      <c r="N1115">
        <f t="shared" si="108"/>
        <v>4.1</v>
      </c>
    </row>
    <row r="1116" spans="1:14">
      <c r="A1116" t="s">
        <v>3950</v>
      </c>
      <c r="B1116" t="s">
        <v>3951</v>
      </c>
      <c r="C1116" t="s">
        <v>3261</v>
      </c>
      <c r="D1116" t="s">
        <v>35</v>
      </c>
      <c r="E1116" t="s">
        <v>3952</v>
      </c>
      <c r="F1116" s="1" t="s">
        <v>77</v>
      </c>
      <c r="G1116">
        <v>3.8</v>
      </c>
      <c r="H1116" s="1" t="s">
        <v>3953</v>
      </c>
      <c r="I1116" t="str">
        <f t="shared" si="103"/>
        <v>Home&amp;Kitchen</v>
      </c>
      <c r="J1116">
        <f t="shared" si="104"/>
        <v>1899</v>
      </c>
      <c r="K1116">
        <f t="shared" si="105"/>
        <v>3790</v>
      </c>
      <c r="L1116">
        <f t="shared" si="106"/>
        <v>50</v>
      </c>
      <c r="M1116">
        <f t="shared" si="107"/>
        <v>3842</v>
      </c>
      <c r="N1116">
        <f t="shared" si="108"/>
        <v>3.8</v>
      </c>
    </row>
    <row r="1117" spans="1:14">
      <c r="A1117" t="s">
        <v>3954</v>
      </c>
      <c r="B1117" t="s">
        <v>3955</v>
      </c>
      <c r="C1117" t="s">
        <v>3261</v>
      </c>
      <c r="D1117" t="s">
        <v>1756</v>
      </c>
      <c r="E1117" t="s">
        <v>3956</v>
      </c>
      <c r="F1117" s="1" t="s">
        <v>26</v>
      </c>
      <c r="G1117">
        <v>4.4</v>
      </c>
      <c r="H1117">
        <v>646</v>
      </c>
      <c r="I1117" t="str">
        <f t="shared" si="103"/>
        <v>Home&amp;Kitchen</v>
      </c>
      <c r="J1117">
        <f t="shared" si="104"/>
        <v>2599</v>
      </c>
      <c r="K1117">
        <f t="shared" si="105"/>
        <v>4560</v>
      </c>
      <c r="L1117">
        <f t="shared" si="106"/>
        <v>43</v>
      </c>
      <c r="M1117">
        <f t="shared" si="107"/>
        <v>646</v>
      </c>
      <c r="N1117">
        <f t="shared" si="108"/>
        <v>4.4</v>
      </c>
    </row>
    <row r="1118" spans="1:14">
      <c r="A1118" t="s">
        <v>3957</v>
      </c>
      <c r="B1118" t="s">
        <v>3958</v>
      </c>
      <c r="C1118" t="s">
        <v>3386</v>
      </c>
      <c r="D1118" t="s">
        <v>292</v>
      </c>
      <c r="E1118" t="s">
        <v>1154</v>
      </c>
      <c r="F1118" s="1" t="s">
        <v>445</v>
      </c>
      <c r="G1118">
        <v>4.3</v>
      </c>
      <c r="H1118" s="1" t="s">
        <v>3959</v>
      </c>
      <c r="I1118" t="str">
        <f t="shared" si="103"/>
        <v>Home&amp;Kitchen</v>
      </c>
      <c r="J1118">
        <f t="shared" si="104"/>
        <v>1199</v>
      </c>
      <c r="K1118">
        <f t="shared" si="105"/>
        <v>3500</v>
      </c>
      <c r="L1118">
        <f t="shared" si="106"/>
        <v>66</v>
      </c>
      <c r="M1118">
        <f t="shared" si="107"/>
        <v>1802</v>
      </c>
      <c r="N1118">
        <f t="shared" si="108"/>
        <v>4.3</v>
      </c>
    </row>
    <row r="1119" spans="1:14">
      <c r="A1119" t="s">
        <v>3960</v>
      </c>
      <c r="B1119" t="s">
        <v>3961</v>
      </c>
      <c r="C1119" t="s">
        <v>3261</v>
      </c>
      <c r="D1119" t="s">
        <v>76</v>
      </c>
      <c r="E1119" t="s">
        <v>3962</v>
      </c>
      <c r="F1119" s="1" t="s">
        <v>302</v>
      </c>
      <c r="G1119">
        <v>3.4</v>
      </c>
      <c r="H1119">
        <v>252</v>
      </c>
      <c r="I1119" t="str">
        <f t="shared" si="103"/>
        <v>Home&amp;Kitchen</v>
      </c>
      <c r="J1119">
        <f t="shared" si="104"/>
        <v>999</v>
      </c>
      <c r="K1119">
        <f t="shared" si="105"/>
        <v>2600</v>
      </c>
      <c r="L1119">
        <f t="shared" si="106"/>
        <v>62</v>
      </c>
      <c r="M1119">
        <f t="shared" si="107"/>
        <v>252</v>
      </c>
      <c r="N1119">
        <f t="shared" si="108"/>
        <v>3.4</v>
      </c>
    </row>
    <row r="1120" spans="1:14">
      <c r="A1120" t="s">
        <v>3963</v>
      </c>
      <c r="B1120" t="s">
        <v>3964</v>
      </c>
      <c r="C1120" t="s">
        <v>3232</v>
      </c>
      <c r="D1120" t="s">
        <v>190</v>
      </c>
      <c r="E1120" t="s">
        <v>3965</v>
      </c>
      <c r="F1120" s="1" t="s">
        <v>139</v>
      </c>
      <c r="G1120">
        <v>4.2</v>
      </c>
      <c r="H1120">
        <v>780</v>
      </c>
      <c r="I1120" t="str">
        <f t="shared" si="103"/>
        <v>Home&amp;Kitchen</v>
      </c>
      <c r="J1120">
        <f t="shared" si="104"/>
        <v>1999</v>
      </c>
      <c r="K1120">
        <f t="shared" si="105"/>
        <v>3300</v>
      </c>
      <c r="L1120">
        <f t="shared" si="106"/>
        <v>39</v>
      </c>
      <c r="M1120">
        <f t="shared" si="107"/>
        <v>780</v>
      </c>
      <c r="N1120">
        <f t="shared" si="108"/>
        <v>4.2</v>
      </c>
    </row>
    <row r="1121" spans="1:14">
      <c r="A1121" t="s">
        <v>3966</v>
      </c>
      <c r="B1121" t="s">
        <v>3967</v>
      </c>
      <c r="C1121" t="s">
        <v>3248</v>
      </c>
      <c r="D1121" t="s">
        <v>531</v>
      </c>
      <c r="E1121" t="s">
        <v>42</v>
      </c>
      <c r="F1121" s="1" t="s">
        <v>163</v>
      </c>
      <c r="G1121">
        <v>3.7</v>
      </c>
      <c r="H1121">
        <v>74</v>
      </c>
      <c r="I1121" t="str">
        <f t="shared" si="103"/>
        <v>Home&amp;Kitchen</v>
      </c>
      <c r="J1121">
        <f t="shared" si="104"/>
        <v>210</v>
      </c>
      <c r="K1121">
        <f t="shared" si="105"/>
        <v>699</v>
      </c>
      <c r="L1121">
        <f t="shared" si="106"/>
        <v>70</v>
      </c>
      <c r="M1121">
        <f t="shared" si="107"/>
        <v>74</v>
      </c>
      <c r="N1121">
        <f t="shared" si="108"/>
        <v>3.7</v>
      </c>
    </row>
    <row r="1122" spans="1:14">
      <c r="A1122" t="s">
        <v>3968</v>
      </c>
      <c r="B1122" t="s">
        <v>3969</v>
      </c>
      <c r="C1122" t="s">
        <v>3756</v>
      </c>
      <c r="D1122" t="s">
        <v>3970</v>
      </c>
      <c r="E1122" t="s">
        <v>3971</v>
      </c>
      <c r="F1122" s="1" t="s">
        <v>129</v>
      </c>
      <c r="G1122">
        <v>4.3</v>
      </c>
      <c r="H1122" s="1" t="s">
        <v>3972</v>
      </c>
      <c r="I1122" t="str">
        <f t="shared" si="103"/>
        <v>Home&amp;Kitchen</v>
      </c>
      <c r="J1122">
        <f t="shared" si="104"/>
        <v>14499</v>
      </c>
      <c r="K1122">
        <f t="shared" si="105"/>
        <v>23559</v>
      </c>
      <c r="L1122">
        <f t="shared" si="106"/>
        <v>38</v>
      </c>
      <c r="M1122">
        <f t="shared" si="107"/>
        <v>2026</v>
      </c>
      <c r="N1122">
        <f t="shared" si="108"/>
        <v>4.3</v>
      </c>
    </row>
    <row r="1123" spans="1:14">
      <c r="A1123" t="s">
        <v>3973</v>
      </c>
      <c r="B1123" t="s">
        <v>3974</v>
      </c>
      <c r="C1123" t="s">
        <v>3326</v>
      </c>
      <c r="D1123" t="s">
        <v>3975</v>
      </c>
      <c r="E1123" t="s">
        <v>261</v>
      </c>
      <c r="F1123" s="1" t="s">
        <v>157</v>
      </c>
      <c r="G1123">
        <v>4.3</v>
      </c>
      <c r="H1123" s="1" t="s">
        <v>3976</v>
      </c>
      <c r="I1123" t="str">
        <f t="shared" si="103"/>
        <v>Home&amp;Kitchen</v>
      </c>
      <c r="J1123">
        <f t="shared" si="104"/>
        <v>950</v>
      </c>
      <c r="K1123">
        <f t="shared" si="105"/>
        <v>1599</v>
      </c>
      <c r="L1123">
        <f t="shared" si="106"/>
        <v>41</v>
      </c>
      <c r="M1123">
        <f t="shared" si="107"/>
        <v>5911</v>
      </c>
      <c r="N1123">
        <f t="shared" si="108"/>
        <v>4.3</v>
      </c>
    </row>
    <row r="1124" spans="1:14">
      <c r="A1124" t="s">
        <v>3977</v>
      </c>
      <c r="B1124" t="s">
        <v>3978</v>
      </c>
      <c r="C1124" t="s">
        <v>3322</v>
      </c>
      <c r="D1124" t="s">
        <v>3979</v>
      </c>
      <c r="E1124" t="s">
        <v>3646</v>
      </c>
      <c r="F1124" s="1" t="s">
        <v>239</v>
      </c>
      <c r="G1124">
        <v>4.4</v>
      </c>
      <c r="H1124" s="1" t="s">
        <v>3980</v>
      </c>
      <c r="I1124" t="str">
        <f t="shared" si="103"/>
        <v>Home&amp;Kitchen</v>
      </c>
      <c r="J1124">
        <f t="shared" si="104"/>
        <v>7199</v>
      </c>
      <c r="K1124">
        <f t="shared" si="105"/>
        <v>9995</v>
      </c>
      <c r="L1124">
        <f t="shared" si="106"/>
        <v>28</v>
      </c>
      <c r="M1124">
        <f t="shared" si="107"/>
        <v>1964</v>
      </c>
      <c r="N1124">
        <f t="shared" si="108"/>
        <v>4.4</v>
      </c>
    </row>
    <row r="1125" spans="1:14">
      <c r="A1125" t="s">
        <v>3981</v>
      </c>
      <c r="B1125" t="s">
        <v>3982</v>
      </c>
      <c r="C1125" t="s">
        <v>3197</v>
      </c>
      <c r="D1125" t="s">
        <v>3983</v>
      </c>
      <c r="E1125" t="s">
        <v>3984</v>
      </c>
      <c r="F1125" s="1" t="s">
        <v>1673</v>
      </c>
      <c r="G1125">
        <v>4.1</v>
      </c>
      <c r="H1125">
        <v>25</v>
      </c>
      <c r="I1125" t="str">
        <f t="shared" si="103"/>
        <v>Home&amp;Kitchen</v>
      </c>
      <c r="J1125">
        <f t="shared" si="104"/>
        <v>2439</v>
      </c>
      <c r="K1125">
        <f t="shared" si="105"/>
        <v>2545</v>
      </c>
      <c r="L1125">
        <f t="shared" si="106"/>
        <v>4</v>
      </c>
      <c r="M1125">
        <f t="shared" si="107"/>
        <v>25</v>
      </c>
      <c r="N1125">
        <f t="shared" si="108"/>
        <v>4.1</v>
      </c>
    </row>
    <row r="1126" spans="1:14">
      <c r="A1126" t="s">
        <v>3985</v>
      </c>
      <c r="B1126" t="s">
        <v>3986</v>
      </c>
      <c r="C1126" t="s">
        <v>3331</v>
      </c>
      <c r="D1126" t="s">
        <v>3987</v>
      </c>
      <c r="E1126" t="s">
        <v>3929</v>
      </c>
      <c r="F1126" s="1" t="s">
        <v>115</v>
      </c>
      <c r="G1126">
        <v>4</v>
      </c>
      <c r="H1126" s="1" t="s">
        <v>3763</v>
      </c>
      <c r="I1126" t="str">
        <f t="shared" si="103"/>
        <v>Home&amp;Kitchen</v>
      </c>
      <c r="J1126">
        <f t="shared" si="104"/>
        <v>7799</v>
      </c>
      <c r="K1126">
        <f t="shared" si="105"/>
        <v>8995</v>
      </c>
      <c r="L1126">
        <f t="shared" si="106"/>
        <v>13</v>
      </c>
      <c r="M1126">
        <f t="shared" si="107"/>
        <v>3160</v>
      </c>
      <c r="N1126">
        <f t="shared" si="108"/>
        <v>4</v>
      </c>
    </row>
    <row r="1127" spans="1:14">
      <c r="A1127" t="s">
        <v>3988</v>
      </c>
      <c r="B1127" t="s">
        <v>3989</v>
      </c>
      <c r="C1127" t="s">
        <v>3439</v>
      </c>
      <c r="D1127" t="s">
        <v>261</v>
      </c>
      <c r="E1127" t="s">
        <v>190</v>
      </c>
      <c r="F1127" s="1" t="s">
        <v>546</v>
      </c>
      <c r="G1127">
        <v>4.4</v>
      </c>
      <c r="H1127" s="1" t="s">
        <v>3549</v>
      </c>
      <c r="I1127" t="str">
        <f t="shared" si="103"/>
        <v>Home&amp;Kitchen</v>
      </c>
      <c r="J1127">
        <f t="shared" si="104"/>
        <v>1599</v>
      </c>
      <c r="K1127">
        <f t="shared" si="105"/>
        <v>1999</v>
      </c>
      <c r="L1127">
        <f t="shared" si="106"/>
        <v>20</v>
      </c>
      <c r="M1127">
        <f t="shared" si="107"/>
        <v>1558</v>
      </c>
      <c r="N1127">
        <f t="shared" si="108"/>
        <v>4.4</v>
      </c>
    </row>
    <row r="1128" spans="1:14">
      <c r="A1128" t="s">
        <v>3990</v>
      </c>
      <c r="B1128" t="s">
        <v>3991</v>
      </c>
      <c r="C1128" t="s">
        <v>3257</v>
      </c>
      <c r="D1128" t="s">
        <v>1542</v>
      </c>
      <c r="E1128" t="s">
        <v>3992</v>
      </c>
      <c r="F1128" s="1" t="s">
        <v>367</v>
      </c>
      <c r="G1128">
        <v>3.8</v>
      </c>
      <c r="H1128" s="1" t="s">
        <v>3993</v>
      </c>
      <c r="I1128" t="str">
        <f t="shared" si="103"/>
        <v>Home&amp;Kitchen</v>
      </c>
      <c r="J1128">
        <f t="shared" si="104"/>
        <v>2899</v>
      </c>
      <c r="K1128">
        <f t="shared" si="105"/>
        <v>5500</v>
      </c>
      <c r="L1128">
        <f t="shared" si="106"/>
        <v>47</v>
      </c>
      <c r="M1128">
        <f t="shared" si="107"/>
        <v>8958</v>
      </c>
      <c r="N1128">
        <f t="shared" si="108"/>
        <v>3.8</v>
      </c>
    </row>
    <row r="1129" spans="1:14">
      <c r="A1129" t="s">
        <v>3994</v>
      </c>
      <c r="B1129" t="s">
        <v>3995</v>
      </c>
      <c r="C1129" t="s">
        <v>3819</v>
      </c>
      <c r="D1129" t="s">
        <v>3996</v>
      </c>
      <c r="E1129" t="s">
        <v>3997</v>
      </c>
      <c r="F1129" s="1" t="s">
        <v>1263</v>
      </c>
      <c r="G1129">
        <v>4.3</v>
      </c>
      <c r="H1129" s="1" t="s">
        <v>3998</v>
      </c>
      <c r="I1129" t="str">
        <f t="shared" si="103"/>
        <v>Home&amp;Kitchen</v>
      </c>
      <c r="J1129">
        <f t="shared" si="104"/>
        <v>9799</v>
      </c>
      <c r="K1129">
        <f t="shared" si="105"/>
        <v>12150</v>
      </c>
      <c r="L1129">
        <f t="shared" si="106"/>
        <v>19</v>
      </c>
      <c r="M1129">
        <f t="shared" si="107"/>
        <v>13251</v>
      </c>
      <c r="N1129">
        <f t="shared" si="108"/>
        <v>4.3</v>
      </c>
    </row>
    <row r="1130" spans="1:14">
      <c r="A1130" t="s">
        <v>3999</v>
      </c>
      <c r="B1130" t="s">
        <v>4000</v>
      </c>
      <c r="C1130" t="s">
        <v>3331</v>
      </c>
      <c r="D1130" t="s">
        <v>2281</v>
      </c>
      <c r="E1130" t="s">
        <v>4001</v>
      </c>
      <c r="F1130" s="1" t="s">
        <v>1050</v>
      </c>
      <c r="G1130">
        <v>3.8</v>
      </c>
      <c r="H1130" s="1" t="s">
        <v>4002</v>
      </c>
      <c r="I1130" t="str">
        <f t="shared" si="103"/>
        <v>Home&amp;Kitchen</v>
      </c>
      <c r="J1130">
        <f t="shared" si="104"/>
        <v>3299</v>
      </c>
      <c r="K1130">
        <f t="shared" si="105"/>
        <v>4995</v>
      </c>
      <c r="L1130">
        <f t="shared" si="106"/>
        <v>34</v>
      </c>
      <c r="M1130">
        <f t="shared" si="107"/>
        <v>1393</v>
      </c>
      <c r="N1130">
        <f t="shared" si="108"/>
        <v>3.8</v>
      </c>
    </row>
    <row r="1131" spans="1:14">
      <c r="A1131" t="s">
        <v>4003</v>
      </c>
      <c r="B1131" t="s">
        <v>4004</v>
      </c>
      <c r="C1131" t="s">
        <v>3248</v>
      </c>
      <c r="D1131" t="s">
        <v>4005</v>
      </c>
      <c r="E1131" t="s">
        <v>329</v>
      </c>
      <c r="F1131" s="1" t="s">
        <v>87</v>
      </c>
      <c r="G1131">
        <v>2.3</v>
      </c>
      <c r="H1131">
        <v>13</v>
      </c>
      <c r="I1131" t="str">
        <f t="shared" si="103"/>
        <v>Home&amp;Kitchen</v>
      </c>
      <c r="J1131">
        <f t="shared" si="104"/>
        <v>669</v>
      </c>
      <c r="K1131">
        <f t="shared" si="105"/>
        <v>1499</v>
      </c>
      <c r="L1131">
        <f t="shared" si="106"/>
        <v>55</v>
      </c>
      <c r="M1131">
        <f t="shared" si="107"/>
        <v>13</v>
      </c>
      <c r="N1131">
        <f t="shared" si="108"/>
        <v>2.3</v>
      </c>
    </row>
    <row r="1132" spans="1:14">
      <c r="A1132" t="s">
        <v>4006</v>
      </c>
      <c r="B1132" t="s">
        <v>4007</v>
      </c>
      <c r="C1132" t="s">
        <v>3347</v>
      </c>
      <c r="D1132" t="s">
        <v>3277</v>
      </c>
      <c r="E1132" t="s">
        <v>4008</v>
      </c>
      <c r="F1132" s="1" t="s">
        <v>450</v>
      </c>
      <c r="G1132">
        <v>4.5</v>
      </c>
      <c r="H1132" s="1" t="s">
        <v>2325</v>
      </c>
      <c r="I1132" t="str">
        <f t="shared" si="103"/>
        <v>Home&amp;Kitchen</v>
      </c>
      <c r="J1132">
        <f t="shared" si="104"/>
        <v>5890</v>
      </c>
      <c r="K1132">
        <f t="shared" si="105"/>
        <v>7506</v>
      </c>
      <c r="L1132">
        <f t="shared" si="106"/>
        <v>22</v>
      </c>
      <c r="M1132">
        <f t="shared" si="107"/>
        <v>7241</v>
      </c>
      <c r="N1132">
        <f t="shared" si="108"/>
        <v>4.5</v>
      </c>
    </row>
    <row r="1133" spans="1:14">
      <c r="A1133" t="s">
        <v>4009</v>
      </c>
      <c r="B1133" t="s">
        <v>4010</v>
      </c>
      <c r="C1133" t="s">
        <v>3761</v>
      </c>
      <c r="D1133" t="s">
        <v>4011</v>
      </c>
      <c r="E1133" t="s">
        <v>4012</v>
      </c>
      <c r="F1133" s="1" t="s">
        <v>1376</v>
      </c>
      <c r="G1133">
        <v>4</v>
      </c>
      <c r="H1133" s="1" t="s">
        <v>4013</v>
      </c>
      <c r="I1133" t="str">
        <f t="shared" si="103"/>
        <v>Home&amp;Kitchen</v>
      </c>
      <c r="J1133">
        <f t="shared" si="104"/>
        <v>9199</v>
      </c>
      <c r="K1133">
        <f t="shared" si="105"/>
        <v>18000</v>
      </c>
      <c r="L1133">
        <f t="shared" si="106"/>
        <v>49</v>
      </c>
      <c r="M1133">
        <f t="shared" si="107"/>
        <v>16020</v>
      </c>
      <c r="N1133">
        <f t="shared" si="108"/>
        <v>4</v>
      </c>
    </row>
    <row r="1134" spans="1:14">
      <c r="A1134" t="s">
        <v>4014</v>
      </c>
      <c r="B1134" t="s">
        <v>4015</v>
      </c>
      <c r="C1134" t="s">
        <v>3326</v>
      </c>
      <c r="D1134" t="s">
        <v>3327</v>
      </c>
      <c r="E1134" t="s">
        <v>19</v>
      </c>
      <c r="F1134" s="1" t="s">
        <v>440</v>
      </c>
      <c r="G1134">
        <v>3.7</v>
      </c>
      <c r="H1134" s="1" t="s">
        <v>4016</v>
      </c>
      <c r="I1134" t="str">
        <f t="shared" si="103"/>
        <v>Home&amp;Kitchen</v>
      </c>
      <c r="J1134">
        <f t="shared" si="104"/>
        <v>351</v>
      </c>
      <c r="K1134">
        <f t="shared" si="105"/>
        <v>1099</v>
      </c>
      <c r="L1134">
        <f t="shared" si="106"/>
        <v>68</v>
      </c>
      <c r="M1134">
        <f t="shared" si="107"/>
        <v>1470</v>
      </c>
      <c r="N1134">
        <f t="shared" si="108"/>
        <v>3.7</v>
      </c>
    </row>
    <row r="1135" spans="1:14">
      <c r="A1135" t="s">
        <v>4017</v>
      </c>
      <c r="B1135" t="s">
        <v>4018</v>
      </c>
      <c r="C1135" t="s">
        <v>4019</v>
      </c>
      <c r="D1135" t="s">
        <v>106</v>
      </c>
      <c r="E1135" t="s">
        <v>229</v>
      </c>
      <c r="F1135" s="1" t="s">
        <v>43</v>
      </c>
      <c r="G1135">
        <v>4</v>
      </c>
      <c r="H1135" s="1" t="s">
        <v>4020</v>
      </c>
      <c r="I1135" t="str">
        <f t="shared" si="103"/>
        <v>Health&amp;PersonalCare</v>
      </c>
      <c r="J1135">
        <f t="shared" si="104"/>
        <v>899</v>
      </c>
      <c r="K1135">
        <f t="shared" si="105"/>
        <v>1900</v>
      </c>
      <c r="L1135">
        <f t="shared" si="106"/>
        <v>53</v>
      </c>
      <c r="M1135">
        <f t="shared" si="107"/>
        <v>3663</v>
      </c>
      <c r="N1135">
        <f t="shared" si="108"/>
        <v>4</v>
      </c>
    </row>
    <row r="1136" spans="1:14">
      <c r="A1136" t="s">
        <v>4021</v>
      </c>
      <c r="B1136" t="s">
        <v>4022</v>
      </c>
      <c r="C1136" t="s">
        <v>3281</v>
      </c>
      <c r="D1136" t="s">
        <v>2435</v>
      </c>
      <c r="E1136" t="s">
        <v>1109</v>
      </c>
      <c r="F1136" s="1" t="s">
        <v>325</v>
      </c>
      <c r="G1136">
        <v>4.4</v>
      </c>
      <c r="H1136">
        <v>638</v>
      </c>
      <c r="I1136" t="str">
        <f t="shared" si="103"/>
        <v>Home&amp;Kitchen</v>
      </c>
      <c r="J1136">
        <f t="shared" si="104"/>
        <v>1349</v>
      </c>
      <c r="K1136">
        <f t="shared" si="105"/>
        <v>1850</v>
      </c>
      <c r="L1136">
        <f t="shared" si="106"/>
        <v>27</v>
      </c>
      <c r="M1136">
        <f t="shared" si="107"/>
        <v>638</v>
      </c>
      <c r="N1136">
        <f t="shared" si="108"/>
        <v>4.4</v>
      </c>
    </row>
    <row r="1137" spans="1:14">
      <c r="A1137" t="s">
        <v>4023</v>
      </c>
      <c r="B1137" t="s">
        <v>4024</v>
      </c>
      <c r="C1137" t="s">
        <v>3711</v>
      </c>
      <c r="D1137" t="s">
        <v>4025</v>
      </c>
      <c r="E1137" t="s">
        <v>571</v>
      </c>
      <c r="F1137" s="1" t="s">
        <v>129</v>
      </c>
      <c r="G1137">
        <v>4.1</v>
      </c>
      <c r="H1137" s="1" t="s">
        <v>4026</v>
      </c>
      <c r="I1137" t="str">
        <f t="shared" si="103"/>
        <v>Home&amp;Kitchen</v>
      </c>
      <c r="J1137">
        <f t="shared" si="104"/>
        <v>6236</v>
      </c>
      <c r="K1137">
        <f t="shared" si="105"/>
        <v>9999</v>
      </c>
      <c r="L1137">
        <f t="shared" si="106"/>
        <v>38</v>
      </c>
      <c r="M1137">
        <f t="shared" si="107"/>
        <v>3552</v>
      </c>
      <c r="N1137">
        <f t="shared" si="108"/>
        <v>4.1</v>
      </c>
    </row>
    <row r="1138" spans="1:14">
      <c r="A1138" t="s">
        <v>4027</v>
      </c>
      <c r="B1138" t="s">
        <v>4028</v>
      </c>
      <c r="C1138" t="s">
        <v>3248</v>
      </c>
      <c r="D1138" t="s">
        <v>4029</v>
      </c>
      <c r="E1138" t="s">
        <v>4030</v>
      </c>
      <c r="F1138" s="1" t="s">
        <v>343</v>
      </c>
      <c r="G1138">
        <v>4.4</v>
      </c>
      <c r="H1138" s="1" t="s">
        <v>4031</v>
      </c>
      <c r="I1138" t="str">
        <f t="shared" si="103"/>
        <v>Home&amp;Kitchen</v>
      </c>
      <c r="J1138">
        <f t="shared" si="104"/>
        <v>2742</v>
      </c>
      <c r="K1138">
        <f t="shared" si="105"/>
        <v>3995</v>
      </c>
      <c r="L1138">
        <f t="shared" si="106"/>
        <v>31</v>
      </c>
      <c r="M1138">
        <f t="shared" si="107"/>
        <v>11148</v>
      </c>
      <c r="N1138">
        <f t="shared" si="108"/>
        <v>4.4</v>
      </c>
    </row>
    <row r="1139" spans="1:14">
      <c r="A1139" t="s">
        <v>4032</v>
      </c>
      <c r="B1139" t="s">
        <v>4033</v>
      </c>
      <c r="C1139" t="s">
        <v>3819</v>
      </c>
      <c r="D1139" t="s">
        <v>4034</v>
      </c>
      <c r="E1139" t="s">
        <v>329</v>
      </c>
      <c r="F1139" s="1" t="s">
        <v>478</v>
      </c>
      <c r="G1139">
        <v>3.1</v>
      </c>
      <c r="H1139" s="1" t="s">
        <v>4035</v>
      </c>
      <c r="I1139" t="str">
        <f t="shared" si="103"/>
        <v>Home&amp;Kitchen</v>
      </c>
      <c r="J1139">
        <f t="shared" si="104"/>
        <v>721</v>
      </c>
      <c r="K1139">
        <f t="shared" si="105"/>
        <v>1499</v>
      </c>
      <c r="L1139">
        <f t="shared" si="106"/>
        <v>52</v>
      </c>
      <c r="M1139">
        <f t="shared" si="107"/>
        <v>2449</v>
      </c>
      <c r="N1139">
        <f t="shared" si="108"/>
        <v>3.1</v>
      </c>
    </row>
    <row r="1140" spans="1:14">
      <c r="A1140" t="s">
        <v>4036</v>
      </c>
      <c r="B1140" t="s">
        <v>4037</v>
      </c>
      <c r="C1140" t="s">
        <v>3331</v>
      </c>
      <c r="D1140" t="s">
        <v>4038</v>
      </c>
      <c r="E1140" t="s">
        <v>2611</v>
      </c>
      <c r="F1140" s="1" t="s">
        <v>2364</v>
      </c>
      <c r="G1140">
        <v>4.3</v>
      </c>
      <c r="H1140" s="1" t="s">
        <v>4039</v>
      </c>
      <c r="I1140" t="str">
        <f t="shared" si="103"/>
        <v>Home&amp;Kitchen</v>
      </c>
      <c r="J1140">
        <f t="shared" si="104"/>
        <v>2903</v>
      </c>
      <c r="K1140">
        <f t="shared" si="105"/>
        <v>3295</v>
      </c>
      <c r="L1140">
        <f t="shared" si="106"/>
        <v>12</v>
      </c>
      <c r="M1140">
        <f t="shared" si="107"/>
        <v>2299</v>
      </c>
      <c r="N1140">
        <f t="shared" si="108"/>
        <v>4.3</v>
      </c>
    </row>
    <row r="1141" spans="1:14">
      <c r="A1141" t="s">
        <v>4040</v>
      </c>
      <c r="B1141" t="s">
        <v>4041</v>
      </c>
      <c r="C1141" t="s">
        <v>3439</v>
      </c>
      <c r="D1141" t="s">
        <v>4042</v>
      </c>
      <c r="E1141" t="s">
        <v>4043</v>
      </c>
      <c r="F1141" s="1" t="s">
        <v>139</v>
      </c>
      <c r="G1141">
        <v>4.4</v>
      </c>
      <c r="H1141" s="1" t="s">
        <v>4044</v>
      </c>
      <c r="I1141" t="str">
        <f t="shared" si="103"/>
        <v>Home&amp;Kitchen</v>
      </c>
      <c r="J1141">
        <f t="shared" si="104"/>
        <v>1656</v>
      </c>
      <c r="K1141">
        <f t="shared" si="105"/>
        <v>2695</v>
      </c>
      <c r="L1141">
        <f t="shared" si="106"/>
        <v>39</v>
      </c>
      <c r="M1141">
        <f t="shared" si="107"/>
        <v>6027</v>
      </c>
      <c r="N1141">
        <f t="shared" si="108"/>
        <v>4.4</v>
      </c>
    </row>
    <row r="1142" spans="1:14">
      <c r="A1142" t="s">
        <v>4045</v>
      </c>
      <c r="B1142" t="s">
        <v>4046</v>
      </c>
      <c r="C1142" t="s">
        <v>3386</v>
      </c>
      <c r="D1142" t="s">
        <v>320</v>
      </c>
      <c r="E1142" t="s">
        <v>4047</v>
      </c>
      <c r="F1142" s="1" t="s">
        <v>139</v>
      </c>
      <c r="G1142">
        <v>4.4</v>
      </c>
      <c r="H1142">
        <v>461</v>
      </c>
      <c r="I1142" t="str">
        <f t="shared" si="103"/>
        <v>Home&amp;Kitchen</v>
      </c>
      <c r="J1142">
        <f t="shared" si="104"/>
        <v>1399</v>
      </c>
      <c r="K1142">
        <f t="shared" si="105"/>
        <v>2290</v>
      </c>
      <c r="L1142">
        <f t="shared" si="106"/>
        <v>39</v>
      </c>
      <c r="M1142">
        <f t="shared" si="107"/>
        <v>461</v>
      </c>
      <c r="N1142">
        <f t="shared" si="108"/>
        <v>4.4</v>
      </c>
    </row>
    <row r="1143" spans="1:14">
      <c r="A1143" t="s">
        <v>4048</v>
      </c>
      <c r="B1143" t="s">
        <v>4049</v>
      </c>
      <c r="C1143" t="s">
        <v>3394</v>
      </c>
      <c r="D1143" t="s">
        <v>4050</v>
      </c>
      <c r="E1143" t="s">
        <v>4051</v>
      </c>
      <c r="F1143" s="1" t="s">
        <v>82</v>
      </c>
      <c r="G1143">
        <v>4.1</v>
      </c>
      <c r="H1143">
        <v>282</v>
      </c>
      <c r="I1143" t="str">
        <f t="shared" si="103"/>
        <v>Home&amp;Kitchen</v>
      </c>
      <c r="J1143">
        <f t="shared" si="104"/>
        <v>2079</v>
      </c>
      <c r="K1143">
        <f t="shared" si="105"/>
        <v>3099</v>
      </c>
      <c r="L1143">
        <f t="shared" si="106"/>
        <v>33</v>
      </c>
      <c r="M1143">
        <f t="shared" si="107"/>
        <v>282</v>
      </c>
      <c r="N1143">
        <f t="shared" si="108"/>
        <v>4.1</v>
      </c>
    </row>
    <row r="1144" spans="1:14">
      <c r="A1144" t="s">
        <v>4052</v>
      </c>
      <c r="B1144" t="s">
        <v>4053</v>
      </c>
      <c r="C1144" t="s">
        <v>3309</v>
      </c>
      <c r="D1144" t="s">
        <v>76</v>
      </c>
      <c r="E1144" t="s">
        <v>1395</v>
      </c>
      <c r="F1144" s="1" t="s">
        <v>1234</v>
      </c>
      <c r="G1144">
        <v>4.1</v>
      </c>
      <c r="H1144" s="1" t="s">
        <v>2061</v>
      </c>
      <c r="I1144" t="str">
        <f t="shared" si="103"/>
        <v>Home&amp;Kitchen</v>
      </c>
      <c r="J1144">
        <f t="shared" si="104"/>
        <v>999</v>
      </c>
      <c r="K1144">
        <f t="shared" si="105"/>
        <v>1075</v>
      </c>
      <c r="L1144">
        <f t="shared" si="106"/>
        <v>7</v>
      </c>
      <c r="M1144">
        <f t="shared" si="107"/>
        <v>9275</v>
      </c>
      <c r="N1144">
        <f t="shared" si="108"/>
        <v>4.1</v>
      </c>
    </row>
    <row r="1145" spans="1:14">
      <c r="A1145" t="s">
        <v>4054</v>
      </c>
      <c r="B1145" t="s">
        <v>4055</v>
      </c>
      <c r="C1145" t="s">
        <v>3360</v>
      </c>
      <c r="D1145" t="s">
        <v>4056</v>
      </c>
      <c r="E1145" t="s">
        <v>307</v>
      </c>
      <c r="F1145" s="1" t="s">
        <v>87</v>
      </c>
      <c r="G1145">
        <v>4</v>
      </c>
      <c r="H1145">
        <v>743</v>
      </c>
      <c r="I1145" t="str">
        <f t="shared" si="103"/>
        <v>Home&amp;Kitchen</v>
      </c>
      <c r="J1145">
        <f t="shared" si="104"/>
        <v>3179</v>
      </c>
      <c r="K1145">
        <f t="shared" si="105"/>
        <v>6999</v>
      </c>
      <c r="L1145">
        <f t="shared" si="106"/>
        <v>55</v>
      </c>
      <c r="M1145">
        <f t="shared" si="107"/>
        <v>743</v>
      </c>
      <c r="N1145">
        <f t="shared" si="108"/>
        <v>4</v>
      </c>
    </row>
    <row r="1146" spans="1:14">
      <c r="A1146" t="s">
        <v>4057</v>
      </c>
      <c r="B1146" t="s">
        <v>4058</v>
      </c>
      <c r="C1146" t="s">
        <v>3261</v>
      </c>
      <c r="D1146" t="s">
        <v>2136</v>
      </c>
      <c r="E1146" t="s">
        <v>712</v>
      </c>
      <c r="F1146" s="1" t="s">
        <v>276</v>
      </c>
      <c r="G1146">
        <v>3.6</v>
      </c>
      <c r="H1146">
        <v>328</v>
      </c>
      <c r="I1146" t="str">
        <f t="shared" si="103"/>
        <v>Home&amp;Kitchen</v>
      </c>
      <c r="J1146">
        <f t="shared" si="104"/>
        <v>1049</v>
      </c>
      <c r="K1146">
        <f t="shared" si="105"/>
        <v>2499</v>
      </c>
      <c r="L1146">
        <f t="shared" si="106"/>
        <v>58</v>
      </c>
      <c r="M1146">
        <f t="shared" si="107"/>
        <v>328</v>
      </c>
      <c r="N1146">
        <f t="shared" si="108"/>
        <v>3.6</v>
      </c>
    </row>
    <row r="1147" spans="1:14">
      <c r="A1147" t="s">
        <v>4059</v>
      </c>
      <c r="B1147" t="s">
        <v>4060</v>
      </c>
      <c r="C1147" t="s">
        <v>3261</v>
      </c>
      <c r="D1147" t="s">
        <v>3128</v>
      </c>
      <c r="E1147" t="s">
        <v>4061</v>
      </c>
      <c r="F1147" s="1" t="s">
        <v>191</v>
      </c>
      <c r="G1147">
        <v>3.9</v>
      </c>
      <c r="H1147">
        <v>942</v>
      </c>
      <c r="I1147" t="str">
        <f t="shared" si="103"/>
        <v>Home&amp;Kitchen</v>
      </c>
      <c r="J1147">
        <f t="shared" si="104"/>
        <v>3599</v>
      </c>
      <c r="K1147">
        <f t="shared" si="105"/>
        <v>7290</v>
      </c>
      <c r="L1147">
        <f t="shared" si="106"/>
        <v>51</v>
      </c>
      <c r="M1147">
        <f t="shared" si="107"/>
        <v>942</v>
      </c>
      <c r="N1147">
        <f t="shared" si="108"/>
        <v>3.9</v>
      </c>
    </row>
    <row r="1148" spans="1:14">
      <c r="A1148" t="s">
        <v>4062</v>
      </c>
      <c r="B1148" t="s">
        <v>4063</v>
      </c>
      <c r="C1148" t="s">
        <v>4064</v>
      </c>
      <c r="D1148" t="s">
        <v>4065</v>
      </c>
      <c r="E1148" t="s">
        <v>3382</v>
      </c>
      <c r="F1148" s="1" t="s">
        <v>463</v>
      </c>
      <c r="G1148">
        <v>3.9</v>
      </c>
      <c r="H1148" s="1" t="s">
        <v>4066</v>
      </c>
      <c r="I1148" t="str">
        <f t="shared" si="103"/>
        <v>Home&amp;Kitchen</v>
      </c>
      <c r="J1148">
        <f t="shared" si="104"/>
        <v>4799</v>
      </c>
      <c r="K1148">
        <f t="shared" si="105"/>
        <v>5795</v>
      </c>
      <c r="L1148">
        <f t="shared" si="106"/>
        <v>17</v>
      </c>
      <c r="M1148">
        <f t="shared" si="107"/>
        <v>3815</v>
      </c>
      <c r="N1148">
        <f t="shared" si="108"/>
        <v>3.9</v>
      </c>
    </row>
    <row r="1149" spans="1:14">
      <c r="A1149" t="s">
        <v>4067</v>
      </c>
      <c r="B1149" t="s">
        <v>4068</v>
      </c>
      <c r="C1149" t="s">
        <v>3257</v>
      </c>
      <c r="D1149" t="s">
        <v>621</v>
      </c>
      <c r="E1149" t="s">
        <v>4069</v>
      </c>
      <c r="F1149" s="1" t="s">
        <v>77</v>
      </c>
      <c r="G1149">
        <v>3.8</v>
      </c>
      <c r="H1149" s="1" t="s">
        <v>4070</v>
      </c>
      <c r="I1149" t="str">
        <f t="shared" si="103"/>
        <v>Home&amp;Kitchen</v>
      </c>
      <c r="J1149">
        <f t="shared" si="104"/>
        <v>1699</v>
      </c>
      <c r="K1149">
        <f t="shared" si="105"/>
        <v>3398</v>
      </c>
      <c r="L1149">
        <f t="shared" si="106"/>
        <v>50</v>
      </c>
      <c r="M1149">
        <f t="shared" si="107"/>
        <v>7988</v>
      </c>
      <c r="N1149">
        <f t="shared" si="108"/>
        <v>3.8</v>
      </c>
    </row>
    <row r="1150" spans="1:14">
      <c r="A1150" t="s">
        <v>4071</v>
      </c>
      <c r="B1150" t="s">
        <v>4072</v>
      </c>
      <c r="C1150" t="s">
        <v>3281</v>
      </c>
      <c r="D1150" t="s">
        <v>3807</v>
      </c>
      <c r="E1150" t="s">
        <v>870</v>
      </c>
      <c r="F1150" s="1" t="s">
        <v>87</v>
      </c>
      <c r="G1150">
        <v>4.1</v>
      </c>
      <c r="H1150">
        <v>925</v>
      </c>
      <c r="I1150" t="str">
        <f t="shared" si="103"/>
        <v>Home&amp;Kitchen</v>
      </c>
      <c r="J1150">
        <f t="shared" si="104"/>
        <v>664</v>
      </c>
      <c r="K1150">
        <f t="shared" si="105"/>
        <v>1490</v>
      </c>
      <c r="L1150">
        <f t="shared" si="106"/>
        <v>55</v>
      </c>
      <c r="M1150">
        <f t="shared" si="107"/>
        <v>925</v>
      </c>
      <c r="N1150">
        <f t="shared" si="108"/>
        <v>4.1</v>
      </c>
    </row>
    <row r="1151" spans="1:14">
      <c r="A1151" t="s">
        <v>4073</v>
      </c>
      <c r="B1151" t="s">
        <v>4074</v>
      </c>
      <c r="C1151" t="s">
        <v>4075</v>
      </c>
      <c r="D1151" t="s">
        <v>4076</v>
      </c>
      <c r="E1151" t="s">
        <v>4077</v>
      </c>
      <c r="F1151" s="1" t="s">
        <v>157</v>
      </c>
      <c r="G1151">
        <v>4.1</v>
      </c>
      <c r="H1151" s="1" t="s">
        <v>4078</v>
      </c>
      <c r="I1151" t="str">
        <f t="shared" si="103"/>
        <v>Home&amp;Kitchen</v>
      </c>
      <c r="J1151">
        <f t="shared" si="104"/>
        <v>948</v>
      </c>
      <c r="K1151">
        <f t="shared" si="105"/>
        <v>1620</v>
      </c>
      <c r="L1151">
        <f t="shared" si="106"/>
        <v>41</v>
      </c>
      <c r="M1151">
        <f t="shared" si="107"/>
        <v>4370</v>
      </c>
      <c r="N1151">
        <f t="shared" si="108"/>
        <v>4.1</v>
      </c>
    </row>
    <row r="1152" spans="1:14">
      <c r="A1152" t="s">
        <v>4079</v>
      </c>
      <c r="B1152" t="s">
        <v>4080</v>
      </c>
      <c r="C1152" t="s">
        <v>3252</v>
      </c>
      <c r="D1152" t="s">
        <v>4081</v>
      </c>
      <c r="E1152" t="s">
        <v>55</v>
      </c>
      <c r="F1152" s="1" t="s">
        <v>745</v>
      </c>
      <c r="G1152">
        <v>4.1</v>
      </c>
      <c r="H1152" s="1" t="s">
        <v>4082</v>
      </c>
      <c r="I1152" t="str">
        <f t="shared" si="103"/>
        <v>Home&amp;Kitchen</v>
      </c>
      <c r="J1152">
        <f t="shared" si="104"/>
        <v>850</v>
      </c>
      <c r="K1152">
        <f t="shared" si="105"/>
        <v>1000</v>
      </c>
      <c r="L1152">
        <f t="shared" si="106"/>
        <v>15</v>
      </c>
      <c r="M1152">
        <f t="shared" si="107"/>
        <v>7619</v>
      </c>
      <c r="N1152">
        <f t="shared" si="108"/>
        <v>4.1</v>
      </c>
    </row>
    <row r="1153" spans="1:14">
      <c r="A1153" t="s">
        <v>4083</v>
      </c>
      <c r="B1153" t="s">
        <v>4084</v>
      </c>
      <c r="C1153" t="s">
        <v>3604</v>
      </c>
      <c r="D1153" t="s">
        <v>865</v>
      </c>
      <c r="E1153" t="s">
        <v>3948</v>
      </c>
      <c r="F1153" s="1" t="s">
        <v>1524</v>
      </c>
      <c r="G1153">
        <v>3.8</v>
      </c>
      <c r="H1153" s="1" t="s">
        <v>4085</v>
      </c>
      <c r="I1153" t="str">
        <f t="shared" si="103"/>
        <v>Home&amp;Kitchen</v>
      </c>
      <c r="J1153">
        <f t="shared" si="104"/>
        <v>600</v>
      </c>
      <c r="K1153">
        <f t="shared" si="105"/>
        <v>640</v>
      </c>
      <c r="L1153">
        <f t="shared" si="106"/>
        <v>6</v>
      </c>
      <c r="M1153">
        <f t="shared" si="107"/>
        <v>2593</v>
      </c>
      <c r="N1153">
        <f t="shared" si="108"/>
        <v>3.8</v>
      </c>
    </row>
    <row r="1154" spans="1:14">
      <c r="A1154" t="s">
        <v>4086</v>
      </c>
      <c r="B1154" t="s">
        <v>4087</v>
      </c>
      <c r="C1154" t="s">
        <v>3197</v>
      </c>
      <c r="D1154" t="s">
        <v>4088</v>
      </c>
      <c r="E1154" t="s">
        <v>4089</v>
      </c>
      <c r="F1154" s="1" t="s">
        <v>463</v>
      </c>
      <c r="G1154">
        <v>4.3</v>
      </c>
      <c r="H1154">
        <v>356</v>
      </c>
      <c r="I1154" t="str">
        <f t="shared" ref="I1154:I1217" si="109">LEFT(C1154,FIND("|",C1154)-1)</f>
        <v>Home&amp;Kitchen</v>
      </c>
      <c r="J1154">
        <f t="shared" ref="J1154:J1217" si="110">VALUE(SUBSTITUTE(SUBSTITUTE(D1154,"₹",""),",",""))</f>
        <v>3711</v>
      </c>
      <c r="K1154">
        <f t="shared" ref="K1154:K1217" si="111">VALUE(SUBSTITUTE(SUBSTITUTE(E1154,"₹",""),",",""))</f>
        <v>4495</v>
      </c>
      <c r="L1154">
        <f t="shared" ref="L1154:L1217" si="112">VALUE(SUBSTITUTE(F1154,"%",""))</f>
        <v>17</v>
      </c>
      <c r="M1154">
        <f t="shared" ref="M1154:M1217" si="113">VALUE(SUBSTITUTE(H1154,",",""))</f>
        <v>356</v>
      </c>
      <c r="N1154">
        <f t="shared" si="108"/>
        <v>4.3</v>
      </c>
    </row>
    <row r="1155" spans="1:14">
      <c r="A1155" t="s">
        <v>4090</v>
      </c>
      <c r="B1155" t="s">
        <v>4091</v>
      </c>
      <c r="C1155" t="s">
        <v>3210</v>
      </c>
      <c r="D1155" t="s">
        <v>92</v>
      </c>
      <c r="E1155" t="s">
        <v>371</v>
      </c>
      <c r="F1155" s="1" t="s">
        <v>200</v>
      </c>
      <c r="G1155">
        <v>4.5</v>
      </c>
      <c r="H1155">
        <v>63</v>
      </c>
      <c r="I1155" t="str">
        <f t="shared" si="109"/>
        <v>Home&amp;Kitchen</v>
      </c>
      <c r="J1155">
        <f t="shared" si="110"/>
        <v>799</v>
      </c>
      <c r="K1155">
        <f t="shared" si="111"/>
        <v>2999</v>
      </c>
      <c r="L1155">
        <f t="shared" si="112"/>
        <v>73</v>
      </c>
      <c r="M1155">
        <f t="shared" si="113"/>
        <v>63</v>
      </c>
      <c r="N1155">
        <f t="shared" ref="N1155:N1218" si="114">IFERROR(VALUE(TRIM(CLEAN(G1155))),"")</f>
        <v>4.5</v>
      </c>
    </row>
    <row r="1156" spans="1:14">
      <c r="A1156" t="s">
        <v>4092</v>
      </c>
      <c r="B1156" t="s">
        <v>4093</v>
      </c>
      <c r="C1156" t="s">
        <v>3600</v>
      </c>
      <c r="D1156" t="s">
        <v>4094</v>
      </c>
      <c r="E1156" t="s">
        <v>4094</v>
      </c>
      <c r="F1156" s="1" t="s">
        <v>215</v>
      </c>
      <c r="G1156">
        <v>4.2</v>
      </c>
      <c r="H1156" s="1" t="s">
        <v>1783</v>
      </c>
      <c r="I1156" t="str">
        <f t="shared" si="109"/>
        <v>Home&amp;Kitchen</v>
      </c>
      <c r="J1156">
        <f t="shared" si="110"/>
        <v>980</v>
      </c>
      <c r="K1156">
        <f t="shared" si="111"/>
        <v>980</v>
      </c>
      <c r="L1156">
        <f t="shared" si="112"/>
        <v>0</v>
      </c>
      <c r="M1156">
        <f t="shared" si="113"/>
        <v>4740</v>
      </c>
      <c r="N1156">
        <f t="shared" si="114"/>
        <v>4.2</v>
      </c>
    </row>
    <row r="1157" spans="1:14">
      <c r="A1157" t="s">
        <v>4095</v>
      </c>
      <c r="B1157" t="s">
        <v>4096</v>
      </c>
      <c r="C1157" t="s">
        <v>3326</v>
      </c>
      <c r="D1157" t="s">
        <v>3327</v>
      </c>
      <c r="E1157" t="s">
        <v>106</v>
      </c>
      <c r="F1157" s="1" t="s">
        <v>49</v>
      </c>
      <c r="G1157">
        <v>3.9</v>
      </c>
      <c r="H1157">
        <v>296</v>
      </c>
      <c r="I1157" t="str">
        <f t="shared" si="109"/>
        <v>Home&amp;Kitchen</v>
      </c>
      <c r="J1157">
        <f t="shared" si="110"/>
        <v>351</v>
      </c>
      <c r="K1157">
        <f t="shared" si="111"/>
        <v>899</v>
      </c>
      <c r="L1157">
        <f t="shared" si="112"/>
        <v>61</v>
      </c>
      <c r="M1157">
        <f t="shared" si="113"/>
        <v>296</v>
      </c>
      <c r="N1157">
        <f t="shared" si="114"/>
        <v>3.9</v>
      </c>
    </row>
    <row r="1158" spans="1:14">
      <c r="A1158" t="s">
        <v>4097</v>
      </c>
      <c r="B1158" t="s">
        <v>4098</v>
      </c>
      <c r="C1158" t="s">
        <v>4099</v>
      </c>
      <c r="D1158" t="s">
        <v>68</v>
      </c>
      <c r="E1158" t="s">
        <v>62</v>
      </c>
      <c r="F1158" s="1" t="s">
        <v>315</v>
      </c>
      <c r="G1158">
        <v>3.5</v>
      </c>
      <c r="H1158">
        <v>185</v>
      </c>
      <c r="I1158" t="str">
        <f t="shared" si="109"/>
        <v>Home&amp;Kitchen</v>
      </c>
      <c r="J1158">
        <f t="shared" si="110"/>
        <v>229</v>
      </c>
      <c r="K1158">
        <f t="shared" si="111"/>
        <v>499</v>
      </c>
      <c r="L1158">
        <f t="shared" si="112"/>
        <v>54</v>
      </c>
      <c r="M1158">
        <f t="shared" si="113"/>
        <v>185</v>
      </c>
      <c r="N1158">
        <f t="shared" si="114"/>
        <v>3.5</v>
      </c>
    </row>
    <row r="1159" spans="1:14">
      <c r="A1159" t="s">
        <v>4100</v>
      </c>
      <c r="B1159" t="s">
        <v>4101</v>
      </c>
      <c r="C1159" t="s">
        <v>3331</v>
      </c>
      <c r="D1159" t="s">
        <v>4102</v>
      </c>
      <c r="E1159" t="s">
        <v>4030</v>
      </c>
      <c r="F1159" s="1" t="s">
        <v>1835</v>
      </c>
      <c r="G1159">
        <v>4.3</v>
      </c>
      <c r="H1159" s="1" t="s">
        <v>4103</v>
      </c>
      <c r="I1159" t="str">
        <f t="shared" si="109"/>
        <v>Home&amp;Kitchen</v>
      </c>
      <c r="J1159">
        <f t="shared" si="110"/>
        <v>3349</v>
      </c>
      <c r="K1159">
        <f t="shared" si="111"/>
        <v>3995</v>
      </c>
      <c r="L1159">
        <f t="shared" si="112"/>
        <v>16</v>
      </c>
      <c r="M1159">
        <f t="shared" si="113"/>
        <v>1954</v>
      </c>
      <c r="N1159">
        <f t="shared" si="114"/>
        <v>4.3</v>
      </c>
    </row>
    <row r="1160" spans="1:14">
      <c r="A1160" t="s">
        <v>4104</v>
      </c>
      <c r="B1160" t="s">
        <v>4105</v>
      </c>
      <c r="C1160" t="s">
        <v>3285</v>
      </c>
      <c r="D1160" t="s">
        <v>2012</v>
      </c>
      <c r="E1160" t="s">
        <v>4106</v>
      </c>
      <c r="F1160" s="1" t="s">
        <v>478</v>
      </c>
      <c r="G1160">
        <v>3.9</v>
      </c>
      <c r="H1160">
        <v>959</v>
      </c>
      <c r="I1160" t="str">
        <f t="shared" si="109"/>
        <v>Home&amp;Kitchen</v>
      </c>
      <c r="J1160">
        <f t="shared" si="110"/>
        <v>5499</v>
      </c>
      <c r="K1160">
        <f t="shared" si="111"/>
        <v>11500</v>
      </c>
      <c r="L1160">
        <f t="shared" si="112"/>
        <v>52</v>
      </c>
      <c r="M1160">
        <f t="shared" si="113"/>
        <v>959</v>
      </c>
      <c r="N1160">
        <f t="shared" si="114"/>
        <v>3.9</v>
      </c>
    </row>
    <row r="1161" spans="1:14">
      <c r="A1161" t="s">
        <v>4107</v>
      </c>
      <c r="B1161" t="s">
        <v>4108</v>
      </c>
      <c r="C1161" t="s">
        <v>3206</v>
      </c>
      <c r="D1161" t="s">
        <v>69</v>
      </c>
      <c r="E1161" t="s">
        <v>62</v>
      </c>
      <c r="F1161" s="1" t="s">
        <v>595</v>
      </c>
      <c r="G1161">
        <v>3.9</v>
      </c>
      <c r="H1161" s="1" t="s">
        <v>4109</v>
      </c>
      <c r="I1161" t="str">
        <f t="shared" si="109"/>
        <v>Home&amp;Kitchen</v>
      </c>
      <c r="J1161">
        <f t="shared" si="110"/>
        <v>299</v>
      </c>
      <c r="K1161">
        <f t="shared" si="111"/>
        <v>499</v>
      </c>
      <c r="L1161">
        <f t="shared" si="112"/>
        <v>40</v>
      </c>
      <c r="M1161">
        <f t="shared" si="113"/>
        <v>1015</v>
      </c>
      <c r="N1161">
        <f t="shared" si="114"/>
        <v>3.9</v>
      </c>
    </row>
    <row r="1162" spans="1:14">
      <c r="A1162" t="s">
        <v>4110</v>
      </c>
      <c r="B1162" t="s">
        <v>4111</v>
      </c>
      <c r="C1162" t="s">
        <v>4112</v>
      </c>
      <c r="D1162" t="s">
        <v>4113</v>
      </c>
      <c r="E1162" t="s">
        <v>4114</v>
      </c>
      <c r="F1162" s="1" t="s">
        <v>384</v>
      </c>
      <c r="G1162">
        <v>4</v>
      </c>
      <c r="H1162" s="1" t="s">
        <v>4115</v>
      </c>
      <c r="I1162" t="str">
        <f t="shared" si="109"/>
        <v>Home&amp;Kitchen</v>
      </c>
      <c r="J1162">
        <f t="shared" si="110"/>
        <v>2249</v>
      </c>
      <c r="K1162">
        <f t="shared" si="111"/>
        <v>3550</v>
      </c>
      <c r="L1162">
        <f t="shared" si="112"/>
        <v>37</v>
      </c>
      <c r="M1162">
        <f t="shared" si="113"/>
        <v>3973</v>
      </c>
      <c r="N1162">
        <f t="shared" si="114"/>
        <v>4</v>
      </c>
    </row>
    <row r="1163" spans="1:14">
      <c r="A1163" t="s">
        <v>4116</v>
      </c>
      <c r="B1163" t="s">
        <v>4117</v>
      </c>
      <c r="C1163" t="s">
        <v>3386</v>
      </c>
      <c r="D1163" t="s">
        <v>42</v>
      </c>
      <c r="E1163" t="s">
        <v>261</v>
      </c>
      <c r="F1163" s="1" t="s">
        <v>333</v>
      </c>
      <c r="G1163">
        <v>4.7</v>
      </c>
      <c r="H1163" s="1" t="s">
        <v>4118</v>
      </c>
      <c r="I1163" t="str">
        <f t="shared" si="109"/>
        <v>Home&amp;Kitchen</v>
      </c>
      <c r="J1163">
        <f t="shared" si="110"/>
        <v>699</v>
      </c>
      <c r="K1163">
        <f t="shared" si="111"/>
        <v>1599</v>
      </c>
      <c r="L1163">
        <f t="shared" si="112"/>
        <v>56</v>
      </c>
      <c r="M1163">
        <f t="shared" si="113"/>
        <v>2300</v>
      </c>
      <c r="N1163">
        <f t="shared" si="114"/>
        <v>4.7</v>
      </c>
    </row>
    <row r="1164" spans="1:14">
      <c r="A1164" t="s">
        <v>4119</v>
      </c>
      <c r="B1164" t="s">
        <v>4120</v>
      </c>
      <c r="C1164" t="s">
        <v>3197</v>
      </c>
      <c r="D1164" t="s">
        <v>4121</v>
      </c>
      <c r="E1164" t="s">
        <v>329</v>
      </c>
      <c r="F1164" s="1" t="s">
        <v>1368</v>
      </c>
      <c r="G1164">
        <v>4.1</v>
      </c>
      <c r="H1164">
        <v>203</v>
      </c>
      <c r="I1164" t="str">
        <f t="shared" si="109"/>
        <v>Home&amp;Kitchen</v>
      </c>
      <c r="J1164">
        <f t="shared" si="110"/>
        <v>1235</v>
      </c>
      <c r="K1164">
        <f t="shared" si="111"/>
        <v>1499</v>
      </c>
      <c r="L1164">
        <f t="shared" si="112"/>
        <v>18</v>
      </c>
      <c r="M1164">
        <f t="shared" si="113"/>
        <v>203</v>
      </c>
      <c r="N1164">
        <f t="shared" si="114"/>
        <v>4.1</v>
      </c>
    </row>
    <row r="1165" spans="1:14">
      <c r="A1165" t="s">
        <v>4122</v>
      </c>
      <c r="B1165" t="s">
        <v>4123</v>
      </c>
      <c r="C1165" t="s">
        <v>3439</v>
      </c>
      <c r="D1165" t="s">
        <v>2435</v>
      </c>
      <c r="E1165" t="s">
        <v>371</v>
      </c>
      <c r="F1165" s="1" t="s">
        <v>87</v>
      </c>
      <c r="G1165">
        <v>3.8</v>
      </c>
      <c r="H1165">
        <v>441</v>
      </c>
      <c r="I1165" t="str">
        <f t="shared" si="109"/>
        <v>Home&amp;Kitchen</v>
      </c>
      <c r="J1165">
        <f t="shared" si="110"/>
        <v>1349</v>
      </c>
      <c r="K1165">
        <f t="shared" si="111"/>
        <v>2999</v>
      </c>
      <c r="L1165">
        <f t="shared" si="112"/>
        <v>55</v>
      </c>
      <c r="M1165">
        <f t="shared" si="113"/>
        <v>441</v>
      </c>
      <c r="N1165">
        <f t="shared" si="114"/>
        <v>3.8</v>
      </c>
    </row>
    <row r="1166" spans="1:14">
      <c r="A1166" t="s">
        <v>4124</v>
      </c>
      <c r="B1166" t="s">
        <v>4125</v>
      </c>
      <c r="C1166" t="s">
        <v>3285</v>
      </c>
      <c r="D1166" t="s">
        <v>4126</v>
      </c>
      <c r="E1166" t="s">
        <v>4106</v>
      </c>
      <c r="F1166" s="1" t="s">
        <v>157</v>
      </c>
      <c r="G1166">
        <v>4.1</v>
      </c>
      <c r="H1166" s="1" t="s">
        <v>4127</v>
      </c>
      <c r="I1166" t="str">
        <f t="shared" si="109"/>
        <v>Home&amp;Kitchen</v>
      </c>
      <c r="J1166">
        <f t="shared" si="110"/>
        <v>6800</v>
      </c>
      <c r="K1166">
        <f t="shared" si="111"/>
        <v>11500</v>
      </c>
      <c r="L1166">
        <f t="shared" si="112"/>
        <v>41</v>
      </c>
      <c r="M1166">
        <f t="shared" si="113"/>
        <v>10308</v>
      </c>
      <c r="N1166">
        <f t="shared" si="114"/>
        <v>4.1</v>
      </c>
    </row>
    <row r="1167" spans="1:14">
      <c r="A1167" t="s">
        <v>4128</v>
      </c>
      <c r="B1167" t="s">
        <v>4129</v>
      </c>
      <c r="C1167" t="s">
        <v>3360</v>
      </c>
      <c r="D1167" t="s">
        <v>1576</v>
      </c>
      <c r="E1167" t="s">
        <v>712</v>
      </c>
      <c r="F1167" s="1" t="s">
        <v>1835</v>
      </c>
      <c r="G1167" t="s">
        <v>4130</v>
      </c>
      <c r="H1167">
        <v>992</v>
      </c>
      <c r="I1167" t="str">
        <f t="shared" si="109"/>
        <v>Home&amp;Kitchen</v>
      </c>
      <c r="J1167">
        <f t="shared" si="110"/>
        <v>2099</v>
      </c>
      <c r="K1167">
        <f t="shared" si="111"/>
        <v>2499</v>
      </c>
      <c r="L1167">
        <f t="shared" si="112"/>
        <v>16</v>
      </c>
      <c r="M1167">
        <f t="shared" si="113"/>
        <v>992</v>
      </c>
      <c r="N1167" t="str">
        <f t="shared" si="114"/>
        <v/>
      </c>
    </row>
    <row r="1168" spans="1:14">
      <c r="A1168" t="s">
        <v>4131</v>
      </c>
      <c r="B1168" t="s">
        <v>4132</v>
      </c>
      <c r="C1168" t="s">
        <v>3394</v>
      </c>
      <c r="D1168" t="s">
        <v>621</v>
      </c>
      <c r="E1168" t="s">
        <v>4133</v>
      </c>
      <c r="F1168" s="1" t="s">
        <v>1564</v>
      </c>
      <c r="G1168">
        <v>4.1</v>
      </c>
      <c r="H1168" s="1" t="s">
        <v>4134</v>
      </c>
      <c r="I1168" t="str">
        <f t="shared" si="109"/>
        <v>Home&amp;Kitchen</v>
      </c>
      <c r="J1168">
        <f t="shared" si="110"/>
        <v>1699</v>
      </c>
      <c r="K1168">
        <f t="shared" si="111"/>
        <v>1975</v>
      </c>
      <c r="L1168">
        <f t="shared" si="112"/>
        <v>14</v>
      </c>
      <c r="M1168">
        <f t="shared" si="113"/>
        <v>4716</v>
      </c>
      <c r="N1168">
        <f t="shared" si="114"/>
        <v>4.1</v>
      </c>
    </row>
    <row r="1169" spans="1:14">
      <c r="A1169" t="s">
        <v>4135</v>
      </c>
      <c r="B1169" t="s">
        <v>4136</v>
      </c>
      <c r="C1169" t="s">
        <v>3202</v>
      </c>
      <c r="D1169" t="s">
        <v>4137</v>
      </c>
      <c r="E1169" t="s">
        <v>621</v>
      </c>
      <c r="F1169" s="1" t="s">
        <v>384</v>
      </c>
      <c r="G1169">
        <v>3.9</v>
      </c>
      <c r="H1169">
        <v>313</v>
      </c>
      <c r="I1169" t="str">
        <f t="shared" si="109"/>
        <v>Home&amp;Kitchen</v>
      </c>
      <c r="J1169">
        <f t="shared" si="110"/>
        <v>1069</v>
      </c>
      <c r="K1169">
        <f t="shared" si="111"/>
        <v>1699</v>
      </c>
      <c r="L1169">
        <f t="shared" si="112"/>
        <v>37</v>
      </c>
      <c r="M1169">
        <f t="shared" si="113"/>
        <v>313</v>
      </c>
      <c r="N1169">
        <f t="shared" si="114"/>
        <v>3.9</v>
      </c>
    </row>
    <row r="1170" spans="1:14">
      <c r="A1170" t="s">
        <v>4138</v>
      </c>
      <c r="B1170" t="s">
        <v>4139</v>
      </c>
      <c r="C1170" t="s">
        <v>3202</v>
      </c>
      <c r="D1170" t="s">
        <v>2435</v>
      </c>
      <c r="E1170" t="s">
        <v>2218</v>
      </c>
      <c r="F1170" s="1" t="s">
        <v>145</v>
      </c>
      <c r="G1170">
        <v>3.8</v>
      </c>
      <c r="H1170">
        <v>166</v>
      </c>
      <c r="I1170" t="str">
        <f t="shared" si="109"/>
        <v>Home&amp;Kitchen</v>
      </c>
      <c r="J1170">
        <f t="shared" si="110"/>
        <v>1349</v>
      </c>
      <c r="K1170">
        <f t="shared" si="111"/>
        <v>2495</v>
      </c>
      <c r="L1170">
        <f t="shared" si="112"/>
        <v>46</v>
      </c>
      <c r="M1170">
        <f t="shared" si="113"/>
        <v>166</v>
      </c>
      <c r="N1170">
        <f t="shared" si="114"/>
        <v>3.8</v>
      </c>
    </row>
    <row r="1171" spans="1:14">
      <c r="A1171" t="s">
        <v>4140</v>
      </c>
      <c r="B1171" t="s">
        <v>4141</v>
      </c>
      <c r="C1171" t="s">
        <v>3309</v>
      </c>
      <c r="D1171" t="s">
        <v>329</v>
      </c>
      <c r="E1171" t="s">
        <v>1154</v>
      </c>
      <c r="F1171" s="1" t="s">
        <v>453</v>
      </c>
      <c r="G1171">
        <v>4.1</v>
      </c>
      <c r="H1171">
        <v>303</v>
      </c>
      <c r="I1171" t="str">
        <f t="shared" si="109"/>
        <v>Home&amp;Kitchen</v>
      </c>
      <c r="J1171">
        <f t="shared" si="110"/>
        <v>1499</v>
      </c>
      <c r="K1171">
        <f t="shared" si="111"/>
        <v>3500</v>
      </c>
      <c r="L1171">
        <f t="shared" si="112"/>
        <v>57</v>
      </c>
      <c r="M1171">
        <f t="shared" si="113"/>
        <v>303</v>
      </c>
      <c r="N1171">
        <f t="shared" si="114"/>
        <v>4.1</v>
      </c>
    </row>
    <row r="1172" spans="1:14">
      <c r="A1172" t="s">
        <v>4142</v>
      </c>
      <c r="B1172" t="s">
        <v>4143</v>
      </c>
      <c r="C1172" t="s">
        <v>3394</v>
      </c>
      <c r="D1172" t="s">
        <v>4144</v>
      </c>
      <c r="E1172" t="s">
        <v>4145</v>
      </c>
      <c r="F1172" s="1" t="s">
        <v>87</v>
      </c>
      <c r="G1172">
        <v>4.3</v>
      </c>
      <c r="H1172">
        <v>562</v>
      </c>
      <c r="I1172" t="str">
        <f t="shared" si="109"/>
        <v>Home&amp;Kitchen</v>
      </c>
      <c r="J1172">
        <f t="shared" si="110"/>
        <v>2092</v>
      </c>
      <c r="K1172">
        <f t="shared" si="111"/>
        <v>4600</v>
      </c>
      <c r="L1172">
        <f t="shared" si="112"/>
        <v>55</v>
      </c>
      <c r="M1172">
        <f t="shared" si="113"/>
        <v>562</v>
      </c>
      <c r="N1172">
        <f t="shared" si="114"/>
        <v>4.3</v>
      </c>
    </row>
    <row r="1173" spans="1:14">
      <c r="A1173" t="s">
        <v>4146</v>
      </c>
      <c r="B1173" t="s">
        <v>4147</v>
      </c>
      <c r="C1173" t="s">
        <v>3711</v>
      </c>
      <c r="D1173" t="s">
        <v>4148</v>
      </c>
      <c r="E1173" t="s">
        <v>4149</v>
      </c>
      <c r="F1173" s="1" t="s">
        <v>93</v>
      </c>
      <c r="G1173">
        <v>3.9</v>
      </c>
      <c r="H1173" s="1" t="s">
        <v>4150</v>
      </c>
      <c r="I1173" t="str">
        <f t="shared" si="109"/>
        <v>Home&amp;Kitchen</v>
      </c>
      <c r="J1173">
        <f t="shared" si="110"/>
        <v>3859</v>
      </c>
      <c r="K1173">
        <f t="shared" si="111"/>
        <v>10295</v>
      </c>
      <c r="L1173">
        <f t="shared" si="112"/>
        <v>63</v>
      </c>
      <c r="M1173">
        <f t="shared" si="113"/>
        <v>8095</v>
      </c>
      <c r="N1173">
        <f t="shared" si="114"/>
        <v>3.9</v>
      </c>
    </row>
    <row r="1174" spans="1:14">
      <c r="A1174" t="s">
        <v>4151</v>
      </c>
      <c r="B1174" t="s">
        <v>4152</v>
      </c>
      <c r="C1174" t="s">
        <v>3347</v>
      </c>
      <c r="D1174" t="s">
        <v>62</v>
      </c>
      <c r="E1174" t="s">
        <v>293</v>
      </c>
      <c r="F1174" s="1" t="s">
        <v>330</v>
      </c>
      <c r="G1174">
        <v>2.8</v>
      </c>
      <c r="H1174">
        <v>109</v>
      </c>
      <c r="I1174" t="str">
        <f t="shared" si="109"/>
        <v>Home&amp;Kitchen</v>
      </c>
      <c r="J1174">
        <f t="shared" si="110"/>
        <v>499</v>
      </c>
      <c r="K1174">
        <f t="shared" si="111"/>
        <v>2199</v>
      </c>
      <c r="L1174">
        <f t="shared" si="112"/>
        <v>77</v>
      </c>
      <c r="M1174">
        <f t="shared" si="113"/>
        <v>109</v>
      </c>
      <c r="N1174">
        <f t="shared" si="114"/>
        <v>2.8</v>
      </c>
    </row>
    <row r="1175" spans="1:14">
      <c r="A1175" t="s">
        <v>4153</v>
      </c>
      <c r="B1175" t="s">
        <v>4154</v>
      </c>
      <c r="C1175" t="s">
        <v>3476</v>
      </c>
      <c r="D1175" t="s">
        <v>4155</v>
      </c>
      <c r="E1175" t="s">
        <v>4156</v>
      </c>
      <c r="F1175" s="1" t="s">
        <v>1015</v>
      </c>
      <c r="G1175">
        <v>4</v>
      </c>
      <c r="H1175" s="1" t="s">
        <v>4157</v>
      </c>
      <c r="I1175" t="str">
        <f t="shared" si="109"/>
        <v>Home&amp;Kitchen</v>
      </c>
      <c r="J1175">
        <f t="shared" si="110"/>
        <v>1804</v>
      </c>
      <c r="K1175">
        <f t="shared" si="111"/>
        <v>2380</v>
      </c>
      <c r="L1175">
        <f t="shared" si="112"/>
        <v>24</v>
      </c>
      <c r="M1175">
        <f t="shared" si="113"/>
        <v>15382</v>
      </c>
      <c r="N1175">
        <f t="shared" si="114"/>
        <v>4</v>
      </c>
    </row>
    <row r="1176" spans="1:14">
      <c r="A1176" t="s">
        <v>4158</v>
      </c>
      <c r="B1176" t="s">
        <v>4159</v>
      </c>
      <c r="C1176" t="s">
        <v>3347</v>
      </c>
      <c r="D1176" t="s">
        <v>4160</v>
      </c>
      <c r="E1176" t="s">
        <v>4161</v>
      </c>
      <c r="F1176" s="1" t="s">
        <v>659</v>
      </c>
      <c r="G1176">
        <v>4.5</v>
      </c>
      <c r="H1176" s="1" t="s">
        <v>4162</v>
      </c>
      <c r="I1176" t="str">
        <f t="shared" si="109"/>
        <v>Home&amp;Kitchen</v>
      </c>
      <c r="J1176">
        <f t="shared" si="110"/>
        <v>6525</v>
      </c>
      <c r="K1176">
        <f t="shared" si="111"/>
        <v>8820</v>
      </c>
      <c r="L1176">
        <f t="shared" si="112"/>
        <v>26</v>
      </c>
      <c r="M1176">
        <f t="shared" si="113"/>
        <v>5137</v>
      </c>
      <c r="N1176">
        <f t="shared" si="114"/>
        <v>4.5</v>
      </c>
    </row>
    <row r="1177" spans="1:14">
      <c r="A1177" t="s">
        <v>4163</v>
      </c>
      <c r="B1177" t="s">
        <v>4164</v>
      </c>
      <c r="C1177" t="s">
        <v>3761</v>
      </c>
      <c r="D1177" t="s">
        <v>895</v>
      </c>
      <c r="E1177" t="s">
        <v>122</v>
      </c>
      <c r="F1177" s="1" t="s">
        <v>220</v>
      </c>
      <c r="G1177">
        <v>4.6</v>
      </c>
      <c r="H1177">
        <v>124</v>
      </c>
      <c r="I1177" t="str">
        <f t="shared" si="109"/>
        <v>Home&amp;Kitchen</v>
      </c>
      <c r="J1177">
        <f t="shared" si="110"/>
        <v>4999</v>
      </c>
      <c r="K1177">
        <f t="shared" si="111"/>
        <v>24999</v>
      </c>
      <c r="L1177">
        <f t="shared" si="112"/>
        <v>80</v>
      </c>
      <c r="M1177">
        <f t="shared" si="113"/>
        <v>124</v>
      </c>
      <c r="N1177">
        <f t="shared" si="114"/>
        <v>4.6</v>
      </c>
    </row>
    <row r="1178" spans="1:14">
      <c r="A1178" t="s">
        <v>4165</v>
      </c>
      <c r="B1178" t="s">
        <v>4166</v>
      </c>
      <c r="C1178" t="s">
        <v>3592</v>
      </c>
      <c r="D1178" t="s">
        <v>4167</v>
      </c>
      <c r="E1178" t="s">
        <v>1769</v>
      </c>
      <c r="F1178" s="1" t="s">
        <v>77</v>
      </c>
      <c r="G1178">
        <v>4.1</v>
      </c>
      <c r="H1178">
        <v>618</v>
      </c>
      <c r="I1178" t="str">
        <f t="shared" si="109"/>
        <v>Home&amp;Kitchen</v>
      </c>
      <c r="J1178">
        <f t="shared" si="110"/>
        <v>1189</v>
      </c>
      <c r="K1178">
        <f t="shared" si="111"/>
        <v>2400</v>
      </c>
      <c r="L1178">
        <f t="shared" si="112"/>
        <v>50</v>
      </c>
      <c r="M1178">
        <f t="shared" si="113"/>
        <v>618</v>
      </c>
      <c r="N1178">
        <f t="shared" si="114"/>
        <v>4.1</v>
      </c>
    </row>
    <row r="1179" spans="1:14">
      <c r="A1179" t="s">
        <v>4168</v>
      </c>
      <c r="B1179" t="s">
        <v>4169</v>
      </c>
      <c r="C1179" t="s">
        <v>3202</v>
      </c>
      <c r="D1179" t="s">
        <v>4170</v>
      </c>
      <c r="E1179" t="s">
        <v>4171</v>
      </c>
      <c r="F1179" s="1" t="s">
        <v>129</v>
      </c>
      <c r="G1179">
        <v>4.1</v>
      </c>
      <c r="H1179">
        <v>63</v>
      </c>
      <c r="I1179" t="str">
        <f t="shared" si="109"/>
        <v>Home&amp;Kitchen</v>
      </c>
      <c r="J1179">
        <f t="shared" si="110"/>
        <v>2590</v>
      </c>
      <c r="K1179">
        <f t="shared" si="111"/>
        <v>4200</v>
      </c>
      <c r="L1179">
        <f t="shared" si="112"/>
        <v>38</v>
      </c>
      <c r="M1179">
        <f t="shared" si="113"/>
        <v>63</v>
      </c>
      <c r="N1179">
        <f t="shared" si="114"/>
        <v>4.1</v>
      </c>
    </row>
    <row r="1180" spans="1:14">
      <c r="A1180" t="s">
        <v>4172</v>
      </c>
      <c r="B1180" t="s">
        <v>4173</v>
      </c>
      <c r="C1180" t="s">
        <v>3202</v>
      </c>
      <c r="D1180" t="s">
        <v>106</v>
      </c>
      <c r="E1180" t="s">
        <v>261</v>
      </c>
      <c r="F1180" s="1" t="s">
        <v>123</v>
      </c>
      <c r="G1180">
        <v>3.4</v>
      </c>
      <c r="H1180">
        <v>15</v>
      </c>
      <c r="I1180" t="str">
        <f t="shared" si="109"/>
        <v>Home&amp;Kitchen</v>
      </c>
      <c r="J1180">
        <f t="shared" si="110"/>
        <v>899</v>
      </c>
      <c r="K1180">
        <f t="shared" si="111"/>
        <v>1599</v>
      </c>
      <c r="L1180">
        <f t="shared" si="112"/>
        <v>44</v>
      </c>
      <c r="M1180">
        <f t="shared" si="113"/>
        <v>15</v>
      </c>
      <c r="N1180">
        <f t="shared" si="114"/>
        <v>3.4</v>
      </c>
    </row>
    <row r="1181" spans="1:14">
      <c r="A1181" t="s">
        <v>4174</v>
      </c>
      <c r="B1181" t="s">
        <v>4175</v>
      </c>
      <c r="C1181" t="s">
        <v>3202</v>
      </c>
      <c r="D1181" t="s">
        <v>4176</v>
      </c>
      <c r="E1181" t="s">
        <v>371</v>
      </c>
      <c r="F1181" s="1" t="s">
        <v>270</v>
      </c>
      <c r="G1181">
        <v>4.6</v>
      </c>
      <c r="H1181">
        <v>9</v>
      </c>
      <c r="I1181" t="str">
        <f t="shared" si="109"/>
        <v>Home&amp;Kitchen</v>
      </c>
      <c r="J1181">
        <f t="shared" si="110"/>
        <v>998</v>
      </c>
      <c r="K1181">
        <f t="shared" si="111"/>
        <v>2999</v>
      </c>
      <c r="L1181">
        <f t="shared" si="112"/>
        <v>67</v>
      </c>
      <c r="M1181">
        <f t="shared" si="113"/>
        <v>9</v>
      </c>
      <c r="N1181">
        <f t="shared" si="114"/>
        <v>4.6</v>
      </c>
    </row>
    <row r="1182" spans="1:14">
      <c r="A1182" t="s">
        <v>4177</v>
      </c>
      <c r="B1182" t="s">
        <v>4178</v>
      </c>
      <c r="C1182" t="s">
        <v>3326</v>
      </c>
      <c r="D1182" t="s">
        <v>4179</v>
      </c>
      <c r="E1182" t="s">
        <v>4180</v>
      </c>
      <c r="F1182" s="1" t="s">
        <v>450</v>
      </c>
      <c r="G1182">
        <v>4.2</v>
      </c>
      <c r="H1182" s="1" t="s">
        <v>4181</v>
      </c>
      <c r="I1182" t="str">
        <f t="shared" si="109"/>
        <v>Home&amp;Kitchen</v>
      </c>
      <c r="J1182">
        <f t="shared" si="110"/>
        <v>998.06</v>
      </c>
      <c r="K1182">
        <f t="shared" si="111"/>
        <v>1282</v>
      </c>
      <c r="L1182">
        <f t="shared" si="112"/>
        <v>22</v>
      </c>
      <c r="M1182">
        <f t="shared" si="113"/>
        <v>7274</v>
      </c>
      <c r="N1182">
        <f t="shared" si="114"/>
        <v>4.2</v>
      </c>
    </row>
    <row r="1183" spans="1:14">
      <c r="A1183" t="s">
        <v>4182</v>
      </c>
      <c r="B1183" t="s">
        <v>4183</v>
      </c>
      <c r="C1183" t="s">
        <v>3476</v>
      </c>
      <c r="D1183" t="s">
        <v>19</v>
      </c>
      <c r="E1183" t="s">
        <v>1026</v>
      </c>
      <c r="F1183" s="1" t="s">
        <v>294</v>
      </c>
      <c r="G1183">
        <v>3.9</v>
      </c>
      <c r="H1183" s="1" t="s">
        <v>3976</v>
      </c>
      <c r="I1183" t="str">
        <f t="shared" si="109"/>
        <v>Home&amp;Kitchen</v>
      </c>
      <c r="J1183">
        <f t="shared" si="110"/>
        <v>1099</v>
      </c>
      <c r="K1183">
        <f t="shared" si="111"/>
        <v>1990</v>
      </c>
      <c r="L1183">
        <f t="shared" si="112"/>
        <v>45</v>
      </c>
      <c r="M1183">
        <f t="shared" si="113"/>
        <v>5911</v>
      </c>
      <c r="N1183">
        <f t="shared" si="114"/>
        <v>3.9</v>
      </c>
    </row>
    <row r="1184" spans="1:14">
      <c r="A1184" t="s">
        <v>4184</v>
      </c>
      <c r="B1184" t="s">
        <v>4185</v>
      </c>
      <c r="C1184" t="s">
        <v>3511</v>
      </c>
      <c r="D1184" t="s">
        <v>1363</v>
      </c>
      <c r="E1184" t="s">
        <v>571</v>
      </c>
      <c r="F1184" s="1" t="s">
        <v>595</v>
      </c>
      <c r="G1184">
        <v>4.2</v>
      </c>
      <c r="H1184">
        <v>170</v>
      </c>
      <c r="I1184" t="str">
        <f t="shared" si="109"/>
        <v>Home&amp;Kitchen</v>
      </c>
      <c r="J1184">
        <f t="shared" si="110"/>
        <v>5999</v>
      </c>
      <c r="K1184">
        <f t="shared" si="111"/>
        <v>9999</v>
      </c>
      <c r="L1184">
        <f t="shared" si="112"/>
        <v>40</v>
      </c>
      <c r="M1184">
        <f t="shared" si="113"/>
        <v>170</v>
      </c>
      <c r="N1184">
        <f t="shared" si="114"/>
        <v>4.2</v>
      </c>
    </row>
    <row r="1185" spans="1:14">
      <c r="A1185" t="s">
        <v>4186</v>
      </c>
      <c r="B1185" t="s">
        <v>4187</v>
      </c>
      <c r="C1185" t="s">
        <v>3711</v>
      </c>
      <c r="D1185" t="s">
        <v>4188</v>
      </c>
      <c r="E1185" t="s">
        <v>4189</v>
      </c>
      <c r="F1185" s="1" t="s">
        <v>182</v>
      </c>
      <c r="G1185">
        <v>4.2</v>
      </c>
      <c r="H1185" s="1" t="s">
        <v>4190</v>
      </c>
      <c r="I1185" t="str">
        <f t="shared" si="109"/>
        <v>Home&amp;Kitchen</v>
      </c>
      <c r="J1185">
        <f t="shared" si="110"/>
        <v>8886</v>
      </c>
      <c r="K1185">
        <f t="shared" si="111"/>
        <v>11850</v>
      </c>
      <c r="L1185">
        <f t="shared" si="112"/>
        <v>25</v>
      </c>
      <c r="M1185">
        <f t="shared" si="113"/>
        <v>3065</v>
      </c>
      <c r="N1185">
        <f t="shared" si="114"/>
        <v>4.2</v>
      </c>
    </row>
    <row r="1186" spans="1:14">
      <c r="A1186" t="s">
        <v>4191</v>
      </c>
      <c r="B1186" t="s">
        <v>4192</v>
      </c>
      <c r="C1186" t="s">
        <v>3206</v>
      </c>
      <c r="D1186" t="s">
        <v>281</v>
      </c>
      <c r="E1186" t="s">
        <v>76</v>
      </c>
      <c r="F1186" s="1" t="s">
        <v>478</v>
      </c>
      <c r="G1186">
        <v>4.1</v>
      </c>
      <c r="H1186" s="1" t="s">
        <v>4193</v>
      </c>
      <c r="I1186" t="str">
        <f t="shared" si="109"/>
        <v>Home&amp;Kitchen</v>
      </c>
      <c r="J1186">
        <f t="shared" si="110"/>
        <v>475</v>
      </c>
      <c r="K1186">
        <f t="shared" si="111"/>
        <v>999</v>
      </c>
      <c r="L1186">
        <f t="shared" si="112"/>
        <v>52</v>
      </c>
      <c r="M1186">
        <f t="shared" si="113"/>
        <v>1021</v>
      </c>
      <c r="N1186">
        <f t="shared" si="114"/>
        <v>4.1</v>
      </c>
    </row>
    <row r="1187" spans="1:14">
      <c r="A1187" t="s">
        <v>4194</v>
      </c>
      <c r="B1187" t="s">
        <v>4195</v>
      </c>
      <c r="C1187" t="s">
        <v>3322</v>
      </c>
      <c r="D1187" t="s">
        <v>4001</v>
      </c>
      <c r="E1187" t="s">
        <v>4196</v>
      </c>
      <c r="F1187" s="1" t="s">
        <v>422</v>
      </c>
      <c r="G1187">
        <v>4.8</v>
      </c>
      <c r="H1187" s="1" t="s">
        <v>4197</v>
      </c>
      <c r="I1187" t="str">
        <f t="shared" si="109"/>
        <v>Home&amp;Kitchen</v>
      </c>
      <c r="J1187">
        <f t="shared" si="110"/>
        <v>4995</v>
      </c>
      <c r="K1187">
        <f t="shared" si="111"/>
        <v>20049</v>
      </c>
      <c r="L1187">
        <f t="shared" si="112"/>
        <v>75</v>
      </c>
      <c r="M1187">
        <f t="shared" si="113"/>
        <v>3964</v>
      </c>
      <c r="N1187">
        <f t="shared" si="114"/>
        <v>4.8</v>
      </c>
    </row>
    <row r="1188" spans="1:14">
      <c r="A1188" t="s">
        <v>4198</v>
      </c>
      <c r="B1188" t="s">
        <v>4199</v>
      </c>
      <c r="C1188" t="s">
        <v>3761</v>
      </c>
      <c r="D1188" t="s">
        <v>121</v>
      </c>
      <c r="E1188" t="s">
        <v>4200</v>
      </c>
      <c r="F1188" s="1" t="s">
        <v>123</v>
      </c>
      <c r="G1188">
        <v>4.4</v>
      </c>
      <c r="H1188" s="1" t="s">
        <v>4201</v>
      </c>
      <c r="I1188" t="str">
        <f t="shared" si="109"/>
        <v>Home&amp;Kitchen</v>
      </c>
      <c r="J1188">
        <f t="shared" si="110"/>
        <v>13999</v>
      </c>
      <c r="K1188">
        <f t="shared" si="111"/>
        <v>24850</v>
      </c>
      <c r="L1188">
        <f t="shared" si="112"/>
        <v>44</v>
      </c>
      <c r="M1188">
        <f t="shared" si="113"/>
        <v>8948</v>
      </c>
      <c r="N1188">
        <f t="shared" si="114"/>
        <v>4.4</v>
      </c>
    </row>
    <row r="1189" spans="1:14">
      <c r="A1189" t="s">
        <v>4202</v>
      </c>
      <c r="B1189" t="s">
        <v>4203</v>
      </c>
      <c r="C1189" t="s">
        <v>3761</v>
      </c>
      <c r="D1189" t="s">
        <v>552</v>
      </c>
      <c r="E1189" t="s">
        <v>4204</v>
      </c>
      <c r="F1189" s="1" t="s">
        <v>773</v>
      </c>
      <c r="G1189">
        <v>4.3</v>
      </c>
      <c r="H1189">
        <v>97</v>
      </c>
      <c r="I1189" t="str">
        <f t="shared" si="109"/>
        <v>Home&amp;Kitchen</v>
      </c>
      <c r="J1189">
        <f t="shared" si="110"/>
        <v>8499</v>
      </c>
      <c r="K1189">
        <f t="shared" si="111"/>
        <v>16490</v>
      </c>
      <c r="L1189">
        <f t="shared" si="112"/>
        <v>48</v>
      </c>
      <c r="M1189">
        <f t="shared" si="113"/>
        <v>97</v>
      </c>
      <c r="N1189">
        <f t="shared" si="114"/>
        <v>4.3</v>
      </c>
    </row>
    <row r="1190" spans="1:14">
      <c r="A1190" t="s">
        <v>4205</v>
      </c>
      <c r="B1190" t="s">
        <v>4206</v>
      </c>
      <c r="C1190" t="s">
        <v>3252</v>
      </c>
      <c r="D1190" t="s">
        <v>749</v>
      </c>
      <c r="E1190" t="s">
        <v>4207</v>
      </c>
      <c r="F1190" s="1" t="s">
        <v>4208</v>
      </c>
      <c r="G1190">
        <v>4.3</v>
      </c>
      <c r="H1190" s="1" t="s">
        <v>4209</v>
      </c>
      <c r="I1190" t="str">
        <f t="shared" si="109"/>
        <v>Home&amp;Kitchen</v>
      </c>
      <c r="J1190">
        <f t="shared" si="110"/>
        <v>949</v>
      </c>
      <c r="K1190">
        <f t="shared" si="111"/>
        <v>975</v>
      </c>
      <c r="L1190">
        <f t="shared" si="112"/>
        <v>3</v>
      </c>
      <c r="M1190">
        <f t="shared" si="113"/>
        <v>7223</v>
      </c>
      <c r="N1190">
        <f t="shared" si="114"/>
        <v>4.3</v>
      </c>
    </row>
    <row r="1191" spans="1:14">
      <c r="A1191" t="s">
        <v>4210</v>
      </c>
      <c r="B1191" t="s">
        <v>4211</v>
      </c>
      <c r="C1191" t="s">
        <v>3326</v>
      </c>
      <c r="D1191" t="s">
        <v>288</v>
      </c>
      <c r="E1191" t="s">
        <v>62</v>
      </c>
      <c r="F1191" s="1" t="s">
        <v>1278</v>
      </c>
      <c r="G1191">
        <v>4</v>
      </c>
      <c r="H1191">
        <v>330</v>
      </c>
      <c r="I1191" t="str">
        <f t="shared" si="109"/>
        <v>Home&amp;Kitchen</v>
      </c>
      <c r="J1191">
        <f t="shared" si="110"/>
        <v>395</v>
      </c>
      <c r="K1191">
        <f t="shared" si="111"/>
        <v>499</v>
      </c>
      <c r="L1191">
        <f t="shared" si="112"/>
        <v>21</v>
      </c>
      <c r="M1191">
        <f t="shared" si="113"/>
        <v>330</v>
      </c>
      <c r="N1191">
        <f t="shared" si="114"/>
        <v>4</v>
      </c>
    </row>
    <row r="1192" spans="1:14">
      <c r="A1192" t="s">
        <v>4212</v>
      </c>
      <c r="B1192" t="s">
        <v>4213</v>
      </c>
      <c r="C1192" t="s">
        <v>4214</v>
      </c>
      <c r="D1192" t="s">
        <v>4215</v>
      </c>
      <c r="E1192" t="s">
        <v>4215</v>
      </c>
      <c r="F1192" s="1" t="s">
        <v>215</v>
      </c>
      <c r="G1192">
        <v>4.3</v>
      </c>
      <c r="H1192" s="1" t="s">
        <v>4216</v>
      </c>
      <c r="I1192" t="str">
        <f t="shared" si="109"/>
        <v>Home&amp;Kitchen</v>
      </c>
      <c r="J1192">
        <f t="shared" si="110"/>
        <v>635</v>
      </c>
      <c r="K1192">
        <f t="shared" si="111"/>
        <v>635</v>
      </c>
      <c r="L1192">
        <f t="shared" si="112"/>
        <v>0</v>
      </c>
      <c r="M1192">
        <f t="shared" si="113"/>
        <v>4570</v>
      </c>
      <c r="N1192">
        <f t="shared" si="114"/>
        <v>4.3</v>
      </c>
    </row>
    <row r="1193" spans="1:14">
      <c r="A1193" t="s">
        <v>4217</v>
      </c>
      <c r="B1193" t="s">
        <v>4218</v>
      </c>
      <c r="C1193" t="s">
        <v>3252</v>
      </c>
      <c r="D1193" t="s">
        <v>2043</v>
      </c>
      <c r="E1193" t="s">
        <v>2607</v>
      </c>
      <c r="F1193" s="1" t="s">
        <v>773</v>
      </c>
      <c r="G1193">
        <v>4</v>
      </c>
      <c r="H1193" s="1" t="s">
        <v>4219</v>
      </c>
      <c r="I1193" t="str">
        <f t="shared" si="109"/>
        <v>Home&amp;Kitchen</v>
      </c>
      <c r="J1193">
        <f t="shared" si="110"/>
        <v>717</v>
      </c>
      <c r="K1193">
        <f t="shared" si="111"/>
        <v>1390</v>
      </c>
      <c r="L1193">
        <f t="shared" si="112"/>
        <v>48</v>
      </c>
      <c r="M1193">
        <f t="shared" si="113"/>
        <v>4867</v>
      </c>
      <c r="N1193">
        <f t="shared" si="114"/>
        <v>4</v>
      </c>
    </row>
    <row r="1194" spans="1:14">
      <c r="A1194" t="s">
        <v>4220</v>
      </c>
      <c r="B1194" t="s">
        <v>4221</v>
      </c>
      <c r="C1194" t="s">
        <v>4222</v>
      </c>
      <c r="D1194" t="s">
        <v>4223</v>
      </c>
      <c r="E1194" t="s">
        <v>3788</v>
      </c>
      <c r="F1194" s="1" t="s">
        <v>43</v>
      </c>
      <c r="G1194">
        <v>4.4</v>
      </c>
      <c r="H1194" s="1" t="s">
        <v>4224</v>
      </c>
      <c r="I1194" t="str">
        <f t="shared" si="109"/>
        <v>Home&amp;Kitchen</v>
      </c>
      <c r="J1194">
        <f t="shared" si="110"/>
        <v>27900</v>
      </c>
      <c r="K1194">
        <f t="shared" si="111"/>
        <v>59900</v>
      </c>
      <c r="L1194">
        <f t="shared" si="112"/>
        <v>53</v>
      </c>
      <c r="M1194">
        <f t="shared" si="113"/>
        <v>5298</v>
      </c>
      <c r="N1194">
        <f t="shared" si="114"/>
        <v>4.4</v>
      </c>
    </row>
    <row r="1195" spans="1:14">
      <c r="A1195" t="s">
        <v>4225</v>
      </c>
      <c r="B1195" t="s">
        <v>4226</v>
      </c>
      <c r="C1195" t="s">
        <v>3604</v>
      </c>
      <c r="D1195" t="s">
        <v>319</v>
      </c>
      <c r="E1195" t="s">
        <v>1064</v>
      </c>
      <c r="F1195" s="1" t="s">
        <v>4208</v>
      </c>
      <c r="G1195">
        <v>4.1</v>
      </c>
      <c r="H1195" s="1" t="s">
        <v>4227</v>
      </c>
      <c r="I1195" t="str">
        <f t="shared" si="109"/>
        <v>Home&amp;Kitchen</v>
      </c>
      <c r="J1195">
        <f t="shared" si="110"/>
        <v>649</v>
      </c>
      <c r="K1195">
        <f t="shared" si="111"/>
        <v>670</v>
      </c>
      <c r="L1195">
        <f t="shared" si="112"/>
        <v>3</v>
      </c>
      <c r="M1195">
        <f t="shared" si="113"/>
        <v>7786</v>
      </c>
      <c r="N1195">
        <f t="shared" si="114"/>
        <v>4.1</v>
      </c>
    </row>
    <row r="1196" spans="1:14">
      <c r="A1196" t="s">
        <v>4228</v>
      </c>
      <c r="B1196" t="s">
        <v>4229</v>
      </c>
      <c r="C1196" t="s">
        <v>3600</v>
      </c>
      <c r="D1196" t="s">
        <v>4230</v>
      </c>
      <c r="E1196" t="s">
        <v>18</v>
      </c>
      <c r="F1196" s="1" t="s">
        <v>478</v>
      </c>
      <c r="G1196">
        <v>3.6</v>
      </c>
      <c r="H1196">
        <v>37</v>
      </c>
      <c r="I1196" t="str">
        <f t="shared" si="109"/>
        <v>Home&amp;Kitchen</v>
      </c>
      <c r="J1196">
        <f t="shared" si="110"/>
        <v>193</v>
      </c>
      <c r="K1196">
        <f t="shared" si="111"/>
        <v>399</v>
      </c>
      <c r="L1196">
        <f t="shared" si="112"/>
        <v>52</v>
      </c>
      <c r="M1196">
        <f t="shared" si="113"/>
        <v>37</v>
      </c>
      <c r="N1196">
        <f t="shared" si="114"/>
        <v>3.6</v>
      </c>
    </row>
    <row r="1197" spans="1:14">
      <c r="A1197" t="s">
        <v>4231</v>
      </c>
      <c r="B1197" t="s">
        <v>4232</v>
      </c>
      <c r="C1197" t="s">
        <v>3202</v>
      </c>
      <c r="D1197" t="s">
        <v>421</v>
      </c>
      <c r="E1197" t="s">
        <v>2218</v>
      </c>
      <c r="F1197" s="1" t="s">
        <v>773</v>
      </c>
      <c r="G1197">
        <v>2</v>
      </c>
      <c r="H1197">
        <v>2</v>
      </c>
      <c r="I1197" t="str">
        <f t="shared" si="109"/>
        <v>Home&amp;Kitchen</v>
      </c>
      <c r="J1197">
        <f t="shared" si="110"/>
        <v>1299</v>
      </c>
      <c r="K1197">
        <f t="shared" si="111"/>
        <v>2495</v>
      </c>
      <c r="L1197">
        <f t="shared" si="112"/>
        <v>48</v>
      </c>
      <c r="M1197">
        <f t="shared" si="113"/>
        <v>2</v>
      </c>
      <c r="N1197">
        <f t="shared" si="114"/>
        <v>2</v>
      </c>
    </row>
    <row r="1198" spans="1:14">
      <c r="A1198" t="s">
        <v>4233</v>
      </c>
      <c r="B1198" t="s">
        <v>4234</v>
      </c>
      <c r="C1198" t="s">
        <v>3257</v>
      </c>
      <c r="D1198" t="s">
        <v>4235</v>
      </c>
      <c r="E1198" t="s">
        <v>4236</v>
      </c>
      <c r="F1198" s="1" t="s">
        <v>239</v>
      </c>
      <c r="G1198">
        <v>4</v>
      </c>
      <c r="H1198" s="1" t="s">
        <v>4237</v>
      </c>
      <c r="I1198" t="str">
        <f t="shared" si="109"/>
        <v>Home&amp;Kitchen</v>
      </c>
      <c r="J1198">
        <f t="shared" si="110"/>
        <v>2449</v>
      </c>
      <c r="K1198">
        <f t="shared" si="111"/>
        <v>3390</v>
      </c>
      <c r="L1198">
        <f t="shared" si="112"/>
        <v>28</v>
      </c>
      <c r="M1198">
        <f t="shared" si="113"/>
        <v>5206</v>
      </c>
      <c r="N1198">
        <f t="shared" si="114"/>
        <v>4</v>
      </c>
    </row>
    <row r="1199" spans="1:14">
      <c r="A1199" t="s">
        <v>4238</v>
      </c>
      <c r="B1199" t="s">
        <v>4239</v>
      </c>
      <c r="C1199" t="s">
        <v>3261</v>
      </c>
      <c r="D1199" t="s">
        <v>2136</v>
      </c>
      <c r="E1199" t="s">
        <v>712</v>
      </c>
      <c r="F1199" s="1" t="s">
        <v>276</v>
      </c>
      <c r="G1199">
        <v>3.7</v>
      </c>
      <c r="H1199">
        <v>638</v>
      </c>
      <c r="I1199" t="str">
        <f t="shared" si="109"/>
        <v>Home&amp;Kitchen</v>
      </c>
      <c r="J1199">
        <f t="shared" si="110"/>
        <v>1049</v>
      </c>
      <c r="K1199">
        <f t="shared" si="111"/>
        <v>2499</v>
      </c>
      <c r="L1199">
        <f t="shared" si="112"/>
        <v>58</v>
      </c>
      <c r="M1199">
        <f t="shared" si="113"/>
        <v>638</v>
      </c>
      <c r="N1199">
        <f t="shared" si="114"/>
        <v>3.7</v>
      </c>
    </row>
    <row r="1200" spans="1:14">
      <c r="A1200" t="s">
        <v>4240</v>
      </c>
      <c r="B1200" t="s">
        <v>4241</v>
      </c>
      <c r="C1200" t="s">
        <v>4075</v>
      </c>
      <c r="D1200" t="s">
        <v>610</v>
      </c>
      <c r="E1200" t="s">
        <v>4171</v>
      </c>
      <c r="F1200" s="1" t="s">
        <v>26</v>
      </c>
      <c r="G1200">
        <v>3.8</v>
      </c>
      <c r="H1200">
        <v>397</v>
      </c>
      <c r="I1200" t="str">
        <f t="shared" si="109"/>
        <v>Home&amp;Kitchen</v>
      </c>
      <c r="J1200">
        <f t="shared" si="110"/>
        <v>2399</v>
      </c>
      <c r="K1200">
        <f t="shared" si="111"/>
        <v>4200</v>
      </c>
      <c r="L1200">
        <f t="shared" si="112"/>
        <v>43</v>
      </c>
      <c r="M1200">
        <f t="shared" si="113"/>
        <v>397</v>
      </c>
      <c r="N1200">
        <f t="shared" si="114"/>
        <v>3.8</v>
      </c>
    </row>
    <row r="1201" spans="1:14">
      <c r="A1201" t="s">
        <v>4242</v>
      </c>
      <c r="B1201" t="s">
        <v>4243</v>
      </c>
      <c r="C1201" t="s">
        <v>3360</v>
      </c>
      <c r="D1201" t="s">
        <v>4244</v>
      </c>
      <c r="E1201" t="s">
        <v>4089</v>
      </c>
      <c r="F1201" s="1" t="s">
        <v>1376</v>
      </c>
      <c r="G1201">
        <v>3.9</v>
      </c>
      <c r="H1201">
        <v>326</v>
      </c>
      <c r="I1201" t="str">
        <f t="shared" si="109"/>
        <v>Home&amp;Kitchen</v>
      </c>
      <c r="J1201">
        <f t="shared" si="110"/>
        <v>2286</v>
      </c>
      <c r="K1201">
        <f t="shared" si="111"/>
        <v>4495</v>
      </c>
      <c r="L1201">
        <f t="shared" si="112"/>
        <v>49</v>
      </c>
      <c r="M1201">
        <f t="shared" si="113"/>
        <v>326</v>
      </c>
      <c r="N1201">
        <f t="shared" si="114"/>
        <v>3.9</v>
      </c>
    </row>
    <row r="1202" spans="1:14">
      <c r="A1202" t="s">
        <v>4245</v>
      </c>
      <c r="B1202" t="s">
        <v>4246</v>
      </c>
      <c r="C1202" t="s">
        <v>3928</v>
      </c>
      <c r="D1202" t="s">
        <v>62</v>
      </c>
      <c r="E1202" t="s">
        <v>293</v>
      </c>
      <c r="F1202" s="1" t="s">
        <v>330</v>
      </c>
      <c r="G1202">
        <v>3.1</v>
      </c>
      <c r="H1202" s="1" t="s">
        <v>4247</v>
      </c>
      <c r="I1202" t="str">
        <f t="shared" si="109"/>
        <v>Home&amp;Kitchen</v>
      </c>
      <c r="J1202">
        <f t="shared" si="110"/>
        <v>499</v>
      </c>
      <c r="K1202">
        <f t="shared" si="111"/>
        <v>2199</v>
      </c>
      <c r="L1202">
        <f t="shared" si="112"/>
        <v>77</v>
      </c>
      <c r="M1202">
        <f t="shared" si="113"/>
        <v>3527</v>
      </c>
      <c r="N1202">
        <f t="shared" si="114"/>
        <v>3.1</v>
      </c>
    </row>
    <row r="1203" spans="1:14">
      <c r="A1203" t="s">
        <v>4248</v>
      </c>
      <c r="B1203" t="s">
        <v>4249</v>
      </c>
      <c r="C1203" t="s">
        <v>3472</v>
      </c>
      <c r="D1203" t="s">
        <v>2118</v>
      </c>
      <c r="E1203" t="s">
        <v>76</v>
      </c>
      <c r="F1203" s="1" t="s">
        <v>453</v>
      </c>
      <c r="G1203">
        <v>3</v>
      </c>
      <c r="H1203">
        <v>617</v>
      </c>
      <c r="I1203" t="str">
        <f t="shared" si="109"/>
        <v>Home&amp;Kitchen</v>
      </c>
      <c r="J1203">
        <f t="shared" si="110"/>
        <v>429</v>
      </c>
      <c r="K1203">
        <f t="shared" si="111"/>
        <v>999</v>
      </c>
      <c r="L1203">
        <f t="shared" si="112"/>
        <v>57</v>
      </c>
      <c r="M1203">
        <f t="shared" si="113"/>
        <v>617</v>
      </c>
      <c r="N1203">
        <f t="shared" si="114"/>
        <v>3</v>
      </c>
    </row>
    <row r="1204" spans="1:14">
      <c r="A1204" t="s">
        <v>4250</v>
      </c>
      <c r="B1204" t="s">
        <v>4251</v>
      </c>
      <c r="C1204" t="s">
        <v>3394</v>
      </c>
      <c r="D1204" t="s">
        <v>69</v>
      </c>
      <c r="E1204" t="s">
        <v>567</v>
      </c>
      <c r="F1204" s="1" t="s">
        <v>77</v>
      </c>
      <c r="G1204">
        <v>4</v>
      </c>
      <c r="H1204">
        <v>314</v>
      </c>
      <c r="I1204" t="str">
        <f t="shared" si="109"/>
        <v>Home&amp;Kitchen</v>
      </c>
      <c r="J1204">
        <f t="shared" si="110"/>
        <v>299</v>
      </c>
      <c r="K1204">
        <f t="shared" si="111"/>
        <v>595</v>
      </c>
      <c r="L1204">
        <f t="shared" si="112"/>
        <v>50</v>
      </c>
      <c r="M1204">
        <f t="shared" si="113"/>
        <v>314</v>
      </c>
      <c r="N1204">
        <f t="shared" si="114"/>
        <v>4</v>
      </c>
    </row>
    <row r="1205" spans="1:14">
      <c r="A1205" t="s">
        <v>4252</v>
      </c>
      <c r="B1205" t="s">
        <v>4253</v>
      </c>
      <c r="C1205" t="s">
        <v>3761</v>
      </c>
      <c r="D1205" t="s">
        <v>4254</v>
      </c>
      <c r="E1205" t="s">
        <v>169</v>
      </c>
      <c r="F1205" s="1" t="s">
        <v>200</v>
      </c>
      <c r="G1205">
        <v>4.4</v>
      </c>
      <c r="H1205">
        <v>535</v>
      </c>
      <c r="I1205" t="str">
        <f t="shared" si="109"/>
        <v>Home&amp;Kitchen</v>
      </c>
      <c r="J1205">
        <f t="shared" si="110"/>
        <v>5395</v>
      </c>
      <c r="K1205">
        <f t="shared" si="111"/>
        <v>19990</v>
      </c>
      <c r="L1205">
        <f t="shared" si="112"/>
        <v>73</v>
      </c>
      <c r="M1205">
        <f t="shared" si="113"/>
        <v>535</v>
      </c>
      <c r="N1205">
        <f t="shared" si="114"/>
        <v>4.4</v>
      </c>
    </row>
    <row r="1206" spans="1:14">
      <c r="A1206" t="s">
        <v>4255</v>
      </c>
      <c r="B1206" t="s">
        <v>4256</v>
      </c>
      <c r="C1206" t="s">
        <v>3252</v>
      </c>
      <c r="D1206" t="s">
        <v>4257</v>
      </c>
      <c r="E1206" t="s">
        <v>4258</v>
      </c>
      <c r="F1206" s="1" t="s">
        <v>294</v>
      </c>
      <c r="G1206">
        <v>4.1</v>
      </c>
      <c r="H1206" s="1" t="s">
        <v>4259</v>
      </c>
      <c r="I1206" t="str">
        <f t="shared" si="109"/>
        <v>Home&amp;Kitchen</v>
      </c>
      <c r="J1206">
        <f t="shared" si="110"/>
        <v>559</v>
      </c>
      <c r="K1206">
        <f t="shared" si="111"/>
        <v>1010</v>
      </c>
      <c r="L1206">
        <f t="shared" si="112"/>
        <v>45</v>
      </c>
      <c r="M1206">
        <f t="shared" si="113"/>
        <v>17325</v>
      </c>
      <c r="N1206">
        <f t="shared" si="114"/>
        <v>4.1</v>
      </c>
    </row>
    <row r="1207" spans="1:14">
      <c r="A1207" t="s">
        <v>4260</v>
      </c>
      <c r="B1207" t="s">
        <v>4261</v>
      </c>
      <c r="C1207" t="s">
        <v>3252</v>
      </c>
      <c r="D1207" t="s">
        <v>4262</v>
      </c>
      <c r="E1207" t="s">
        <v>906</v>
      </c>
      <c r="F1207" s="1" t="s">
        <v>595</v>
      </c>
      <c r="G1207">
        <v>3.6</v>
      </c>
      <c r="H1207">
        <v>91</v>
      </c>
      <c r="I1207" t="str">
        <f t="shared" si="109"/>
        <v>Home&amp;Kitchen</v>
      </c>
      <c r="J1207">
        <f t="shared" si="110"/>
        <v>660</v>
      </c>
      <c r="K1207">
        <f t="shared" si="111"/>
        <v>1100</v>
      </c>
      <c r="L1207">
        <f t="shared" si="112"/>
        <v>40</v>
      </c>
      <c r="M1207">
        <f t="shared" si="113"/>
        <v>91</v>
      </c>
      <c r="N1207">
        <f t="shared" si="114"/>
        <v>3.6</v>
      </c>
    </row>
    <row r="1208" spans="1:14">
      <c r="A1208" t="s">
        <v>4263</v>
      </c>
      <c r="B1208" t="s">
        <v>4264</v>
      </c>
      <c r="C1208" t="s">
        <v>3386</v>
      </c>
      <c r="D1208" t="s">
        <v>4265</v>
      </c>
      <c r="E1208" t="s">
        <v>76</v>
      </c>
      <c r="F1208" s="1" t="s">
        <v>276</v>
      </c>
      <c r="G1208">
        <v>4.4</v>
      </c>
      <c r="H1208">
        <v>227</v>
      </c>
      <c r="I1208" t="str">
        <f t="shared" si="109"/>
        <v>Home&amp;Kitchen</v>
      </c>
      <c r="J1208">
        <f t="shared" si="110"/>
        <v>419</v>
      </c>
      <c r="K1208">
        <f t="shared" si="111"/>
        <v>999</v>
      </c>
      <c r="L1208">
        <f t="shared" si="112"/>
        <v>58</v>
      </c>
      <c r="M1208">
        <f t="shared" si="113"/>
        <v>227</v>
      </c>
      <c r="N1208">
        <f t="shared" si="114"/>
        <v>4.4</v>
      </c>
    </row>
    <row r="1209" spans="1:14">
      <c r="A1209" t="s">
        <v>4266</v>
      </c>
      <c r="B1209" t="s">
        <v>4267</v>
      </c>
      <c r="C1209" t="s">
        <v>3285</v>
      </c>
      <c r="D1209" t="s">
        <v>4268</v>
      </c>
      <c r="E1209" t="s">
        <v>4269</v>
      </c>
      <c r="F1209" s="1" t="s">
        <v>82</v>
      </c>
      <c r="G1209">
        <v>4.2</v>
      </c>
      <c r="H1209" s="1" t="s">
        <v>4270</v>
      </c>
      <c r="I1209" t="str">
        <f t="shared" si="109"/>
        <v>Home&amp;Kitchen</v>
      </c>
      <c r="J1209">
        <f t="shared" si="110"/>
        <v>7349</v>
      </c>
      <c r="K1209">
        <f t="shared" si="111"/>
        <v>10900</v>
      </c>
      <c r="L1209">
        <f t="shared" si="112"/>
        <v>33</v>
      </c>
      <c r="M1209">
        <f t="shared" si="113"/>
        <v>11957</v>
      </c>
      <c r="N1209">
        <f t="shared" si="114"/>
        <v>4.2</v>
      </c>
    </row>
    <row r="1210" spans="1:14">
      <c r="A1210" t="s">
        <v>4271</v>
      </c>
      <c r="B1210" t="s">
        <v>4272</v>
      </c>
      <c r="C1210" t="s">
        <v>3476</v>
      </c>
      <c r="D1210" t="s">
        <v>1542</v>
      </c>
      <c r="E1210" t="s">
        <v>4273</v>
      </c>
      <c r="F1210" s="1" t="s">
        <v>239</v>
      </c>
      <c r="G1210">
        <v>4.3</v>
      </c>
      <c r="H1210" s="1" t="s">
        <v>4274</v>
      </c>
      <c r="I1210" t="str">
        <f t="shared" si="109"/>
        <v>Home&amp;Kitchen</v>
      </c>
      <c r="J1210">
        <f t="shared" si="110"/>
        <v>2899</v>
      </c>
      <c r="K1210">
        <f t="shared" si="111"/>
        <v>4005</v>
      </c>
      <c r="L1210">
        <f t="shared" si="112"/>
        <v>28</v>
      </c>
      <c r="M1210">
        <f t="shared" si="113"/>
        <v>7140</v>
      </c>
      <c r="N1210">
        <f t="shared" si="114"/>
        <v>4.3</v>
      </c>
    </row>
    <row r="1211" spans="1:14">
      <c r="A1211" t="s">
        <v>4275</v>
      </c>
      <c r="B1211" t="s">
        <v>4276</v>
      </c>
      <c r="C1211" t="s">
        <v>3360</v>
      </c>
      <c r="D1211" t="s">
        <v>144</v>
      </c>
      <c r="E1211" t="s">
        <v>2611</v>
      </c>
      <c r="F1211" s="1" t="s">
        <v>294</v>
      </c>
      <c r="G1211">
        <v>3.8</v>
      </c>
      <c r="H1211">
        <v>687</v>
      </c>
      <c r="I1211" t="str">
        <f t="shared" si="109"/>
        <v>Home&amp;Kitchen</v>
      </c>
      <c r="J1211">
        <f t="shared" si="110"/>
        <v>1799</v>
      </c>
      <c r="K1211">
        <f t="shared" si="111"/>
        <v>3295</v>
      </c>
      <c r="L1211">
        <f t="shared" si="112"/>
        <v>45</v>
      </c>
      <c r="M1211">
        <f t="shared" si="113"/>
        <v>687</v>
      </c>
      <c r="N1211">
        <f t="shared" si="114"/>
        <v>3.8</v>
      </c>
    </row>
    <row r="1212" spans="1:14">
      <c r="A1212" t="s">
        <v>4277</v>
      </c>
      <c r="B1212" t="s">
        <v>4278</v>
      </c>
      <c r="C1212" t="s">
        <v>3394</v>
      </c>
      <c r="D1212" t="s">
        <v>4279</v>
      </c>
      <c r="E1212" t="s">
        <v>4280</v>
      </c>
      <c r="F1212" s="1" t="s">
        <v>440</v>
      </c>
      <c r="G1212">
        <v>4.1</v>
      </c>
      <c r="H1212" s="1" t="s">
        <v>479</v>
      </c>
      <c r="I1212" t="str">
        <f t="shared" si="109"/>
        <v>Home&amp;Kitchen</v>
      </c>
      <c r="J1212">
        <f t="shared" si="110"/>
        <v>1474</v>
      </c>
      <c r="K1212">
        <f t="shared" si="111"/>
        <v>4650</v>
      </c>
      <c r="L1212">
        <f t="shared" si="112"/>
        <v>68</v>
      </c>
      <c r="M1212">
        <f t="shared" si="113"/>
        <v>1045</v>
      </c>
      <c r="N1212">
        <f t="shared" si="114"/>
        <v>4.1</v>
      </c>
    </row>
    <row r="1213" spans="1:14">
      <c r="A1213" t="s">
        <v>4281</v>
      </c>
      <c r="B1213" t="s">
        <v>4282</v>
      </c>
      <c r="C1213" t="s">
        <v>3761</v>
      </c>
      <c r="D1213" t="s">
        <v>323</v>
      </c>
      <c r="E1213" t="s">
        <v>4283</v>
      </c>
      <c r="F1213" s="1" t="s">
        <v>282</v>
      </c>
      <c r="G1213">
        <v>4</v>
      </c>
      <c r="H1213" s="1" t="s">
        <v>4284</v>
      </c>
      <c r="I1213" t="str">
        <f t="shared" si="109"/>
        <v>Home&amp;Kitchen</v>
      </c>
      <c r="J1213">
        <f t="shared" si="110"/>
        <v>15999</v>
      </c>
      <c r="K1213">
        <f t="shared" si="111"/>
        <v>24500</v>
      </c>
      <c r="L1213">
        <f t="shared" si="112"/>
        <v>35</v>
      </c>
      <c r="M1213">
        <f t="shared" si="113"/>
        <v>11206</v>
      </c>
      <c r="N1213">
        <f t="shared" si="114"/>
        <v>4</v>
      </c>
    </row>
    <row r="1214" spans="1:14">
      <c r="A1214" t="s">
        <v>4285</v>
      </c>
      <c r="B1214" t="s">
        <v>4286</v>
      </c>
      <c r="C1214" t="s">
        <v>3261</v>
      </c>
      <c r="D1214" t="s">
        <v>3318</v>
      </c>
      <c r="E1214" t="s">
        <v>4287</v>
      </c>
      <c r="F1214" s="1" t="s">
        <v>595</v>
      </c>
      <c r="G1214">
        <v>4.2</v>
      </c>
      <c r="H1214">
        <v>561</v>
      </c>
      <c r="I1214" t="str">
        <f t="shared" si="109"/>
        <v>Home&amp;Kitchen</v>
      </c>
      <c r="J1214">
        <f t="shared" si="110"/>
        <v>3645</v>
      </c>
      <c r="K1214">
        <f t="shared" si="111"/>
        <v>6070</v>
      </c>
      <c r="L1214">
        <f t="shared" si="112"/>
        <v>40</v>
      </c>
      <c r="M1214">
        <f t="shared" si="113"/>
        <v>561</v>
      </c>
      <c r="N1214">
        <f t="shared" si="114"/>
        <v>4.2</v>
      </c>
    </row>
    <row r="1215" ht="13.5" spans="1:14">
      <c r="A1215" t="s">
        <v>4288</v>
      </c>
      <c r="B1215" t="s">
        <v>4289</v>
      </c>
      <c r="C1215" t="s">
        <v>3248</v>
      </c>
      <c r="D1215" t="s">
        <v>2291</v>
      </c>
      <c r="E1215" t="s">
        <v>76</v>
      </c>
      <c r="F1215" s="1" t="s">
        <v>302</v>
      </c>
      <c r="G1215">
        <v>3.6</v>
      </c>
      <c r="H1215" s="1" t="s">
        <v>4290</v>
      </c>
      <c r="I1215" t="str">
        <f t="shared" si="109"/>
        <v>Home&amp;Kitchen</v>
      </c>
      <c r="J1215">
        <f t="shared" si="110"/>
        <v>375</v>
      </c>
      <c r="K1215">
        <f t="shared" si="111"/>
        <v>999</v>
      </c>
      <c r="L1215">
        <f t="shared" si="112"/>
        <v>62</v>
      </c>
      <c r="M1215">
        <f t="shared" si="113"/>
        <v>1988</v>
      </c>
      <c r="N1215">
        <f t="shared" si="114"/>
        <v>3.6</v>
      </c>
    </row>
    <row r="1216" spans="1:14">
      <c r="A1216" t="s">
        <v>4291</v>
      </c>
      <c r="B1216" t="s">
        <v>4292</v>
      </c>
      <c r="C1216" t="s">
        <v>3623</v>
      </c>
      <c r="D1216" t="s">
        <v>4293</v>
      </c>
      <c r="E1216" t="s">
        <v>3356</v>
      </c>
      <c r="F1216" s="1" t="s">
        <v>182</v>
      </c>
      <c r="G1216">
        <v>4.2</v>
      </c>
      <c r="H1216" s="1" t="s">
        <v>4294</v>
      </c>
      <c r="I1216" t="str">
        <f t="shared" si="109"/>
        <v>Home&amp;Kitchen</v>
      </c>
      <c r="J1216">
        <f t="shared" si="110"/>
        <v>2976</v>
      </c>
      <c r="K1216">
        <f t="shared" si="111"/>
        <v>3945</v>
      </c>
      <c r="L1216">
        <f t="shared" si="112"/>
        <v>25</v>
      </c>
      <c r="M1216">
        <f t="shared" si="113"/>
        <v>3740</v>
      </c>
      <c r="N1216">
        <f t="shared" si="114"/>
        <v>4.2</v>
      </c>
    </row>
    <row r="1217" spans="1:14">
      <c r="A1217" t="s">
        <v>4295</v>
      </c>
      <c r="B1217" t="s">
        <v>4296</v>
      </c>
      <c r="C1217" t="s">
        <v>4099</v>
      </c>
      <c r="D1217" t="s">
        <v>19</v>
      </c>
      <c r="E1217" t="s">
        <v>329</v>
      </c>
      <c r="F1217" s="1" t="s">
        <v>325</v>
      </c>
      <c r="G1217">
        <v>4.1</v>
      </c>
      <c r="H1217" s="1" t="s">
        <v>4297</v>
      </c>
      <c r="I1217" t="str">
        <f t="shared" si="109"/>
        <v>Home&amp;Kitchen</v>
      </c>
      <c r="J1217">
        <f t="shared" si="110"/>
        <v>1099</v>
      </c>
      <c r="K1217">
        <f t="shared" si="111"/>
        <v>1499</v>
      </c>
      <c r="L1217">
        <f t="shared" si="112"/>
        <v>27</v>
      </c>
      <c r="M1217">
        <f t="shared" si="113"/>
        <v>4401</v>
      </c>
      <c r="N1217">
        <f t="shared" si="114"/>
        <v>4.1</v>
      </c>
    </row>
    <row r="1218" spans="1:14">
      <c r="A1218" t="s">
        <v>4298</v>
      </c>
      <c r="B1218" t="s">
        <v>4299</v>
      </c>
      <c r="C1218" t="s">
        <v>3331</v>
      </c>
      <c r="D1218" t="s">
        <v>4300</v>
      </c>
      <c r="E1218" t="s">
        <v>4301</v>
      </c>
      <c r="F1218" s="1" t="s">
        <v>302</v>
      </c>
      <c r="G1218">
        <v>4.2</v>
      </c>
      <c r="H1218">
        <v>611</v>
      </c>
      <c r="I1218" t="str">
        <f t="shared" ref="I1218:I1281" si="115">LEFT(C1218,FIND("|",C1218)-1)</f>
        <v>Home&amp;Kitchen</v>
      </c>
      <c r="J1218">
        <f t="shared" ref="J1218:J1281" si="116">VALUE(SUBSTITUTE(SUBSTITUTE(D1218,"₹",""),",",""))</f>
        <v>2575</v>
      </c>
      <c r="K1218">
        <f t="shared" ref="K1218:K1281" si="117">VALUE(SUBSTITUTE(SUBSTITUTE(E1218,"₹",""),",",""))</f>
        <v>6700</v>
      </c>
      <c r="L1218">
        <f t="shared" ref="L1218:L1281" si="118">VALUE(SUBSTITUTE(F1218,"%",""))</f>
        <v>62</v>
      </c>
      <c r="M1218">
        <f t="shared" ref="M1218:M1281" si="119">VALUE(SUBSTITUTE(H1218,",",""))</f>
        <v>611</v>
      </c>
      <c r="N1218">
        <f t="shared" si="114"/>
        <v>4.2</v>
      </c>
    </row>
    <row r="1219" spans="1:14">
      <c r="A1219" t="s">
        <v>4302</v>
      </c>
      <c r="B1219" t="s">
        <v>4303</v>
      </c>
      <c r="C1219" t="s">
        <v>3257</v>
      </c>
      <c r="D1219" t="s">
        <v>4304</v>
      </c>
      <c r="E1219" t="s">
        <v>2150</v>
      </c>
      <c r="F1219" s="1" t="s">
        <v>157</v>
      </c>
      <c r="G1219">
        <v>3.9</v>
      </c>
      <c r="H1219" s="1" t="s">
        <v>3469</v>
      </c>
      <c r="I1219" t="str">
        <f t="shared" si="115"/>
        <v>Home&amp;Kitchen</v>
      </c>
      <c r="J1219">
        <f t="shared" si="116"/>
        <v>1649</v>
      </c>
      <c r="K1219">
        <f t="shared" si="117"/>
        <v>2800</v>
      </c>
      <c r="L1219">
        <f t="shared" si="118"/>
        <v>41</v>
      </c>
      <c r="M1219">
        <f t="shared" si="119"/>
        <v>2162</v>
      </c>
      <c r="N1219">
        <f t="shared" ref="N1219:N1282" si="120">IFERROR(VALUE(TRIM(CLEAN(G1219))),"")</f>
        <v>3.9</v>
      </c>
    </row>
    <row r="1220" spans="1:14">
      <c r="A1220" t="s">
        <v>4305</v>
      </c>
      <c r="B1220" t="s">
        <v>4306</v>
      </c>
      <c r="C1220" t="s">
        <v>3248</v>
      </c>
      <c r="D1220" t="s">
        <v>92</v>
      </c>
      <c r="E1220" t="s">
        <v>621</v>
      </c>
      <c r="F1220" s="1" t="s">
        <v>43</v>
      </c>
      <c r="G1220">
        <v>4</v>
      </c>
      <c r="H1220">
        <v>97</v>
      </c>
      <c r="I1220" t="str">
        <f t="shared" si="115"/>
        <v>Home&amp;Kitchen</v>
      </c>
      <c r="J1220">
        <f t="shared" si="116"/>
        <v>799</v>
      </c>
      <c r="K1220">
        <f t="shared" si="117"/>
        <v>1699</v>
      </c>
      <c r="L1220">
        <f t="shared" si="118"/>
        <v>53</v>
      </c>
      <c r="M1220">
        <f t="shared" si="119"/>
        <v>97</v>
      </c>
      <c r="N1220">
        <f t="shared" si="120"/>
        <v>4</v>
      </c>
    </row>
    <row r="1221" spans="1:14">
      <c r="A1221" t="s">
        <v>4307</v>
      </c>
      <c r="B1221" t="s">
        <v>4308</v>
      </c>
      <c r="C1221" t="s">
        <v>3248</v>
      </c>
      <c r="D1221" t="s">
        <v>4309</v>
      </c>
      <c r="E1221" t="s">
        <v>143</v>
      </c>
      <c r="F1221" s="1" t="s">
        <v>1278</v>
      </c>
      <c r="G1221">
        <v>4.2</v>
      </c>
      <c r="H1221" s="1" t="s">
        <v>4310</v>
      </c>
      <c r="I1221" t="str">
        <f t="shared" si="115"/>
        <v>Home&amp;Kitchen</v>
      </c>
      <c r="J1221">
        <f t="shared" si="116"/>
        <v>765</v>
      </c>
      <c r="K1221">
        <f t="shared" si="117"/>
        <v>970</v>
      </c>
      <c r="L1221">
        <f t="shared" si="118"/>
        <v>21</v>
      </c>
      <c r="M1221">
        <f t="shared" si="119"/>
        <v>6055</v>
      </c>
      <c r="N1221">
        <f t="shared" si="120"/>
        <v>4.2</v>
      </c>
    </row>
    <row r="1222" spans="1:14">
      <c r="A1222" t="s">
        <v>4311</v>
      </c>
      <c r="B1222" t="s">
        <v>4312</v>
      </c>
      <c r="C1222" t="s">
        <v>3206</v>
      </c>
      <c r="D1222" t="s">
        <v>76</v>
      </c>
      <c r="E1222" t="s">
        <v>599</v>
      </c>
      <c r="F1222" s="1" t="s">
        <v>82</v>
      </c>
      <c r="G1222">
        <v>4.2</v>
      </c>
      <c r="H1222">
        <v>386</v>
      </c>
      <c r="I1222" t="str">
        <f t="shared" si="115"/>
        <v>Home&amp;Kitchen</v>
      </c>
      <c r="J1222">
        <f t="shared" si="116"/>
        <v>999</v>
      </c>
      <c r="K1222">
        <f t="shared" si="117"/>
        <v>1500</v>
      </c>
      <c r="L1222">
        <f t="shared" si="118"/>
        <v>33</v>
      </c>
      <c r="M1222">
        <f t="shared" si="119"/>
        <v>386</v>
      </c>
      <c r="N1222">
        <f t="shared" si="120"/>
        <v>4.2</v>
      </c>
    </row>
    <row r="1223" spans="1:14">
      <c r="A1223" t="s">
        <v>4313</v>
      </c>
      <c r="B1223" t="s">
        <v>4314</v>
      </c>
      <c r="C1223" t="s">
        <v>4315</v>
      </c>
      <c r="D1223" t="s">
        <v>4316</v>
      </c>
      <c r="E1223" t="s">
        <v>2025</v>
      </c>
      <c r="F1223" s="1" t="s">
        <v>87</v>
      </c>
      <c r="G1223">
        <v>4.1</v>
      </c>
      <c r="H1223">
        <v>557</v>
      </c>
      <c r="I1223" t="str">
        <f t="shared" si="115"/>
        <v>Home&amp;Kitchen</v>
      </c>
      <c r="J1223">
        <f t="shared" si="116"/>
        <v>587</v>
      </c>
      <c r="K1223">
        <f t="shared" si="117"/>
        <v>1295</v>
      </c>
      <c r="L1223">
        <f t="shared" si="118"/>
        <v>55</v>
      </c>
      <c r="M1223">
        <f t="shared" si="119"/>
        <v>557</v>
      </c>
      <c r="N1223">
        <f t="shared" si="120"/>
        <v>4.1</v>
      </c>
    </row>
    <row r="1224" spans="1:14">
      <c r="A1224" t="s">
        <v>4317</v>
      </c>
      <c r="B1224" t="s">
        <v>4318</v>
      </c>
      <c r="C1224" t="s">
        <v>4319</v>
      </c>
      <c r="D1224" t="s">
        <v>4320</v>
      </c>
      <c r="E1224" t="s">
        <v>585</v>
      </c>
      <c r="F1224" s="1" t="s">
        <v>367</v>
      </c>
      <c r="G1224">
        <v>4.4</v>
      </c>
      <c r="H1224" s="1" t="s">
        <v>4321</v>
      </c>
      <c r="I1224" t="str">
        <f t="shared" si="115"/>
        <v>Home&amp;Kitchen</v>
      </c>
      <c r="J1224">
        <f t="shared" si="116"/>
        <v>12609</v>
      </c>
      <c r="K1224">
        <f t="shared" si="117"/>
        <v>23999</v>
      </c>
      <c r="L1224">
        <f t="shared" si="118"/>
        <v>47</v>
      </c>
      <c r="M1224">
        <f t="shared" si="119"/>
        <v>2288</v>
      </c>
      <c r="N1224">
        <f t="shared" si="120"/>
        <v>4.4</v>
      </c>
    </row>
    <row r="1225" spans="1:14">
      <c r="A1225" t="s">
        <v>4322</v>
      </c>
      <c r="B1225" t="s">
        <v>4323</v>
      </c>
      <c r="C1225" t="s">
        <v>3252</v>
      </c>
      <c r="D1225" t="s">
        <v>42</v>
      </c>
      <c r="E1225" t="s">
        <v>4081</v>
      </c>
      <c r="F1225" s="1" t="s">
        <v>1368</v>
      </c>
      <c r="G1225">
        <v>4.1</v>
      </c>
      <c r="H1225" s="1" t="s">
        <v>4324</v>
      </c>
      <c r="I1225" t="str">
        <f t="shared" si="115"/>
        <v>Home&amp;Kitchen</v>
      </c>
      <c r="J1225">
        <f t="shared" si="116"/>
        <v>699</v>
      </c>
      <c r="K1225">
        <f t="shared" si="117"/>
        <v>850</v>
      </c>
      <c r="L1225">
        <f t="shared" si="118"/>
        <v>18</v>
      </c>
      <c r="M1225">
        <f t="shared" si="119"/>
        <v>1106</v>
      </c>
      <c r="N1225">
        <f t="shared" si="120"/>
        <v>4.1</v>
      </c>
    </row>
    <row r="1226" spans="1:14">
      <c r="A1226" t="s">
        <v>4325</v>
      </c>
      <c r="B1226" t="s">
        <v>4326</v>
      </c>
      <c r="C1226" t="s">
        <v>3490</v>
      </c>
      <c r="D1226" t="s">
        <v>1778</v>
      </c>
      <c r="E1226" t="s">
        <v>3654</v>
      </c>
      <c r="F1226" s="1" t="s">
        <v>384</v>
      </c>
      <c r="G1226">
        <v>4.2</v>
      </c>
      <c r="H1226" s="1" t="s">
        <v>4327</v>
      </c>
      <c r="I1226" t="str">
        <f t="shared" si="115"/>
        <v>Home&amp;Kitchen</v>
      </c>
      <c r="J1226">
        <f t="shared" si="116"/>
        <v>3799</v>
      </c>
      <c r="K1226">
        <f t="shared" si="117"/>
        <v>6000</v>
      </c>
      <c r="L1226">
        <f t="shared" si="118"/>
        <v>37</v>
      </c>
      <c r="M1226">
        <f t="shared" si="119"/>
        <v>11935</v>
      </c>
      <c r="N1226">
        <f t="shared" si="120"/>
        <v>4.2</v>
      </c>
    </row>
    <row r="1227" spans="1:14">
      <c r="A1227" t="s">
        <v>4328</v>
      </c>
      <c r="B1227" t="s">
        <v>4329</v>
      </c>
      <c r="C1227" t="s">
        <v>3309</v>
      </c>
      <c r="D1227" t="s">
        <v>3948</v>
      </c>
      <c r="E1227" t="s">
        <v>3507</v>
      </c>
      <c r="F1227" s="1" t="s">
        <v>384</v>
      </c>
      <c r="G1227">
        <v>4.1</v>
      </c>
      <c r="H1227" s="1" t="s">
        <v>4330</v>
      </c>
      <c r="I1227" t="str">
        <f t="shared" si="115"/>
        <v>Home&amp;Kitchen</v>
      </c>
      <c r="J1227">
        <f t="shared" si="116"/>
        <v>640</v>
      </c>
      <c r="K1227">
        <f t="shared" si="117"/>
        <v>1020</v>
      </c>
      <c r="L1227">
        <f t="shared" si="118"/>
        <v>37</v>
      </c>
      <c r="M1227">
        <f t="shared" si="119"/>
        <v>5059</v>
      </c>
      <c r="N1227">
        <f t="shared" si="120"/>
        <v>4.1</v>
      </c>
    </row>
    <row r="1228" spans="1:14">
      <c r="A1228" t="s">
        <v>4331</v>
      </c>
      <c r="B1228" t="s">
        <v>4332</v>
      </c>
      <c r="C1228" t="s">
        <v>3202</v>
      </c>
      <c r="D1228" t="s">
        <v>4333</v>
      </c>
      <c r="E1228" t="s">
        <v>190</v>
      </c>
      <c r="F1228" s="1" t="s">
        <v>191</v>
      </c>
      <c r="G1228">
        <v>3.9</v>
      </c>
      <c r="H1228">
        <v>157</v>
      </c>
      <c r="I1228" t="str">
        <f t="shared" si="115"/>
        <v>Home&amp;Kitchen</v>
      </c>
      <c r="J1228">
        <f t="shared" si="116"/>
        <v>979</v>
      </c>
      <c r="K1228">
        <f t="shared" si="117"/>
        <v>1999</v>
      </c>
      <c r="L1228">
        <f t="shared" si="118"/>
        <v>51</v>
      </c>
      <c r="M1228">
        <f t="shared" si="119"/>
        <v>157</v>
      </c>
      <c r="N1228">
        <f t="shared" si="120"/>
        <v>3.9</v>
      </c>
    </row>
    <row r="1229" spans="1:14">
      <c r="A1229" t="s">
        <v>4334</v>
      </c>
      <c r="B1229" t="s">
        <v>4335</v>
      </c>
      <c r="C1229" t="s">
        <v>3261</v>
      </c>
      <c r="D1229" t="s">
        <v>4336</v>
      </c>
      <c r="E1229" t="s">
        <v>4337</v>
      </c>
      <c r="F1229" s="1" t="s">
        <v>239</v>
      </c>
      <c r="G1229">
        <v>3.9</v>
      </c>
      <c r="H1229" s="1" t="s">
        <v>4338</v>
      </c>
      <c r="I1229" t="str">
        <f t="shared" si="115"/>
        <v>Home&amp;Kitchen</v>
      </c>
      <c r="J1229">
        <f t="shared" si="116"/>
        <v>5365</v>
      </c>
      <c r="K1229">
        <f t="shared" si="117"/>
        <v>7445</v>
      </c>
      <c r="L1229">
        <f t="shared" si="118"/>
        <v>28</v>
      </c>
      <c r="M1229">
        <f t="shared" si="119"/>
        <v>3584</v>
      </c>
      <c r="N1229">
        <f t="shared" si="120"/>
        <v>3.9</v>
      </c>
    </row>
    <row r="1230" spans="1:14">
      <c r="A1230" t="s">
        <v>4339</v>
      </c>
      <c r="B1230" t="s">
        <v>4340</v>
      </c>
      <c r="C1230" t="s">
        <v>3331</v>
      </c>
      <c r="D1230" t="s">
        <v>3619</v>
      </c>
      <c r="E1230" t="s">
        <v>1154</v>
      </c>
      <c r="F1230" s="1" t="s">
        <v>4341</v>
      </c>
      <c r="G1230">
        <v>4.2</v>
      </c>
      <c r="H1230" s="1" t="s">
        <v>4342</v>
      </c>
      <c r="I1230" t="str">
        <f t="shared" si="115"/>
        <v>Home&amp;Kitchen</v>
      </c>
      <c r="J1230">
        <f t="shared" si="116"/>
        <v>3199</v>
      </c>
      <c r="K1230">
        <f t="shared" si="117"/>
        <v>3500</v>
      </c>
      <c r="L1230">
        <f t="shared" si="118"/>
        <v>9</v>
      </c>
      <c r="M1230">
        <f t="shared" si="119"/>
        <v>1899</v>
      </c>
      <c r="N1230">
        <f t="shared" si="120"/>
        <v>4.2</v>
      </c>
    </row>
    <row r="1231" spans="1:14">
      <c r="A1231" t="s">
        <v>4343</v>
      </c>
      <c r="B1231" t="s">
        <v>4344</v>
      </c>
      <c r="C1231" t="s">
        <v>3856</v>
      </c>
      <c r="D1231" t="s">
        <v>4333</v>
      </c>
      <c r="E1231" t="s">
        <v>4345</v>
      </c>
      <c r="F1231" s="1" t="s">
        <v>1428</v>
      </c>
      <c r="G1231">
        <v>4.2</v>
      </c>
      <c r="H1231" s="1" t="s">
        <v>4346</v>
      </c>
      <c r="I1231" t="str">
        <f t="shared" si="115"/>
        <v>Home&amp;Kitchen</v>
      </c>
      <c r="J1231">
        <f t="shared" si="116"/>
        <v>979</v>
      </c>
      <c r="K1231">
        <f t="shared" si="117"/>
        <v>1395</v>
      </c>
      <c r="L1231">
        <f t="shared" si="118"/>
        <v>30</v>
      </c>
      <c r="M1231">
        <f t="shared" si="119"/>
        <v>15252</v>
      </c>
      <c r="N1231">
        <f t="shared" si="120"/>
        <v>4.2</v>
      </c>
    </row>
    <row r="1232" spans="1:14">
      <c r="A1232" t="s">
        <v>4347</v>
      </c>
      <c r="B1232" t="s">
        <v>4348</v>
      </c>
      <c r="C1232" t="s">
        <v>3197</v>
      </c>
      <c r="D1232" t="s">
        <v>4349</v>
      </c>
      <c r="E1232" t="s">
        <v>293</v>
      </c>
      <c r="F1232" s="1" t="s">
        <v>276</v>
      </c>
      <c r="G1232">
        <v>3.7</v>
      </c>
      <c r="H1232">
        <v>4</v>
      </c>
      <c r="I1232" t="str">
        <f t="shared" si="115"/>
        <v>Home&amp;Kitchen</v>
      </c>
      <c r="J1232">
        <f t="shared" si="116"/>
        <v>929</v>
      </c>
      <c r="K1232">
        <f t="shared" si="117"/>
        <v>2199</v>
      </c>
      <c r="L1232">
        <f t="shared" si="118"/>
        <v>58</v>
      </c>
      <c r="M1232">
        <f t="shared" si="119"/>
        <v>4</v>
      </c>
      <c r="N1232">
        <f t="shared" si="120"/>
        <v>3.7</v>
      </c>
    </row>
    <row r="1233" spans="1:14">
      <c r="A1233" t="s">
        <v>4350</v>
      </c>
      <c r="B1233" t="s">
        <v>4351</v>
      </c>
      <c r="C1233" t="s">
        <v>3872</v>
      </c>
      <c r="D1233" t="s">
        <v>4352</v>
      </c>
      <c r="E1233" t="s">
        <v>4353</v>
      </c>
      <c r="F1233" s="1" t="s">
        <v>1564</v>
      </c>
      <c r="G1233">
        <v>3.7</v>
      </c>
      <c r="H1233" s="1" t="s">
        <v>2673</v>
      </c>
      <c r="I1233" t="str">
        <f t="shared" si="115"/>
        <v>Home&amp;Kitchen</v>
      </c>
      <c r="J1233">
        <f t="shared" si="116"/>
        <v>3710</v>
      </c>
      <c r="K1233">
        <f t="shared" si="117"/>
        <v>4330</v>
      </c>
      <c r="L1233">
        <f t="shared" si="118"/>
        <v>14</v>
      </c>
      <c r="M1233">
        <f t="shared" si="119"/>
        <v>1662</v>
      </c>
      <c r="N1233">
        <f t="shared" si="120"/>
        <v>3.7</v>
      </c>
    </row>
    <row r="1234" spans="1:14">
      <c r="A1234" t="s">
        <v>4354</v>
      </c>
      <c r="B1234" t="s">
        <v>4355</v>
      </c>
      <c r="C1234" t="s">
        <v>3257</v>
      </c>
      <c r="D1234" t="s">
        <v>4356</v>
      </c>
      <c r="E1234" t="s">
        <v>3553</v>
      </c>
      <c r="F1234" s="1" t="s">
        <v>43</v>
      </c>
      <c r="G1234">
        <v>3.4</v>
      </c>
      <c r="H1234">
        <v>422</v>
      </c>
      <c r="I1234" t="str">
        <f t="shared" si="115"/>
        <v>Home&amp;Kitchen</v>
      </c>
      <c r="J1234">
        <f t="shared" si="116"/>
        <v>2033</v>
      </c>
      <c r="K1234">
        <f t="shared" si="117"/>
        <v>4295</v>
      </c>
      <c r="L1234">
        <f t="shared" si="118"/>
        <v>53</v>
      </c>
      <c r="M1234">
        <f t="shared" si="119"/>
        <v>422</v>
      </c>
      <c r="N1234">
        <f t="shared" si="120"/>
        <v>3.4</v>
      </c>
    </row>
    <row r="1235" spans="1:14">
      <c r="A1235" t="s">
        <v>4357</v>
      </c>
      <c r="B1235" t="s">
        <v>4358</v>
      </c>
      <c r="C1235" t="s">
        <v>3197</v>
      </c>
      <c r="D1235" t="s">
        <v>4359</v>
      </c>
      <c r="E1235" t="s">
        <v>458</v>
      </c>
      <c r="F1235" s="1" t="s">
        <v>77</v>
      </c>
      <c r="G1235">
        <v>4.2</v>
      </c>
      <c r="H1235">
        <v>79</v>
      </c>
      <c r="I1235" t="str">
        <f t="shared" si="115"/>
        <v>Home&amp;Kitchen</v>
      </c>
      <c r="J1235">
        <f t="shared" si="116"/>
        <v>9495</v>
      </c>
      <c r="K1235">
        <f t="shared" si="117"/>
        <v>18990</v>
      </c>
      <c r="L1235">
        <f t="shared" si="118"/>
        <v>50</v>
      </c>
      <c r="M1235">
        <f t="shared" si="119"/>
        <v>79</v>
      </c>
      <c r="N1235">
        <f t="shared" si="120"/>
        <v>4.2</v>
      </c>
    </row>
    <row r="1236" spans="1:14">
      <c r="A1236" t="s">
        <v>4360</v>
      </c>
      <c r="B1236" t="s">
        <v>4361</v>
      </c>
      <c r="C1236" t="s">
        <v>3285</v>
      </c>
      <c r="D1236" t="s">
        <v>3987</v>
      </c>
      <c r="E1236" t="s">
        <v>4362</v>
      </c>
      <c r="F1236" s="1" t="s">
        <v>129</v>
      </c>
      <c r="G1236">
        <v>4</v>
      </c>
      <c r="H1236" s="1" t="s">
        <v>4363</v>
      </c>
      <c r="I1236" t="str">
        <f t="shared" si="115"/>
        <v>Home&amp;Kitchen</v>
      </c>
      <c r="J1236">
        <f t="shared" si="116"/>
        <v>7799</v>
      </c>
      <c r="K1236">
        <f t="shared" si="117"/>
        <v>12500</v>
      </c>
      <c r="L1236">
        <f t="shared" si="118"/>
        <v>38</v>
      </c>
      <c r="M1236">
        <f t="shared" si="119"/>
        <v>5160</v>
      </c>
      <c r="N1236">
        <f t="shared" si="120"/>
        <v>4</v>
      </c>
    </row>
    <row r="1237" spans="1:14">
      <c r="A1237" t="s">
        <v>4364</v>
      </c>
      <c r="B1237" t="s">
        <v>4365</v>
      </c>
      <c r="C1237" t="s">
        <v>3192</v>
      </c>
      <c r="D1237" t="s">
        <v>749</v>
      </c>
      <c r="E1237" t="s">
        <v>4366</v>
      </c>
      <c r="F1237" s="1" t="s">
        <v>111</v>
      </c>
      <c r="G1237">
        <v>4.1</v>
      </c>
      <c r="H1237" s="1" t="s">
        <v>4367</v>
      </c>
      <c r="I1237" t="str">
        <f t="shared" si="115"/>
        <v>Home&amp;Kitchen</v>
      </c>
      <c r="J1237">
        <f t="shared" si="116"/>
        <v>949</v>
      </c>
      <c r="K1237">
        <f t="shared" si="117"/>
        <v>2385</v>
      </c>
      <c r="L1237">
        <f t="shared" si="118"/>
        <v>60</v>
      </c>
      <c r="M1237">
        <f t="shared" si="119"/>
        <v>2311</v>
      </c>
      <c r="N1237">
        <f t="shared" si="120"/>
        <v>4.1</v>
      </c>
    </row>
    <row r="1238" spans="1:14">
      <c r="A1238" t="s">
        <v>4368</v>
      </c>
      <c r="B1238" t="s">
        <v>4369</v>
      </c>
      <c r="C1238" t="s">
        <v>3261</v>
      </c>
      <c r="D1238" t="s">
        <v>2785</v>
      </c>
      <c r="E1238" t="s">
        <v>4370</v>
      </c>
      <c r="F1238" s="1" t="s">
        <v>26</v>
      </c>
      <c r="G1238">
        <v>3.9</v>
      </c>
      <c r="H1238">
        <v>588</v>
      </c>
      <c r="I1238" t="str">
        <f t="shared" si="115"/>
        <v>Home&amp;Kitchen</v>
      </c>
      <c r="J1238">
        <f t="shared" si="116"/>
        <v>2790</v>
      </c>
      <c r="K1238">
        <f t="shared" si="117"/>
        <v>4890</v>
      </c>
      <c r="L1238">
        <f t="shared" si="118"/>
        <v>43</v>
      </c>
      <c r="M1238">
        <f t="shared" si="119"/>
        <v>588</v>
      </c>
      <c r="N1238">
        <f t="shared" si="120"/>
        <v>3.9</v>
      </c>
    </row>
    <row r="1239" spans="1:14">
      <c r="A1239" t="s">
        <v>4371</v>
      </c>
      <c r="B1239" t="s">
        <v>4372</v>
      </c>
      <c r="C1239" t="s">
        <v>3252</v>
      </c>
      <c r="D1239" t="s">
        <v>4373</v>
      </c>
      <c r="E1239" t="s">
        <v>906</v>
      </c>
      <c r="F1239" s="1" t="s">
        <v>157</v>
      </c>
      <c r="G1239">
        <v>4</v>
      </c>
      <c r="H1239" s="1" t="s">
        <v>4374</v>
      </c>
      <c r="I1239" t="str">
        <f t="shared" si="115"/>
        <v>Home&amp;Kitchen</v>
      </c>
      <c r="J1239">
        <f t="shared" si="116"/>
        <v>645</v>
      </c>
      <c r="K1239">
        <f t="shared" si="117"/>
        <v>1100</v>
      </c>
      <c r="L1239">
        <f t="shared" si="118"/>
        <v>41</v>
      </c>
      <c r="M1239">
        <f t="shared" si="119"/>
        <v>3271</v>
      </c>
      <c r="N1239">
        <f t="shared" si="120"/>
        <v>4</v>
      </c>
    </row>
    <row r="1240" spans="1:14">
      <c r="A1240" t="s">
        <v>4375</v>
      </c>
      <c r="B1240" t="s">
        <v>4376</v>
      </c>
      <c r="C1240" t="s">
        <v>3257</v>
      </c>
      <c r="D1240" t="s">
        <v>4377</v>
      </c>
      <c r="E1240" t="s">
        <v>4378</v>
      </c>
      <c r="F1240" s="1" t="s">
        <v>26</v>
      </c>
      <c r="G1240">
        <v>3.9</v>
      </c>
      <c r="H1240" s="1" t="s">
        <v>4379</v>
      </c>
      <c r="I1240" t="str">
        <f t="shared" si="115"/>
        <v>Home&amp;Kitchen</v>
      </c>
      <c r="J1240">
        <f t="shared" si="116"/>
        <v>2237.81</v>
      </c>
      <c r="K1240">
        <f t="shared" si="117"/>
        <v>3899</v>
      </c>
      <c r="L1240">
        <f t="shared" si="118"/>
        <v>43</v>
      </c>
      <c r="M1240">
        <f t="shared" si="119"/>
        <v>11004</v>
      </c>
      <c r="N1240">
        <f t="shared" si="120"/>
        <v>3.9</v>
      </c>
    </row>
    <row r="1241" spans="1:14">
      <c r="A1241" t="s">
        <v>4380</v>
      </c>
      <c r="B1241" t="s">
        <v>4381</v>
      </c>
      <c r="C1241" t="s">
        <v>3285</v>
      </c>
      <c r="D1241" t="s">
        <v>4382</v>
      </c>
      <c r="E1241" t="s">
        <v>4383</v>
      </c>
      <c r="F1241" s="1" t="s">
        <v>1376</v>
      </c>
      <c r="G1241">
        <v>4.2</v>
      </c>
      <c r="H1241" s="1" t="s">
        <v>4384</v>
      </c>
      <c r="I1241" t="str">
        <f t="shared" si="115"/>
        <v>Home&amp;Kitchen</v>
      </c>
      <c r="J1241">
        <f t="shared" si="116"/>
        <v>8699</v>
      </c>
      <c r="K1241">
        <f t="shared" si="117"/>
        <v>16899</v>
      </c>
      <c r="L1241">
        <f t="shared" si="118"/>
        <v>49</v>
      </c>
      <c r="M1241">
        <f t="shared" si="119"/>
        <v>3195</v>
      </c>
      <c r="N1241">
        <f t="shared" si="120"/>
        <v>4.2</v>
      </c>
    </row>
    <row r="1242" spans="1:14">
      <c r="A1242" t="s">
        <v>4385</v>
      </c>
      <c r="B1242" t="s">
        <v>4386</v>
      </c>
      <c r="C1242" t="s">
        <v>4387</v>
      </c>
      <c r="D1242" t="s">
        <v>4388</v>
      </c>
      <c r="E1242" t="s">
        <v>4389</v>
      </c>
      <c r="F1242" s="1" t="s">
        <v>26</v>
      </c>
      <c r="G1242">
        <v>4.3</v>
      </c>
      <c r="H1242" s="1" t="s">
        <v>821</v>
      </c>
      <c r="I1242" t="str">
        <f t="shared" si="115"/>
        <v>Home&amp;Kitchen</v>
      </c>
      <c r="J1242">
        <f t="shared" si="116"/>
        <v>42990</v>
      </c>
      <c r="K1242">
        <f t="shared" si="117"/>
        <v>75990</v>
      </c>
      <c r="L1242">
        <f t="shared" si="118"/>
        <v>43</v>
      </c>
      <c r="M1242">
        <f t="shared" si="119"/>
        <v>3231</v>
      </c>
      <c r="N1242">
        <f t="shared" si="120"/>
        <v>4.3</v>
      </c>
    </row>
    <row r="1243" spans="1:14">
      <c r="A1243" t="s">
        <v>4390</v>
      </c>
      <c r="B1243" t="s">
        <v>4391</v>
      </c>
      <c r="C1243" t="s">
        <v>3600</v>
      </c>
      <c r="D1243" t="s">
        <v>3639</v>
      </c>
      <c r="E1243" t="s">
        <v>3639</v>
      </c>
      <c r="F1243" s="1" t="s">
        <v>215</v>
      </c>
      <c r="G1243">
        <v>4</v>
      </c>
      <c r="H1243" s="1" t="s">
        <v>4392</v>
      </c>
      <c r="I1243" t="str">
        <f t="shared" si="115"/>
        <v>Home&amp;Kitchen</v>
      </c>
      <c r="J1243">
        <f t="shared" si="116"/>
        <v>825</v>
      </c>
      <c r="K1243">
        <f t="shared" si="117"/>
        <v>825</v>
      </c>
      <c r="L1243">
        <f t="shared" si="118"/>
        <v>0</v>
      </c>
      <c r="M1243">
        <f t="shared" si="119"/>
        <v>3246</v>
      </c>
      <c r="N1243">
        <f t="shared" si="120"/>
        <v>4</v>
      </c>
    </row>
    <row r="1244" spans="1:14">
      <c r="A1244" t="s">
        <v>4393</v>
      </c>
      <c r="B1244" t="s">
        <v>4394</v>
      </c>
      <c r="C1244" t="s">
        <v>3472</v>
      </c>
      <c r="D1244" t="s">
        <v>4395</v>
      </c>
      <c r="E1244" t="s">
        <v>2995</v>
      </c>
      <c r="F1244" s="1" t="s">
        <v>145</v>
      </c>
      <c r="G1244">
        <v>2.6</v>
      </c>
      <c r="H1244">
        <v>24</v>
      </c>
      <c r="I1244" t="str">
        <f t="shared" si="115"/>
        <v>Home&amp;Kitchen</v>
      </c>
      <c r="J1244">
        <f t="shared" si="116"/>
        <v>161</v>
      </c>
      <c r="K1244">
        <f t="shared" si="117"/>
        <v>300</v>
      </c>
      <c r="L1244">
        <f t="shared" si="118"/>
        <v>46</v>
      </c>
      <c r="M1244">
        <f t="shared" si="119"/>
        <v>24</v>
      </c>
      <c r="N1244">
        <f t="shared" si="120"/>
        <v>2.6</v>
      </c>
    </row>
    <row r="1245" spans="1:14">
      <c r="A1245" t="s">
        <v>4396</v>
      </c>
      <c r="B1245" t="s">
        <v>4397</v>
      </c>
      <c r="C1245" t="s">
        <v>3232</v>
      </c>
      <c r="D1245" t="s">
        <v>4398</v>
      </c>
      <c r="E1245" t="s">
        <v>329</v>
      </c>
      <c r="F1245" s="1" t="s">
        <v>315</v>
      </c>
      <c r="G1245">
        <v>3.8</v>
      </c>
      <c r="H1245">
        <v>144</v>
      </c>
      <c r="I1245" t="str">
        <f t="shared" si="115"/>
        <v>Home&amp;Kitchen</v>
      </c>
      <c r="J1245">
        <f t="shared" si="116"/>
        <v>697</v>
      </c>
      <c r="K1245">
        <f t="shared" si="117"/>
        <v>1499</v>
      </c>
      <c r="L1245">
        <f t="shared" si="118"/>
        <v>54</v>
      </c>
      <c r="M1245">
        <f t="shared" si="119"/>
        <v>144</v>
      </c>
      <c r="N1245">
        <f t="shared" si="120"/>
        <v>3.8</v>
      </c>
    </row>
    <row r="1246" spans="1:14">
      <c r="A1246" t="s">
        <v>4399</v>
      </c>
      <c r="B1246" t="s">
        <v>4400</v>
      </c>
      <c r="C1246" t="s">
        <v>4401</v>
      </c>
      <c r="D1246" t="s">
        <v>4402</v>
      </c>
      <c r="E1246" t="s">
        <v>4403</v>
      </c>
      <c r="F1246" s="1" t="s">
        <v>1911</v>
      </c>
      <c r="G1246">
        <v>4.5</v>
      </c>
      <c r="H1246" s="1" t="s">
        <v>4404</v>
      </c>
      <c r="I1246" t="str">
        <f t="shared" si="115"/>
        <v>Home&amp;Kitchen</v>
      </c>
      <c r="J1246">
        <f t="shared" si="116"/>
        <v>688</v>
      </c>
      <c r="K1246">
        <f t="shared" si="117"/>
        <v>747</v>
      </c>
      <c r="L1246">
        <f t="shared" si="118"/>
        <v>8</v>
      </c>
      <c r="M1246">
        <f t="shared" si="119"/>
        <v>2280</v>
      </c>
      <c r="N1246">
        <f t="shared" si="120"/>
        <v>4.5</v>
      </c>
    </row>
    <row r="1247" spans="1:14">
      <c r="A1247" t="s">
        <v>4405</v>
      </c>
      <c r="B1247" t="s">
        <v>4406</v>
      </c>
      <c r="C1247" t="s">
        <v>3516</v>
      </c>
      <c r="D1247" t="s">
        <v>293</v>
      </c>
      <c r="E1247" t="s">
        <v>406</v>
      </c>
      <c r="F1247" s="1" t="s">
        <v>294</v>
      </c>
      <c r="G1247">
        <v>3.5</v>
      </c>
      <c r="H1247">
        <v>340</v>
      </c>
      <c r="I1247" t="str">
        <f t="shared" si="115"/>
        <v>Home&amp;Kitchen</v>
      </c>
      <c r="J1247">
        <f t="shared" si="116"/>
        <v>2199</v>
      </c>
      <c r="K1247">
        <f t="shared" si="117"/>
        <v>3999</v>
      </c>
      <c r="L1247">
        <f t="shared" si="118"/>
        <v>45</v>
      </c>
      <c r="M1247">
        <f t="shared" si="119"/>
        <v>340</v>
      </c>
      <c r="N1247">
        <f t="shared" si="120"/>
        <v>3.5</v>
      </c>
    </row>
    <row r="1248" spans="1:14">
      <c r="A1248" t="s">
        <v>4407</v>
      </c>
      <c r="B1248" t="s">
        <v>4408</v>
      </c>
      <c r="C1248" t="s">
        <v>3202</v>
      </c>
      <c r="D1248" t="s">
        <v>4409</v>
      </c>
      <c r="E1248" t="s">
        <v>824</v>
      </c>
      <c r="F1248" s="1" t="s">
        <v>26</v>
      </c>
      <c r="G1248">
        <v>3.9</v>
      </c>
      <c r="H1248">
        <v>144</v>
      </c>
      <c r="I1248" t="str">
        <f t="shared" si="115"/>
        <v>Home&amp;Kitchen</v>
      </c>
      <c r="J1248">
        <f t="shared" si="116"/>
        <v>6850</v>
      </c>
      <c r="K1248">
        <f t="shared" si="117"/>
        <v>11990</v>
      </c>
      <c r="L1248">
        <f t="shared" si="118"/>
        <v>43</v>
      </c>
      <c r="M1248">
        <f t="shared" si="119"/>
        <v>144</v>
      </c>
      <c r="N1248">
        <f t="shared" si="120"/>
        <v>3.9</v>
      </c>
    </row>
    <row r="1249" spans="1:14">
      <c r="A1249" t="s">
        <v>4410</v>
      </c>
      <c r="B1249" t="s">
        <v>4411</v>
      </c>
      <c r="C1249" t="s">
        <v>3261</v>
      </c>
      <c r="D1249" t="s">
        <v>1153</v>
      </c>
      <c r="E1249" t="s">
        <v>1778</v>
      </c>
      <c r="F1249" s="1" t="s">
        <v>693</v>
      </c>
      <c r="G1249">
        <v>4</v>
      </c>
      <c r="H1249">
        <v>727</v>
      </c>
      <c r="I1249" t="str">
        <f t="shared" si="115"/>
        <v>Home&amp;Kitchen</v>
      </c>
      <c r="J1249">
        <f t="shared" si="116"/>
        <v>2699</v>
      </c>
      <c r="K1249">
        <f t="shared" si="117"/>
        <v>3799</v>
      </c>
      <c r="L1249">
        <f t="shared" si="118"/>
        <v>29</v>
      </c>
      <c r="M1249">
        <f t="shared" si="119"/>
        <v>727</v>
      </c>
      <c r="N1249">
        <f t="shared" si="120"/>
        <v>4</v>
      </c>
    </row>
    <row r="1250" spans="1:14">
      <c r="A1250" t="s">
        <v>4412</v>
      </c>
      <c r="B1250" t="s">
        <v>4413</v>
      </c>
      <c r="C1250" t="s">
        <v>4414</v>
      </c>
      <c r="D1250" t="s">
        <v>106</v>
      </c>
      <c r="E1250" t="s">
        <v>190</v>
      </c>
      <c r="F1250" s="1" t="s">
        <v>87</v>
      </c>
      <c r="G1250">
        <v>4</v>
      </c>
      <c r="H1250">
        <v>832</v>
      </c>
      <c r="I1250" t="str">
        <f t="shared" si="115"/>
        <v>Home&amp;Kitchen</v>
      </c>
      <c r="J1250">
        <f t="shared" si="116"/>
        <v>899</v>
      </c>
      <c r="K1250">
        <f t="shared" si="117"/>
        <v>1999</v>
      </c>
      <c r="L1250">
        <f t="shared" si="118"/>
        <v>55</v>
      </c>
      <c r="M1250">
        <f t="shared" si="119"/>
        <v>832</v>
      </c>
      <c r="N1250">
        <f t="shared" si="120"/>
        <v>4</v>
      </c>
    </row>
    <row r="1251" spans="1:14">
      <c r="A1251" t="s">
        <v>4415</v>
      </c>
      <c r="B1251" t="s">
        <v>4416</v>
      </c>
      <c r="C1251" t="s">
        <v>3202</v>
      </c>
      <c r="D1251" t="s">
        <v>3108</v>
      </c>
      <c r="E1251" t="s">
        <v>371</v>
      </c>
      <c r="F1251" s="1" t="s">
        <v>20</v>
      </c>
      <c r="G1251">
        <v>3.5</v>
      </c>
      <c r="H1251">
        <v>57</v>
      </c>
      <c r="I1251" t="str">
        <f t="shared" si="115"/>
        <v>Home&amp;Kitchen</v>
      </c>
      <c r="J1251">
        <f t="shared" si="116"/>
        <v>1090</v>
      </c>
      <c r="K1251">
        <f t="shared" si="117"/>
        <v>2999</v>
      </c>
      <c r="L1251">
        <f t="shared" si="118"/>
        <v>64</v>
      </c>
      <c r="M1251">
        <f t="shared" si="119"/>
        <v>57</v>
      </c>
      <c r="N1251">
        <f t="shared" si="120"/>
        <v>3.5</v>
      </c>
    </row>
    <row r="1252" spans="1:14">
      <c r="A1252" t="s">
        <v>4417</v>
      </c>
      <c r="B1252" t="s">
        <v>4418</v>
      </c>
      <c r="C1252" t="s">
        <v>3210</v>
      </c>
      <c r="D1252" t="s">
        <v>4419</v>
      </c>
      <c r="E1252" t="s">
        <v>214</v>
      </c>
      <c r="F1252" s="1" t="s">
        <v>191</v>
      </c>
      <c r="G1252">
        <v>4</v>
      </c>
      <c r="H1252" s="1" t="s">
        <v>4420</v>
      </c>
      <c r="I1252" t="str">
        <f t="shared" si="115"/>
        <v>Home&amp;Kitchen</v>
      </c>
      <c r="J1252">
        <f t="shared" si="116"/>
        <v>295</v>
      </c>
      <c r="K1252">
        <f t="shared" si="117"/>
        <v>599</v>
      </c>
      <c r="L1252">
        <f t="shared" si="118"/>
        <v>51</v>
      </c>
      <c r="M1252">
        <f t="shared" si="119"/>
        <v>1644</v>
      </c>
      <c r="N1252">
        <f t="shared" si="120"/>
        <v>4</v>
      </c>
    </row>
    <row r="1253" spans="1:14">
      <c r="A1253" t="s">
        <v>4421</v>
      </c>
      <c r="B1253" t="s">
        <v>4422</v>
      </c>
      <c r="C1253" t="s">
        <v>3281</v>
      </c>
      <c r="D1253" t="s">
        <v>2185</v>
      </c>
      <c r="E1253" t="s">
        <v>190</v>
      </c>
      <c r="F1253" s="1" t="s">
        <v>768</v>
      </c>
      <c r="G1253">
        <v>3.4</v>
      </c>
      <c r="H1253" s="1" t="s">
        <v>4423</v>
      </c>
      <c r="I1253" t="str">
        <f t="shared" si="115"/>
        <v>Home&amp;Kitchen</v>
      </c>
      <c r="J1253">
        <f t="shared" si="116"/>
        <v>479</v>
      </c>
      <c r="K1253">
        <f t="shared" si="117"/>
        <v>1999</v>
      </c>
      <c r="L1253">
        <f t="shared" si="118"/>
        <v>76</v>
      </c>
      <c r="M1253">
        <f t="shared" si="119"/>
        <v>1066</v>
      </c>
      <c r="N1253">
        <f t="shared" si="120"/>
        <v>3.4</v>
      </c>
    </row>
    <row r="1254" spans="1:14">
      <c r="A1254" t="s">
        <v>4424</v>
      </c>
      <c r="B1254" t="s">
        <v>4425</v>
      </c>
      <c r="C1254" t="s">
        <v>3261</v>
      </c>
      <c r="D1254" t="s">
        <v>4426</v>
      </c>
      <c r="E1254" t="s">
        <v>4427</v>
      </c>
      <c r="F1254" s="1" t="s">
        <v>139</v>
      </c>
      <c r="G1254">
        <v>4.2</v>
      </c>
      <c r="H1254" s="1" t="s">
        <v>4428</v>
      </c>
      <c r="I1254" t="str">
        <f t="shared" si="115"/>
        <v>Home&amp;Kitchen</v>
      </c>
      <c r="J1254">
        <f t="shared" si="116"/>
        <v>2949</v>
      </c>
      <c r="K1254">
        <f t="shared" si="117"/>
        <v>4849</v>
      </c>
      <c r="L1254">
        <f t="shared" si="118"/>
        <v>39</v>
      </c>
      <c r="M1254">
        <f t="shared" si="119"/>
        <v>7968</v>
      </c>
      <c r="N1254">
        <f t="shared" si="120"/>
        <v>4.2</v>
      </c>
    </row>
    <row r="1255" spans="1:14">
      <c r="A1255" t="s">
        <v>4429</v>
      </c>
      <c r="B1255" t="s">
        <v>4430</v>
      </c>
      <c r="C1255" t="s">
        <v>3309</v>
      </c>
      <c r="D1255" t="s">
        <v>4431</v>
      </c>
      <c r="E1255" t="s">
        <v>3947</v>
      </c>
      <c r="F1255" s="1" t="s">
        <v>1050</v>
      </c>
      <c r="G1255">
        <v>3.8</v>
      </c>
      <c r="H1255" s="1" t="s">
        <v>4384</v>
      </c>
      <c r="I1255" t="str">
        <f t="shared" si="115"/>
        <v>Home&amp;Kitchen</v>
      </c>
      <c r="J1255">
        <f t="shared" si="116"/>
        <v>335</v>
      </c>
      <c r="K1255">
        <f t="shared" si="117"/>
        <v>510</v>
      </c>
      <c r="L1255">
        <f t="shared" si="118"/>
        <v>34</v>
      </c>
      <c r="M1255">
        <f t="shared" si="119"/>
        <v>3195</v>
      </c>
      <c r="N1255">
        <f t="shared" si="120"/>
        <v>3.8</v>
      </c>
    </row>
    <row r="1256" spans="1:14">
      <c r="A1256" t="s">
        <v>4432</v>
      </c>
      <c r="B1256" t="s">
        <v>4433</v>
      </c>
      <c r="C1256" t="s">
        <v>3592</v>
      </c>
      <c r="D1256" t="s">
        <v>3214</v>
      </c>
      <c r="E1256" t="s">
        <v>62</v>
      </c>
      <c r="F1256" s="1" t="s">
        <v>157</v>
      </c>
      <c r="G1256">
        <v>4.1</v>
      </c>
      <c r="H1256" s="1" t="s">
        <v>4434</v>
      </c>
      <c r="I1256" t="str">
        <f t="shared" si="115"/>
        <v>Home&amp;Kitchen</v>
      </c>
      <c r="J1256">
        <f t="shared" si="116"/>
        <v>293</v>
      </c>
      <c r="K1256">
        <f t="shared" si="117"/>
        <v>499</v>
      </c>
      <c r="L1256">
        <f t="shared" si="118"/>
        <v>41</v>
      </c>
      <c r="M1256">
        <f t="shared" si="119"/>
        <v>1456</v>
      </c>
      <c r="N1256">
        <f t="shared" si="120"/>
        <v>4.1</v>
      </c>
    </row>
    <row r="1257" spans="1:14">
      <c r="A1257" t="s">
        <v>4435</v>
      </c>
      <c r="B1257" t="s">
        <v>4436</v>
      </c>
      <c r="C1257" t="s">
        <v>4437</v>
      </c>
      <c r="D1257" t="s">
        <v>214</v>
      </c>
      <c r="E1257" t="s">
        <v>421</v>
      </c>
      <c r="F1257" s="1" t="s">
        <v>315</v>
      </c>
      <c r="G1257">
        <v>4.2</v>
      </c>
      <c r="H1257">
        <v>590</v>
      </c>
      <c r="I1257" t="str">
        <f t="shared" si="115"/>
        <v>Home&amp;Kitchen</v>
      </c>
      <c r="J1257">
        <f t="shared" si="116"/>
        <v>599</v>
      </c>
      <c r="K1257">
        <f t="shared" si="117"/>
        <v>1299</v>
      </c>
      <c r="L1257">
        <f t="shared" si="118"/>
        <v>54</v>
      </c>
      <c r="M1257">
        <f t="shared" si="119"/>
        <v>590</v>
      </c>
      <c r="N1257">
        <f t="shared" si="120"/>
        <v>4.2</v>
      </c>
    </row>
    <row r="1258" spans="1:14">
      <c r="A1258" t="s">
        <v>4438</v>
      </c>
      <c r="B1258" t="s">
        <v>4439</v>
      </c>
      <c r="C1258" t="s">
        <v>3600</v>
      </c>
      <c r="D1258" t="s">
        <v>62</v>
      </c>
      <c r="E1258" t="s">
        <v>76</v>
      </c>
      <c r="F1258" s="1" t="s">
        <v>77</v>
      </c>
      <c r="G1258">
        <v>4.3</v>
      </c>
      <c r="H1258" s="1" t="s">
        <v>4440</v>
      </c>
      <c r="I1258" t="str">
        <f t="shared" si="115"/>
        <v>Home&amp;Kitchen</v>
      </c>
      <c r="J1258">
        <f t="shared" si="116"/>
        <v>499</v>
      </c>
      <c r="K1258">
        <f t="shared" si="117"/>
        <v>999</v>
      </c>
      <c r="L1258">
        <f t="shared" si="118"/>
        <v>50</v>
      </c>
      <c r="M1258">
        <f t="shared" si="119"/>
        <v>1436</v>
      </c>
      <c r="N1258">
        <f t="shared" si="120"/>
        <v>4.3</v>
      </c>
    </row>
    <row r="1259" spans="1:14">
      <c r="A1259" t="s">
        <v>4441</v>
      </c>
      <c r="B1259" t="s">
        <v>4442</v>
      </c>
      <c r="C1259" t="s">
        <v>3252</v>
      </c>
      <c r="D1259" t="s">
        <v>485</v>
      </c>
      <c r="E1259" t="s">
        <v>2464</v>
      </c>
      <c r="F1259" s="1" t="s">
        <v>693</v>
      </c>
      <c r="G1259">
        <v>4.2</v>
      </c>
      <c r="H1259" s="1" t="s">
        <v>4443</v>
      </c>
      <c r="I1259" t="str">
        <f t="shared" si="115"/>
        <v>Home&amp;Kitchen</v>
      </c>
      <c r="J1259">
        <f t="shared" si="116"/>
        <v>849</v>
      </c>
      <c r="K1259">
        <f t="shared" si="117"/>
        <v>1190</v>
      </c>
      <c r="L1259">
        <f t="shared" si="118"/>
        <v>29</v>
      </c>
      <c r="M1259">
        <f t="shared" si="119"/>
        <v>4184</v>
      </c>
      <c r="N1259">
        <f t="shared" si="120"/>
        <v>4.2</v>
      </c>
    </row>
    <row r="1260" spans="1:14">
      <c r="A1260" t="s">
        <v>4444</v>
      </c>
      <c r="B1260" t="s">
        <v>4445</v>
      </c>
      <c r="C1260" t="s">
        <v>3592</v>
      </c>
      <c r="D1260" t="s">
        <v>128</v>
      </c>
      <c r="E1260" t="s">
        <v>2687</v>
      </c>
      <c r="F1260" s="1" t="s">
        <v>129</v>
      </c>
      <c r="G1260">
        <v>4.1</v>
      </c>
      <c r="H1260">
        <v>693</v>
      </c>
      <c r="I1260" t="str">
        <f t="shared" si="115"/>
        <v>Home&amp;Kitchen</v>
      </c>
      <c r="J1260">
        <f t="shared" si="116"/>
        <v>249</v>
      </c>
      <c r="K1260">
        <f t="shared" si="117"/>
        <v>400</v>
      </c>
      <c r="L1260">
        <f t="shared" si="118"/>
        <v>38</v>
      </c>
      <c r="M1260">
        <f t="shared" si="119"/>
        <v>693</v>
      </c>
      <c r="N1260">
        <f t="shared" si="120"/>
        <v>4.1</v>
      </c>
    </row>
    <row r="1261" spans="1:14">
      <c r="A1261" t="s">
        <v>4446</v>
      </c>
      <c r="B1261" t="s">
        <v>4447</v>
      </c>
      <c r="C1261" t="s">
        <v>3600</v>
      </c>
      <c r="D1261" t="s">
        <v>1121</v>
      </c>
      <c r="E1261" t="s">
        <v>214</v>
      </c>
      <c r="F1261" s="1" t="s">
        <v>100</v>
      </c>
      <c r="G1261">
        <v>3.9</v>
      </c>
      <c r="H1261" s="1" t="s">
        <v>4448</v>
      </c>
      <c r="I1261" t="str">
        <f t="shared" si="115"/>
        <v>Home&amp;Kitchen</v>
      </c>
      <c r="J1261">
        <f t="shared" si="116"/>
        <v>185</v>
      </c>
      <c r="K1261">
        <f t="shared" si="117"/>
        <v>599</v>
      </c>
      <c r="L1261">
        <f t="shared" si="118"/>
        <v>69</v>
      </c>
      <c r="M1261">
        <f t="shared" si="119"/>
        <v>1306</v>
      </c>
      <c r="N1261">
        <f t="shared" si="120"/>
        <v>3.9</v>
      </c>
    </row>
    <row r="1262" spans="1:14">
      <c r="A1262" t="s">
        <v>4449</v>
      </c>
      <c r="B1262" t="s">
        <v>4450</v>
      </c>
      <c r="C1262" t="s">
        <v>3202</v>
      </c>
      <c r="D1262" t="s">
        <v>4451</v>
      </c>
      <c r="E1262" t="s">
        <v>76</v>
      </c>
      <c r="F1262" s="1" t="s">
        <v>450</v>
      </c>
      <c r="G1262">
        <v>3.3</v>
      </c>
      <c r="H1262">
        <v>8</v>
      </c>
      <c r="I1262" t="str">
        <f t="shared" si="115"/>
        <v>Home&amp;Kitchen</v>
      </c>
      <c r="J1262">
        <f t="shared" si="116"/>
        <v>778</v>
      </c>
      <c r="K1262">
        <f t="shared" si="117"/>
        <v>999</v>
      </c>
      <c r="L1262">
        <f t="shared" si="118"/>
        <v>22</v>
      </c>
      <c r="M1262">
        <f t="shared" si="119"/>
        <v>8</v>
      </c>
      <c r="N1262">
        <f t="shared" si="120"/>
        <v>3.3</v>
      </c>
    </row>
    <row r="1263" spans="1:14">
      <c r="A1263" t="s">
        <v>4452</v>
      </c>
      <c r="B1263" t="s">
        <v>4453</v>
      </c>
      <c r="C1263" t="s">
        <v>4454</v>
      </c>
      <c r="D1263" t="s">
        <v>149</v>
      </c>
      <c r="E1263" t="s">
        <v>42</v>
      </c>
      <c r="F1263" s="1" t="s">
        <v>111</v>
      </c>
      <c r="G1263">
        <v>4.3</v>
      </c>
      <c r="H1263" s="1" t="s">
        <v>4455</v>
      </c>
      <c r="I1263" t="str">
        <f t="shared" si="115"/>
        <v>Home&amp;Kitchen</v>
      </c>
      <c r="J1263">
        <f t="shared" si="116"/>
        <v>279</v>
      </c>
      <c r="K1263">
        <f t="shared" si="117"/>
        <v>699</v>
      </c>
      <c r="L1263">
        <f t="shared" si="118"/>
        <v>60</v>
      </c>
      <c r="M1263">
        <f t="shared" si="119"/>
        <v>2326</v>
      </c>
      <c r="N1263">
        <f t="shared" si="120"/>
        <v>4.3</v>
      </c>
    </row>
    <row r="1264" spans="1:14">
      <c r="A1264" t="s">
        <v>4456</v>
      </c>
      <c r="B1264" t="s">
        <v>4457</v>
      </c>
      <c r="C1264" t="s">
        <v>3600</v>
      </c>
      <c r="D1264" t="s">
        <v>1072</v>
      </c>
      <c r="E1264" t="s">
        <v>329</v>
      </c>
      <c r="F1264" s="1" t="s">
        <v>348</v>
      </c>
      <c r="G1264">
        <v>3.9</v>
      </c>
      <c r="H1264" s="1" t="s">
        <v>4458</v>
      </c>
      <c r="I1264" t="str">
        <f t="shared" si="115"/>
        <v>Home&amp;Kitchen</v>
      </c>
      <c r="J1264">
        <f t="shared" si="116"/>
        <v>215</v>
      </c>
      <c r="K1264">
        <f t="shared" si="117"/>
        <v>1499</v>
      </c>
      <c r="L1264">
        <f t="shared" si="118"/>
        <v>86</v>
      </c>
      <c r="M1264">
        <f t="shared" si="119"/>
        <v>1004</v>
      </c>
      <c r="N1264">
        <f t="shared" si="120"/>
        <v>3.9</v>
      </c>
    </row>
    <row r="1265" spans="1:14">
      <c r="A1265" t="s">
        <v>4459</v>
      </c>
      <c r="B1265" t="s">
        <v>4460</v>
      </c>
      <c r="C1265" t="s">
        <v>3252</v>
      </c>
      <c r="D1265" t="s">
        <v>2053</v>
      </c>
      <c r="E1265" t="s">
        <v>2025</v>
      </c>
      <c r="F1265" s="1" t="s">
        <v>343</v>
      </c>
      <c r="G1265">
        <v>4.3</v>
      </c>
      <c r="H1265" s="1" t="s">
        <v>4461</v>
      </c>
      <c r="I1265" t="str">
        <f t="shared" si="115"/>
        <v>Home&amp;Kitchen</v>
      </c>
      <c r="J1265">
        <f t="shared" si="116"/>
        <v>889</v>
      </c>
      <c r="K1265">
        <f t="shared" si="117"/>
        <v>1295</v>
      </c>
      <c r="L1265">
        <f t="shared" si="118"/>
        <v>31</v>
      </c>
      <c r="M1265">
        <f t="shared" si="119"/>
        <v>6400</v>
      </c>
      <c r="N1265">
        <f t="shared" si="120"/>
        <v>4.3</v>
      </c>
    </row>
    <row r="1266" spans="1:14">
      <c r="A1266" t="s">
        <v>4462</v>
      </c>
      <c r="B1266" t="s">
        <v>4463</v>
      </c>
      <c r="C1266" t="s">
        <v>3261</v>
      </c>
      <c r="D1266" t="s">
        <v>3848</v>
      </c>
      <c r="E1266" t="s">
        <v>895</v>
      </c>
      <c r="F1266" s="1" t="s">
        <v>729</v>
      </c>
      <c r="G1266">
        <v>3.6</v>
      </c>
      <c r="H1266">
        <v>63</v>
      </c>
      <c r="I1266" t="str">
        <f t="shared" si="115"/>
        <v>Home&amp;Kitchen</v>
      </c>
      <c r="J1266">
        <f t="shared" si="116"/>
        <v>1449</v>
      </c>
      <c r="K1266">
        <f t="shared" si="117"/>
        <v>4999</v>
      </c>
      <c r="L1266">
        <f t="shared" si="118"/>
        <v>71</v>
      </c>
      <c r="M1266">
        <f t="shared" si="119"/>
        <v>63</v>
      </c>
      <c r="N1266">
        <f t="shared" si="120"/>
        <v>3.6</v>
      </c>
    </row>
    <row r="1267" spans="1:14">
      <c r="A1267" t="s">
        <v>4464</v>
      </c>
      <c r="B1267" t="s">
        <v>4465</v>
      </c>
      <c r="C1267" t="s">
        <v>3261</v>
      </c>
      <c r="D1267" t="s">
        <v>2464</v>
      </c>
      <c r="E1267" t="s">
        <v>4466</v>
      </c>
      <c r="F1267" s="1" t="s">
        <v>43</v>
      </c>
      <c r="G1267">
        <v>3.8</v>
      </c>
      <c r="H1267" s="1" t="s">
        <v>4467</v>
      </c>
      <c r="I1267" t="str">
        <f t="shared" si="115"/>
        <v>Home&amp;Kitchen</v>
      </c>
      <c r="J1267">
        <f t="shared" si="116"/>
        <v>1190</v>
      </c>
      <c r="K1267">
        <f t="shared" si="117"/>
        <v>2550</v>
      </c>
      <c r="L1267">
        <f t="shared" si="118"/>
        <v>53</v>
      </c>
      <c r="M1267">
        <f t="shared" si="119"/>
        <v>1181</v>
      </c>
      <c r="N1267">
        <f t="shared" si="120"/>
        <v>3.8</v>
      </c>
    </row>
    <row r="1268" spans="1:14">
      <c r="A1268" t="s">
        <v>4468</v>
      </c>
      <c r="B1268" t="s">
        <v>4469</v>
      </c>
      <c r="C1268" t="s">
        <v>3761</v>
      </c>
      <c r="D1268" t="s">
        <v>144</v>
      </c>
      <c r="E1268" t="s">
        <v>3743</v>
      </c>
      <c r="F1268" s="1" t="s">
        <v>1911</v>
      </c>
      <c r="G1268">
        <v>3.9</v>
      </c>
      <c r="H1268" s="1" t="s">
        <v>4470</v>
      </c>
      <c r="I1268" t="str">
        <f t="shared" si="115"/>
        <v>Home&amp;Kitchen</v>
      </c>
      <c r="J1268">
        <f t="shared" si="116"/>
        <v>1799</v>
      </c>
      <c r="K1268">
        <f t="shared" si="117"/>
        <v>1950</v>
      </c>
      <c r="L1268">
        <f t="shared" si="118"/>
        <v>8</v>
      </c>
      <c r="M1268">
        <f t="shared" si="119"/>
        <v>1888</v>
      </c>
      <c r="N1268">
        <f t="shared" si="120"/>
        <v>3.9</v>
      </c>
    </row>
    <row r="1269" spans="1:14">
      <c r="A1269" t="s">
        <v>4471</v>
      </c>
      <c r="B1269" t="s">
        <v>4472</v>
      </c>
      <c r="C1269" t="s">
        <v>3257</v>
      </c>
      <c r="D1269" t="s">
        <v>4473</v>
      </c>
      <c r="E1269" t="s">
        <v>4474</v>
      </c>
      <c r="F1269" s="1" t="s">
        <v>239</v>
      </c>
      <c r="G1269">
        <v>4.6</v>
      </c>
      <c r="H1269" s="1" t="s">
        <v>4475</v>
      </c>
      <c r="I1269" t="str">
        <f t="shared" si="115"/>
        <v>Home&amp;Kitchen</v>
      </c>
      <c r="J1269">
        <f t="shared" si="116"/>
        <v>6120</v>
      </c>
      <c r="K1269">
        <f t="shared" si="117"/>
        <v>8478</v>
      </c>
      <c r="L1269">
        <f t="shared" si="118"/>
        <v>28</v>
      </c>
      <c r="M1269">
        <f t="shared" si="119"/>
        <v>6550</v>
      </c>
      <c r="N1269">
        <f t="shared" si="120"/>
        <v>4.6</v>
      </c>
    </row>
    <row r="1270" spans="1:14">
      <c r="A1270" t="s">
        <v>4476</v>
      </c>
      <c r="B1270" t="s">
        <v>4477</v>
      </c>
      <c r="C1270" t="s">
        <v>3257</v>
      </c>
      <c r="D1270" t="s">
        <v>144</v>
      </c>
      <c r="E1270" t="s">
        <v>2281</v>
      </c>
      <c r="F1270" s="1" t="s">
        <v>294</v>
      </c>
      <c r="G1270">
        <v>3.8</v>
      </c>
      <c r="H1270" s="1" t="s">
        <v>4478</v>
      </c>
      <c r="I1270" t="str">
        <f t="shared" si="115"/>
        <v>Home&amp;Kitchen</v>
      </c>
      <c r="J1270">
        <f t="shared" si="116"/>
        <v>1799</v>
      </c>
      <c r="K1270">
        <f t="shared" si="117"/>
        <v>3299</v>
      </c>
      <c r="L1270">
        <f t="shared" si="118"/>
        <v>45</v>
      </c>
      <c r="M1270">
        <f t="shared" si="119"/>
        <v>1846</v>
      </c>
      <c r="N1270">
        <f t="shared" si="120"/>
        <v>3.8</v>
      </c>
    </row>
    <row r="1271" spans="1:14">
      <c r="A1271" t="s">
        <v>4479</v>
      </c>
      <c r="B1271" t="s">
        <v>4480</v>
      </c>
      <c r="C1271" t="s">
        <v>3257</v>
      </c>
      <c r="D1271" t="s">
        <v>293</v>
      </c>
      <c r="E1271" t="s">
        <v>4481</v>
      </c>
      <c r="F1271" s="1" t="s">
        <v>123</v>
      </c>
      <c r="G1271">
        <v>3.9</v>
      </c>
      <c r="H1271" s="1" t="s">
        <v>4482</v>
      </c>
      <c r="I1271" t="str">
        <f t="shared" si="115"/>
        <v>Home&amp;Kitchen</v>
      </c>
      <c r="J1271">
        <f t="shared" si="116"/>
        <v>2199</v>
      </c>
      <c r="K1271">
        <f t="shared" si="117"/>
        <v>3895</v>
      </c>
      <c r="L1271">
        <f t="shared" si="118"/>
        <v>44</v>
      </c>
      <c r="M1271">
        <f t="shared" si="119"/>
        <v>1085</v>
      </c>
      <c r="N1271">
        <f t="shared" si="120"/>
        <v>3.9</v>
      </c>
    </row>
    <row r="1272" spans="1:14">
      <c r="A1272" t="s">
        <v>4483</v>
      </c>
      <c r="B1272" t="s">
        <v>4484</v>
      </c>
      <c r="C1272" t="s">
        <v>3623</v>
      </c>
      <c r="D1272" t="s">
        <v>4485</v>
      </c>
      <c r="E1272" t="s">
        <v>4486</v>
      </c>
      <c r="F1272" s="1" t="s">
        <v>82</v>
      </c>
      <c r="G1272">
        <v>4.1</v>
      </c>
      <c r="H1272">
        <v>290</v>
      </c>
      <c r="I1272" t="str">
        <f t="shared" si="115"/>
        <v>Home&amp;Kitchen</v>
      </c>
      <c r="J1272">
        <f t="shared" si="116"/>
        <v>3685</v>
      </c>
      <c r="K1272">
        <f t="shared" si="117"/>
        <v>5495</v>
      </c>
      <c r="L1272">
        <f t="shared" si="118"/>
        <v>33</v>
      </c>
      <c r="M1272">
        <f t="shared" si="119"/>
        <v>290</v>
      </c>
      <c r="N1272">
        <f t="shared" si="120"/>
        <v>4.1</v>
      </c>
    </row>
    <row r="1273" spans="1:14">
      <c r="A1273" t="s">
        <v>4487</v>
      </c>
      <c r="B1273" t="s">
        <v>4488</v>
      </c>
      <c r="C1273" t="s">
        <v>3347</v>
      </c>
      <c r="D1273" t="s">
        <v>319</v>
      </c>
      <c r="E1273" t="s">
        <v>76</v>
      </c>
      <c r="F1273" s="1" t="s">
        <v>282</v>
      </c>
      <c r="G1273">
        <v>3.6</v>
      </c>
      <c r="H1273">
        <v>4</v>
      </c>
      <c r="I1273" t="str">
        <f t="shared" si="115"/>
        <v>Home&amp;Kitchen</v>
      </c>
      <c r="J1273">
        <f t="shared" si="116"/>
        <v>649</v>
      </c>
      <c r="K1273">
        <f t="shared" si="117"/>
        <v>999</v>
      </c>
      <c r="L1273">
        <f t="shared" si="118"/>
        <v>35</v>
      </c>
      <c r="M1273">
        <f t="shared" si="119"/>
        <v>4</v>
      </c>
      <c r="N1273">
        <f t="shared" si="120"/>
        <v>3.6</v>
      </c>
    </row>
    <row r="1274" spans="1:14">
      <c r="A1274" t="s">
        <v>4489</v>
      </c>
      <c r="B1274" t="s">
        <v>4490</v>
      </c>
      <c r="C1274" t="s">
        <v>3878</v>
      </c>
      <c r="D1274" t="s">
        <v>4491</v>
      </c>
      <c r="E1274" t="s">
        <v>3929</v>
      </c>
      <c r="F1274" s="1" t="s">
        <v>1673</v>
      </c>
      <c r="G1274">
        <v>4.4</v>
      </c>
      <c r="H1274" s="1" t="s">
        <v>4492</v>
      </c>
      <c r="I1274" t="str">
        <f t="shared" si="115"/>
        <v>Home&amp;Kitchen</v>
      </c>
      <c r="J1274">
        <f t="shared" si="116"/>
        <v>8599</v>
      </c>
      <c r="K1274">
        <f t="shared" si="117"/>
        <v>8995</v>
      </c>
      <c r="L1274">
        <f t="shared" si="118"/>
        <v>4</v>
      </c>
      <c r="M1274">
        <f t="shared" si="119"/>
        <v>9734</v>
      </c>
      <c r="N1274">
        <f t="shared" si="120"/>
        <v>4.4</v>
      </c>
    </row>
    <row r="1275" spans="1:14">
      <c r="A1275" t="s">
        <v>4493</v>
      </c>
      <c r="B1275" t="s">
        <v>4494</v>
      </c>
      <c r="C1275" t="s">
        <v>3252</v>
      </c>
      <c r="D1275" t="s">
        <v>4495</v>
      </c>
      <c r="E1275" t="s">
        <v>261</v>
      </c>
      <c r="F1275" s="1" t="s">
        <v>343</v>
      </c>
      <c r="G1275">
        <v>4.3</v>
      </c>
      <c r="H1275" s="1" t="s">
        <v>4496</v>
      </c>
      <c r="I1275" t="str">
        <f t="shared" si="115"/>
        <v>Home&amp;Kitchen</v>
      </c>
      <c r="J1275">
        <f t="shared" si="116"/>
        <v>1110</v>
      </c>
      <c r="K1275">
        <f t="shared" si="117"/>
        <v>1599</v>
      </c>
      <c r="L1275">
        <f t="shared" si="118"/>
        <v>31</v>
      </c>
      <c r="M1275">
        <f t="shared" si="119"/>
        <v>4022</v>
      </c>
      <c r="N1275">
        <f t="shared" si="120"/>
        <v>4.3</v>
      </c>
    </row>
    <row r="1276" spans="1:14">
      <c r="A1276" t="s">
        <v>4497</v>
      </c>
      <c r="B1276" t="s">
        <v>4498</v>
      </c>
      <c r="C1276" t="s">
        <v>3261</v>
      </c>
      <c r="D1276" t="s">
        <v>329</v>
      </c>
      <c r="E1276" t="s">
        <v>1154</v>
      </c>
      <c r="F1276" s="1" t="s">
        <v>453</v>
      </c>
      <c r="G1276">
        <v>4.7</v>
      </c>
      <c r="H1276" s="1" t="s">
        <v>4499</v>
      </c>
      <c r="I1276" t="str">
        <f t="shared" si="115"/>
        <v>Home&amp;Kitchen</v>
      </c>
      <c r="J1276">
        <f t="shared" si="116"/>
        <v>1499</v>
      </c>
      <c r="K1276">
        <f t="shared" si="117"/>
        <v>3500</v>
      </c>
      <c r="L1276">
        <f t="shared" si="118"/>
        <v>57</v>
      </c>
      <c r="M1276">
        <f t="shared" si="119"/>
        <v>2591</v>
      </c>
      <c r="N1276">
        <f t="shared" si="120"/>
        <v>4.7</v>
      </c>
    </row>
    <row r="1277" spans="1:14">
      <c r="A1277" t="s">
        <v>4500</v>
      </c>
      <c r="B1277" t="s">
        <v>4501</v>
      </c>
      <c r="C1277" t="s">
        <v>3210</v>
      </c>
      <c r="D1277" t="s">
        <v>4502</v>
      </c>
      <c r="E1277" t="s">
        <v>190</v>
      </c>
      <c r="F1277" s="1" t="s">
        <v>302</v>
      </c>
      <c r="G1277">
        <v>4.3</v>
      </c>
      <c r="H1277">
        <v>532</v>
      </c>
      <c r="I1277" t="str">
        <f t="shared" si="115"/>
        <v>Home&amp;Kitchen</v>
      </c>
      <c r="J1277">
        <f t="shared" si="116"/>
        <v>759</v>
      </c>
      <c r="K1277">
        <f t="shared" si="117"/>
        <v>1999</v>
      </c>
      <c r="L1277">
        <f t="shared" si="118"/>
        <v>62</v>
      </c>
      <c r="M1277">
        <f t="shared" si="119"/>
        <v>532</v>
      </c>
      <c r="N1277">
        <f t="shared" si="120"/>
        <v>4.3</v>
      </c>
    </row>
    <row r="1278" spans="1:14">
      <c r="A1278" t="s">
        <v>4503</v>
      </c>
      <c r="B1278" t="s">
        <v>4504</v>
      </c>
      <c r="C1278" t="s">
        <v>3360</v>
      </c>
      <c r="D1278" t="s">
        <v>4505</v>
      </c>
      <c r="E1278" t="s">
        <v>3619</v>
      </c>
      <c r="F1278" s="1" t="s">
        <v>463</v>
      </c>
      <c r="G1278">
        <v>3.9</v>
      </c>
      <c r="H1278">
        <v>260</v>
      </c>
      <c r="I1278" t="str">
        <f t="shared" si="115"/>
        <v>Home&amp;Kitchen</v>
      </c>
      <c r="J1278">
        <f t="shared" si="116"/>
        <v>2669</v>
      </c>
      <c r="K1278">
        <f t="shared" si="117"/>
        <v>3199</v>
      </c>
      <c r="L1278">
        <f t="shared" si="118"/>
        <v>17</v>
      </c>
      <c r="M1278">
        <f t="shared" si="119"/>
        <v>260</v>
      </c>
      <c r="N1278">
        <f t="shared" si="120"/>
        <v>3.9</v>
      </c>
    </row>
    <row r="1279" spans="1:14">
      <c r="A1279" t="s">
        <v>4506</v>
      </c>
      <c r="B1279" t="s">
        <v>4507</v>
      </c>
      <c r="C1279" t="s">
        <v>3394</v>
      </c>
      <c r="D1279" t="s">
        <v>4349</v>
      </c>
      <c r="E1279" t="s">
        <v>2956</v>
      </c>
      <c r="F1279" s="1" t="s">
        <v>693</v>
      </c>
      <c r="G1279">
        <v>3.9</v>
      </c>
      <c r="H1279" s="1" t="s">
        <v>4508</v>
      </c>
      <c r="I1279" t="str">
        <f t="shared" si="115"/>
        <v>Home&amp;Kitchen</v>
      </c>
      <c r="J1279">
        <f t="shared" si="116"/>
        <v>929</v>
      </c>
      <c r="K1279">
        <f t="shared" si="117"/>
        <v>1300</v>
      </c>
      <c r="L1279">
        <f t="shared" si="118"/>
        <v>29</v>
      </c>
      <c r="M1279">
        <f t="shared" si="119"/>
        <v>1672</v>
      </c>
      <c r="N1279">
        <f t="shared" si="120"/>
        <v>3.9</v>
      </c>
    </row>
    <row r="1280" spans="1:14">
      <c r="A1280" t="s">
        <v>4509</v>
      </c>
      <c r="B1280" t="s">
        <v>4510</v>
      </c>
      <c r="C1280" t="s">
        <v>3326</v>
      </c>
      <c r="D1280" t="s">
        <v>24</v>
      </c>
      <c r="E1280" t="s">
        <v>18</v>
      </c>
      <c r="F1280" s="1" t="s">
        <v>77</v>
      </c>
      <c r="G1280">
        <v>3.7</v>
      </c>
      <c r="H1280" s="1" t="s">
        <v>4511</v>
      </c>
      <c r="I1280" t="str">
        <f t="shared" si="115"/>
        <v>Home&amp;Kitchen</v>
      </c>
      <c r="J1280">
        <f t="shared" si="116"/>
        <v>199</v>
      </c>
      <c r="K1280">
        <f t="shared" si="117"/>
        <v>399</v>
      </c>
      <c r="L1280">
        <f t="shared" si="118"/>
        <v>50</v>
      </c>
      <c r="M1280">
        <f t="shared" si="119"/>
        <v>7945</v>
      </c>
      <c r="N1280">
        <f t="shared" si="120"/>
        <v>3.7</v>
      </c>
    </row>
    <row r="1281" spans="1:14">
      <c r="A1281" t="s">
        <v>4512</v>
      </c>
      <c r="B1281" t="s">
        <v>4513</v>
      </c>
      <c r="C1281" t="s">
        <v>3206</v>
      </c>
      <c r="D1281" t="s">
        <v>149</v>
      </c>
      <c r="E1281" t="s">
        <v>214</v>
      </c>
      <c r="F1281" s="1" t="s">
        <v>43</v>
      </c>
      <c r="G1281">
        <v>3.5</v>
      </c>
      <c r="H1281" s="1" t="s">
        <v>2970</v>
      </c>
      <c r="I1281" t="str">
        <f t="shared" si="115"/>
        <v>Home&amp;Kitchen</v>
      </c>
      <c r="J1281">
        <f t="shared" si="116"/>
        <v>279</v>
      </c>
      <c r="K1281">
        <f t="shared" si="117"/>
        <v>599</v>
      </c>
      <c r="L1281">
        <f t="shared" si="118"/>
        <v>53</v>
      </c>
      <c r="M1281">
        <f t="shared" si="119"/>
        <v>1367</v>
      </c>
      <c r="N1281">
        <f t="shared" si="120"/>
        <v>3.5</v>
      </c>
    </row>
    <row r="1282" spans="1:14">
      <c r="A1282" t="s">
        <v>4514</v>
      </c>
      <c r="B1282" t="s">
        <v>4515</v>
      </c>
      <c r="C1282" t="s">
        <v>3248</v>
      </c>
      <c r="D1282" t="s">
        <v>788</v>
      </c>
      <c r="E1282" t="s">
        <v>76</v>
      </c>
      <c r="F1282" s="1" t="s">
        <v>294</v>
      </c>
      <c r="G1282">
        <v>4</v>
      </c>
      <c r="H1282" s="1" t="s">
        <v>349</v>
      </c>
      <c r="I1282" t="str">
        <f t="shared" ref="I1282:I1345" si="121">LEFT(C1282,FIND("|",C1282)-1)</f>
        <v>Home&amp;Kitchen</v>
      </c>
      <c r="J1282">
        <f t="shared" ref="J1282:J1345" si="122">VALUE(SUBSTITUTE(SUBSTITUTE(D1282,"₹",""),",",""))</f>
        <v>549</v>
      </c>
      <c r="K1282">
        <f t="shared" ref="K1282:K1345" si="123">VALUE(SUBSTITUTE(SUBSTITUTE(E1282,"₹",""),",",""))</f>
        <v>999</v>
      </c>
      <c r="L1282">
        <f t="shared" ref="L1282:L1345" si="124">VALUE(SUBSTITUTE(F1282,"%",""))</f>
        <v>45</v>
      </c>
      <c r="M1282">
        <f t="shared" ref="M1282:M1345" si="125">VALUE(SUBSTITUTE(H1282,",",""))</f>
        <v>1313</v>
      </c>
      <c r="N1282">
        <f t="shared" si="120"/>
        <v>4</v>
      </c>
    </row>
    <row r="1283" spans="1:14">
      <c r="A1283" t="s">
        <v>4516</v>
      </c>
      <c r="B1283" t="s">
        <v>4517</v>
      </c>
      <c r="C1283" t="s">
        <v>3843</v>
      </c>
      <c r="D1283" t="s">
        <v>4518</v>
      </c>
      <c r="E1283" t="s">
        <v>24</v>
      </c>
      <c r="F1283" s="1" t="s">
        <v>453</v>
      </c>
      <c r="G1283">
        <v>4.1</v>
      </c>
      <c r="H1283">
        <v>212</v>
      </c>
      <c r="I1283" t="str">
        <f t="shared" si="121"/>
        <v>Home&amp;Kitchen</v>
      </c>
      <c r="J1283">
        <f t="shared" si="122"/>
        <v>85</v>
      </c>
      <c r="K1283">
        <f t="shared" si="123"/>
        <v>199</v>
      </c>
      <c r="L1283">
        <f t="shared" si="124"/>
        <v>57</v>
      </c>
      <c r="M1283">
        <f t="shared" si="125"/>
        <v>212</v>
      </c>
      <c r="N1283">
        <f t="shared" ref="N1283:N1346" si="126">IFERROR(VALUE(TRIM(CLEAN(G1283))),"")</f>
        <v>4.1</v>
      </c>
    </row>
    <row r="1284" spans="1:14">
      <c r="A1284" t="s">
        <v>4519</v>
      </c>
      <c r="B1284" t="s">
        <v>4520</v>
      </c>
      <c r="C1284" t="s">
        <v>3347</v>
      </c>
      <c r="D1284" t="s">
        <v>62</v>
      </c>
      <c r="E1284" t="s">
        <v>421</v>
      </c>
      <c r="F1284" s="1" t="s">
        <v>302</v>
      </c>
      <c r="G1284">
        <v>3.9</v>
      </c>
      <c r="H1284">
        <v>65</v>
      </c>
      <c r="I1284" t="str">
        <f t="shared" si="121"/>
        <v>Home&amp;Kitchen</v>
      </c>
      <c r="J1284">
        <f t="shared" si="122"/>
        <v>499</v>
      </c>
      <c r="K1284">
        <f t="shared" si="123"/>
        <v>1299</v>
      </c>
      <c r="L1284">
        <f t="shared" si="124"/>
        <v>62</v>
      </c>
      <c r="M1284">
        <f t="shared" si="125"/>
        <v>65</v>
      </c>
      <c r="N1284">
        <f t="shared" si="126"/>
        <v>3.9</v>
      </c>
    </row>
    <row r="1285" spans="1:14">
      <c r="A1285" t="s">
        <v>4521</v>
      </c>
      <c r="B1285" t="s">
        <v>4522</v>
      </c>
      <c r="C1285" t="s">
        <v>3347</v>
      </c>
      <c r="D1285" t="s">
        <v>4523</v>
      </c>
      <c r="E1285" t="s">
        <v>4524</v>
      </c>
      <c r="F1285" s="1" t="s">
        <v>182</v>
      </c>
      <c r="G1285">
        <v>4.4</v>
      </c>
      <c r="H1285" s="1" t="s">
        <v>3845</v>
      </c>
      <c r="I1285" t="str">
        <f t="shared" si="121"/>
        <v>Home&amp;Kitchen</v>
      </c>
      <c r="J1285">
        <f t="shared" si="122"/>
        <v>5865</v>
      </c>
      <c r="K1285">
        <f t="shared" si="123"/>
        <v>7776</v>
      </c>
      <c r="L1285">
        <f t="shared" si="124"/>
        <v>25</v>
      </c>
      <c r="M1285">
        <f t="shared" si="125"/>
        <v>2737</v>
      </c>
      <c r="N1285">
        <f t="shared" si="126"/>
        <v>4.4</v>
      </c>
    </row>
    <row r="1286" spans="1:14">
      <c r="A1286" t="s">
        <v>4525</v>
      </c>
      <c r="B1286" t="s">
        <v>4526</v>
      </c>
      <c r="C1286" t="s">
        <v>3192</v>
      </c>
      <c r="D1286" t="s">
        <v>3374</v>
      </c>
      <c r="E1286" t="s">
        <v>885</v>
      </c>
      <c r="F1286" s="1" t="s">
        <v>294</v>
      </c>
      <c r="G1286">
        <v>4.3</v>
      </c>
      <c r="H1286">
        <v>55</v>
      </c>
      <c r="I1286" t="str">
        <f t="shared" si="121"/>
        <v>Home&amp;Kitchen</v>
      </c>
      <c r="J1286">
        <f t="shared" si="122"/>
        <v>1260</v>
      </c>
      <c r="K1286">
        <f t="shared" si="123"/>
        <v>2299</v>
      </c>
      <c r="L1286">
        <f t="shared" si="124"/>
        <v>45</v>
      </c>
      <c r="M1286">
        <f t="shared" si="125"/>
        <v>55</v>
      </c>
      <c r="N1286">
        <f t="shared" si="126"/>
        <v>4.3</v>
      </c>
    </row>
    <row r="1287" spans="1:14">
      <c r="A1287" t="s">
        <v>4527</v>
      </c>
      <c r="B1287" t="s">
        <v>4528</v>
      </c>
      <c r="C1287" t="s">
        <v>4529</v>
      </c>
      <c r="D1287" t="s">
        <v>19</v>
      </c>
      <c r="E1287" t="s">
        <v>599</v>
      </c>
      <c r="F1287" s="1" t="s">
        <v>325</v>
      </c>
      <c r="G1287">
        <v>4.5</v>
      </c>
      <c r="H1287" s="1" t="s">
        <v>4530</v>
      </c>
      <c r="I1287" t="str">
        <f t="shared" si="121"/>
        <v>Home&amp;Kitchen</v>
      </c>
      <c r="J1287">
        <f t="shared" si="122"/>
        <v>1099</v>
      </c>
      <c r="K1287">
        <f t="shared" si="123"/>
        <v>1500</v>
      </c>
      <c r="L1287">
        <f t="shared" si="124"/>
        <v>27</v>
      </c>
      <c r="M1287">
        <f t="shared" si="125"/>
        <v>1065</v>
      </c>
      <c r="N1287">
        <f t="shared" si="126"/>
        <v>4.5</v>
      </c>
    </row>
    <row r="1288" spans="1:14">
      <c r="A1288" t="s">
        <v>4531</v>
      </c>
      <c r="B1288" t="s">
        <v>4532</v>
      </c>
      <c r="C1288" t="s">
        <v>3394</v>
      </c>
      <c r="D1288" t="s">
        <v>4533</v>
      </c>
      <c r="E1288" t="s">
        <v>4170</v>
      </c>
      <c r="F1288" s="1" t="s">
        <v>659</v>
      </c>
      <c r="G1288">
        <v>4</v>
      </c>
      <c r="H1288" s="1" t="s">
        <v>4534</v>
      </c>
      <c r="I1288" t="str">
        <f t="shared" si="121"/>
        <v>Home&amp;Kitchen</v>
      </c>
      <c r="J1288">
        <f t="shared" si="122"/>
        <v>1928</v>
      </c>
      <c r="K1288">
        <f t="shared" si="123"/>
        <v>2590</v>
      </c>
      <c r="L1288">
        <f t="shared" si="124"/>
        <v>26</v>
      </c>
      <c r="M1288">
        <f t="shared" si="125"/>
        <v>2377</v>
      </c>
      <c r="N1288">
        <f t="shared" si="126"/>
        <v>4</v>
      </c>
    </row>
    <row r="1289" spans="1:14">
      <c r="A1289" t="s">
        <v>4535</v>
      </c>
      <c r="B1289" t="s">
        <v>4536</v>
      </c>
      <c r="C1289" t="s">
        <v>3285</v>
      </c>
      <c r="D1289" t="s">
        <v>3447</v>
      </c>
      <c r="E1289" t="s">
        <v>2249</v>
      </c>
      <c r="F1289" s="1" t="s">
        <v>773</v>
      </c>
      <c r="G1289">
        <v>3.9</v>
      </c>
      <c r="H1289" s="1" t="s">
        <v>4537</v>
      </c>
      <c r="I1289" t="str">
        <f t="shared" si="121"/>
        <v>Home&amp;Kitchen</v>
      </c>
      <c r="J1289">
        <f t="shared" si="122"/>
        <v>3249</v>
      </c>
      <c r="K1289">
        <f t="shared" si="123"/>
        <v>6299</v>
      </c>
      <c r="L1289">
        <f t="shared" si="124"/>
        <v>48</v>
      </c>
      <c r="M1289">
        <f t="shared" si="125"/>
        <v>2569</v>
      </c>
      <c r="N1289">
        <f t="shared" si="126"/>
        <v>3.9</v>
      </c>
    </row>
    <row r="1290" spans="1:14">
      <c r="A1290" t="s">
        <v>4538</v>
      </c>
      <c r="B1290" t="s">
        <v>4539</v>
      </c>
      <c r="C1290" t="s">
        <v>3394</v>
      </c>
      <c r="D1290" t="s">
        <v>292</v>
      </c>
      <c r="E1290" t="s">
        <v>2398</v>
      </c>
      <c r="F1290" s="1" t="s">
        <v>82</v>
      </c>
      <c r="G1290">
        <v>4.2</v>
      </c>
      <c r="H1290" s="1" t="s">
        <v>4540</v>
      </c>
      <c r="I1290" t="str">
        <f t="shared" si="121"/>
        <v>Home&amp;Kitchen</v>
      </c>
      <c r="J1290">
        <f t="shared" si="122"/>
        <v>1199</v>
      </c>
      <c r="K1290">
        <f t="shared" si="123"/>
        <v>1795</v>
      </c>
      <c r="L1290">
        <f t="shared" si="124"/>
        <v>33</v>
      </c>
      <c r="M1290">
        <f t="shared" si="125"/>
        <v>5967</v>
      </c>
      <c r="N1290">
        <f t="shared" si="126"/>
        <v>4.2</v>
      </c>
    </row>
    <row r="1291" spans="1:14">
      <c r="A1291" t="s">
        <v>4541</v>
      </c>
      <c r="B1291" t="s">
        <v>4542</v>
      </c>
      <c r="C1291" t="s">
        <v>3192</v>
      </c>
      <c r="D1291" t="s">
        <v>4543</v>
      </c>
      <c r="E1291" t="s">
        <v>3417</v>
      </c>
      <c r="F1291" s="1" t="s">
        <v>315</v>
      </c>
      <c r="G1291">
        <v>4.1</v>
      </c>
      <c r="H1291" s="1" t="s">
        <v>4544</v>
      </c>
      <c r="I1291" t="str">
        <f t="shared" si="121"/>
        <v>Home&amp;Kitchen</v>
      </c>
      <c r="J1291">
        <f t="shared" si="122"/>
        <v>1456</v>
      </c>
      <c r="K1291">
        <f t="shared" si="123"/>
        <v>3190</v>
      </c>
      <c r="L1291">
        <f t="shared" si="124"/>
        <v>54</v>
      </c>
      <c r="M1291">
        <f t="shared" si="125"/>
        <v>1776</v>
      </c>
      <c r="N1291">
        <f t="shared" si="126"/>
        <v>4.1</v>
      </c>
    </row>
    <row r="1292" spans="1:14">
      <c r="A1292" t="s">
        <v>4545</v>
      </c>
      <c r="B1292" t="s">
        <v>4546</v>
      </c>
      <c r="C1292" t="s">
        <v>3347</v>
      </c>
      <c r="D1292" t="s">
        <v>4102</v>
      </c>
      <c r="E1292" t="s">
        <v>4065</v>
      </c>
      <c r="F1292" s="1" t="s">
        <v>1428</v>
      </c>
      <c r="G1292">
        <v>3.7</v>
      </c>
      <c r="H1292" s="1" t="s">
        <v>4547</v>
      </c>
      <c r="I1292" t="str">
        <f t="shared" si="121"/>
        <v>Home&amp;Kitchen</v>
      </c>
      <c r="J1292">
        <f t="shared" si="122"/>
        <v>3349</v>
      </c>
      <c r="K1292">
        <f t="shared" si="123"/>
        <v>4799</v>
      </c>
      <c r="L1292">
        <f t="shared" si="124"/>
        <v>30</v>
      </c>
      <c r="M1292">
        <f t="shared" si="125"/>
        <v>4200</v>
      </c>
      <c r="N1292">
        <f t="shared" si="126"/>
        <v>3.7</v>
      </c>
    </row>
    <row r="1293" spans="1:14">
      <c r="A1293" t="s">
        <v>4548</v>
      </c>
      <c r="B1293" t="s">
        <v>4549</v>
      </c>
      <c r="C1293" t="s">
        <v>3511</v>
      </c>
      <c r="D1293" t="s">
        <v>4550</v>
      </c>
      <c r="E1293" t="s">
        <v>1039</v>
      </c>
      <c r="F1293" s="1" t="s">
        <v>145</v>
      </c>
      <c r="G1293">
        <v>4.1</v>
      </c>
      <c r="H1293">
        <v>297</v>
      </c>
      <c r="I1293" t="str">
        <f t="shared" si="121"/>
        <v>Home&amp;Kitchen</v>
      </c>
      <c r="J1293">
        <f t="shared" si="122"/>
        <v>4899</v>
      </c>
      <c r="K1293">
        <f t="shared" si="123"/>
        <v>8999</v>
      </c>
      <c r="L1293">
        <f t="shared" si="124"/>
        <v>46</v>
      </c>
      <c r="M1293">
        <f t="shared" si="125"/>
        <v>297</v>
      </c>
      <c r="N1293">
        <f t="shared" si="126"/>
        <v>4.1</v>
      </c>
    </row>
    <row r="1294" spans="1:14">
      <c r="A1294" t="s">
        <v>4551</v>
      </c>
      <c r="B1294" t="s">
        <v>4552</v>
      </c>
      <c r="C1294" t="s">
        <v>3281</v>
      </c>
      <c r="D1294" t="s">
        <v>292</v>
      </c>
      <c r="E1294" t="s">
        <v>35</v>
      </c>
      <c r="F1294" s="1" t="s">
        <v>384</v>
      </c>
      <c r="G1294">
        <v>4.2</v>
      </c>
      <c r="H1294" s="1" t="s">
        <v>4553</v>
      </c>
      <c r="I1294" t="str">
        <f t="shared" si="121"/>
        <v>Home&amp;Kitchen</v>
      </c>
      <c r="J1294">
        <f t="shared" si="122"/>
        <v>1199</v>
      </c>
      <c r="K1294">
        <f t="shared" si="123"/>
        <v>1899</v>
      </c>
      <c r="L1294">
        <f t="shared" si="124"/>
        <v>37</v>
      </c>
      <c r="M1294">
        <f t="shared" si="125"/>
        <v>3858</v>
      </c>
      <c r="N1294">
        <f t="shared" si="126"/>
        <v>4.2</v>
      </c>
    </row>
    <row r="1295" spans="1:14">
      <c r="A1295" t="s">
        <v>4554</v>
      </c>
      <c r="B1295" t="s">
        <v>4555</v>
      </c>
      <c r="C1295" t="s">
        <v>4112</v>
      </c>
      <c r="D1295" t="s">
        <v>4556</v>
      </c>
      <c r="E1295" t="s">
        <v>2587</v>
      </c>
      <c r="F1295" s="1" t="s">
        <v>26</v>
      </c>
      <c r="G1295">
        <v>4.3</v>
      </c>
      <c r="H1295">
        <v>168</v>
      </c>
      <c r="I1295" t="str">
        <f t="shared" si="121"/>
        <v>Home&amp;Kitchen</v>
      </c>
      <c r="J1295">
        <f t="shared" si="122"/>
        <v>3290</v>
      </c>
      <c r="K1295">
        <f t="shared" si="123"/>
        <v>5799</v>
      </c>
      <c r="L1295">
        <f t="shared" si="124"/>
        <v>43</v>
      </c>
      <c r="M1295">
        <f t="shared" si="125"/>
        <v>168</v>
      </c>
      <c r="N1295">
        <f t="shared" si="126"/>
        <v>4.3</v>
      </c>
    </row>
    <row r="1296" spans="1:14">
      <c r="A1296" t="s">
        <v>4557</v>
      </c>
      <c r="B1296" t="s">
        <v>4558</v>
      </c>
      <c r="C1296" t="s">
        <v>3206</v>
      </c>
      <c r="D1296" t="s">
        <v>205</v>
      </c>
      <c r="E1296" t="s">
        <v>92</v>
      </c>
      <c r="F1296" s="1" t="s">
        <v>337</v>
      </c>
      <c r="G1296">
        <v>3.6</v>
      </c>
      <c r="H1296">
        <v>101</v>
      </c>
      <c r="I1296" t="str">
        <f t="shared" si="121"/>
        <v>Home&amp;Kitchen</v>
      </c>
      <c r="J1296">
        <f t="shared" si="122"/>
        <v>179</v>
      </c>
      <c r="K1296">
        <f t="shared" si="123"/>
        <v>799</v>
      </c>
      <c r="L1296">
        <f t="shared" si="124"/>
        <v>78</v>
      </c>
      <c r="M1296">
        <f t="shared" si="125"/>
        <v>101</v>
      </c>
      <c r="N1296">
        <f t="shared" si="126"/>
        <v>3.6</v>
      </c>
    </row>
    <row r="1297" spans="1:14">
      <c r="A1297" t="s">
        <v>4559</v>
      </c>
      <c r="B1297" t="s">
        <v>4560</v>
      </c>
      <c r="C1297" t="s">
        <v>4454</v>
      </c>
      <c r="D1297" t="s">
        <v>54</v>
      </c>
      <c r="E1297" t="s">
        <v>2995</v>
      </c>
      <c r="F1297" s="1" t="s">
        <v>77</v>
      </c>
      <c r="G1297">
        <v>4.1</v>
      </c>
      <c r="H1297" s="1" t="s">
        <v>4561</v>
      </c>
      <c r="I1297" t="str">
        <f t="shared" si="121"/>
        <v>Home&amp;Kitchen</v>
      </c>
      <c r="J1297">
        <f t="shared" si="122"/>
        <v>149</v>
      </c>
      <c r="K1297">
        <f t="shared" si="123"/>
        <v>300</v>
      </c>
      <c r="L1297">
        <f t="shared" si="124"/>
        <v>50</v>
      </c>
      <c r="M1297">
        <f t="shared" si="125"/>
        <v>4074</v>
      </c>
      <c r="N1297">
        <f t="shared" si="126"/>
        <v>4.1</v>
      </c>
    </row>
    <row r="1298" spans="1:14">
      <c r="A1298" t="s">
        <v>4562</v>
      </c>
      <c r="B1298" t="s">
        <v>4563</v>
      </c>
      <c r="C1298" t="s">
        <v>3257</v>
      </c>
      <c r="D1298" t="s">
        <v>2778</v>
      </c>
      <c r="E1298" t="s">
        <v>4564</v>
      </c>
      <c r="F1298" s="1" t="s">
        <v>1015</v>
      </c>
      <c r="G1298">
        <v>4.5</v>
      </c>
      <c r="H1298" s="1" t="s">
        <v>4565</v>
      </c>
      <c r="I1298" t="str">
        <f t="shared" si="121"/>
        <v>Home&amp;Kitchen</v>
      </c>
      <c r="J1298">
        <f t="shared" si="122"/>
        <v>5490</v>
      </c>
      <c r="K1298">
        <f t="shared" si="123"/>
        <v>7200</v>
      </c>
      <c r="L1298">
        <f t="shared" si="124"/>
        <v>24</v>
      </c>
      <c r="M1298">
        <f t="shared" si="125"/>
        <v>1408</v>
      </c>
      <c r="N1298">
        <f t="shared" si="126"/>
        <v>4.5</v>
      </c>
    </row>
    <row r="1299" spans="1:14">
      <c r="A1299" t="s">
        <v>4566</v>
      </c>
      <c r="B1299" t="s">
        <v>4567</v>
      </c>
      <c r="C1299" t="s">
        <v>3210</v>
      </c>
      <c r="D1299" t="s">
        <v>761</v>
      </c>
      <c r="E1299" t="s">
        <v>210</v>
      </c>
      <c r="F1299" s="1" t="s">
        <v>4208</v>
      </c>
      <c r="G1299">
        <v>4.2</v>
      </c>
      <c r="H1299" s="1" t="s">
        <v>4568</v>
      </c>
      <c r="I1299" t="str">
        <f t="shared" si="121"/>
        <v>Home&amp;Kitchen</v>
      </c>
      <c r="J1299">
        <f t="shared" si="122"/>
        <v>379</v>
      </c>
      <c r="K1299">
        <f t="shared" si="123"/>
        <v>389</v>
      </c>
      <c r="L1299">
        <f t="shared" si="124"/>
        <v>3</v>
      </c>
      <c r="M1299">
        <f t="shared" si="125"/>
        <v>3739</v>
      </c>
      <c r="N1299">
        <f t="shared" si="126"/>
        <v>4.2</v>
      </c>
    </row>
    <row r="1300" spans="1:14">
      <c r="A1300" t="s">
        <v>4569</v>
      </c>
      <c r="B1300" t="s">
        <v>4570</v>
      </c>
      <c r="C1300" t="s">
        <v>3761</v>
      </c>
      <c r="D1300" t="s">
        <v>4382</v>
      </c>
      <c r="E1300" t="s">
        <v>4571</v>
      </c>
      <c r="F1300" s="1" t="s">
        <v>82</v>
      </c>
      <c r="G1300">
        <v>4.3</v>
      </c>
      <c r="H1300" s="1" t="s">
        <v>4572</v>
      </c>
      <c r="I1300" t="str">
        <f t="shared" si="121"/>
        <v>Home&amp;Kitchen</v>
      </c>
      <c r="J1300">
        <f t="shared" si="122"/>
        <v>8699</v>
      </c>
      <c r="K1300">
        <f t="shared" si="123"/>
        <v>13049</v>
      </c>
      <c r="L1300">
        <f t="shared" si="124"/>
        <v>33</v>
      </c>
      <c r="M1300">
        <f t="shared" si="125"/>
        <v>5891</v>
      </c>
      <c r="N1300">
        <f t="shared" si="126"/>
        <v>4.3</v>
      </c>
    </row>
    <row r="1301" spans="1:14">
      <c r="A1301" t="s">
        <v>4573</v>
      </c>
      <c r="B1301" t="s">
        <v>4574</v>
      </c>
      <c r="C1301" t="s">
        <v>3257</v>
      </c>
      <c r="D1301" t="s">
        <v>4575</v>
      </c>
      <c r="E1301" t="s">
        <v>1363</v>
      </c>
      <c r="F1301" s="1" t="s">
        <v>1376</v>
      </c>
      <c r="G1301">
        <v>4</v>
      </c>
      <c r="H1301">
        <v>777</v>
      </c>
      <c r="I1301" t="str">
        <f t="shared" si="121"/>
        <v>Home&amp;Kitchen</v>
      </c>
      <c r="J1301">
        <f t="shared" si="122"/>
        <v>3041.67</v>
      </c>
      <c r="K1301">
        <f t="shared" si="123"/>
        <v>5999</v>
      </c>
      <c r="L1301">
        <f t="shared" si="124"/>
        <v>49</v>
      </c>
      <c r="M1301">
        <f t="shared" si="125"/>
        <v>777</v>
      </c>
      <c r="N1301">
        <f t="shared" si="126"/>
        <v>4</v>
      </c>
    </row>
    <row r="1302" spans="1:14">
      <c r="A1302" t="s">
        <v>4576</v>
      </c>
      <c r="B1302" t="s">
        <v>4577</v>
      </c>
      <c r="C1302" t="s">
        <v>3248</v>
      </c>
      <c r="D1302" t="s">
        <v>3333</v>
      </c>
      <c r="E1302" t="s">
        <v>1769</v>
      </c>
      <c r="F1302" s="1" t="s">
        <v>325</v>
      </c>
      <c r="G1302">
        <v>4.2</v>
      </c>
      <c r="H1302" s="1" t="s">
        <v>4578</v>
      </c>
      <c r="I1302" t="str">
        <f t="shared" si="121"/>
        <v>Home&amp;Kitchen</v>
      </c>
      <c r="J1302">
        <f t="shared" si="122"/>
        <v>1745</v>
      </c>
      <c r="K1302">
        <f t="shared" si="123"/>
        <v>2400</v>
      </c>
      <c r="L1302">
        <f t="shared" si="124"/>
        <v>27</v>
      </c>
      <c r="M1302">
        <f t="shared" si="125"/>
        <v>14160</v>
      </c>
      <c r="N1302">
        <f t="shared" si="126"/>
        <v>4.2</v>
      </c>
    </row>
    <row r="1303" spans="1:14">
      <c r="A1303" t="s">
        <v>4579</v>
      </c>
      <c r="B1303" t="s">
        <v>4580</v>
      </c>
      <c r="C1303" t="s">
        <v>3232</v>
      </c>
      <c r="D1303" t="s">
        <v>4581</v>
      </c>
      <c r="E1303" t="s">
        <v>3366</v>
      </c>
      <c r="F1303" s="1" t="s">
        <v>595</v>
      </c>
      <c r="G1303">
        <v>4.2</v>
      </c>
      <c r="H1303" s="1" t="s">
        <v>4582</v>
      </c>
      <c r="I1303" t="str">
        <f t="shared" si="121"/>
        <v>Home&amp;Kitchen</v>
      </c>
      <c r="J1303">
        <f t="shared" si="122"/>
        <v>3180</v>
      </c>
      <c r="K1303">
        <f t="shared" si="123"/>
        <v>5295</v>
      </c>
      <c r="L1303">
        <f t="shared" si="124"/>
        <v>40</v>
      </c>
      <c r="M1303">
        <f t="shared" si="125"/>
        <v>6919</v>
      </c>
      <c r="N1303">
        <f t="shared" si="126"/>
        <v>4.2</v>
      </c>
    </row>
    <row r="1304" spans="1:14">
      <c r="A1304" t="s">
        <v>4583</v>
      </c>
      <c r="B1304" t="s">
        <v>4584</v>
      </c>
      <c r="C1304" t="s">
        <v>3761</v>
      </c>
      <c r="D1304" t="s">
        <v>895</v>
      </c>
      <c r="E1304" t="s">
        <v>122</v>
      </c>
      <c r="F1304" s="1" t="s">
        <v>220</v>
      </c>
      <c r="G1304">
        <v>4.5</v>
      </c>
      <c r="H1304">
        <v>287</v>
      </c>
      <c r="I1304" t="str">
        <f t="shared" si="121"/>
        <v>Home&amp;Kitchen</v>
      </c>
      <c r="J1304">
        <f t="shared" si="122"/>
        <v>4999</v>
      </c>
      <c r="K1304">
        <f t="shared" si="123"/>
        <v>24999</v>
      </c>
      <c r="L1304">
        <f t="shared" si="124"/>
        <v>80</v>
      </c>
      <c r="M1304">
        <f t="shared" si="125"/>
        <v>287</v>
      </c>
      <c r="N1304">
        <f t="shared" si="126"/>
        <v>4.5</v>
      </c>
    </row>
    <row r="1305" spans="1:14">
      <c r="A1305" t="s">
        <v>4585</v>
      </c>
      <c r="B1305" t="s">
        <v>4586</v>
      </c>
      <c r="C1305" t="s">
        <v>3326</v>
      </c>
      <c r="D1305" t="s">
        <v>4587</v>
      </c>
      <c r="E1305" t="s">
        <v>92</v>
      </c>
      <c r="F1305" s="1" t="s">
        <v>191</v>
      </c>
      <c r="G1305">
        <v>3.8</v>
      </c>
      <c r="H1305">
        <v>287</v>
      </c>
      <c r="I1305" t="str">
        <f t="shared" si="121"/>
        <v>Home&amp;Kitchen</v>
      </c>
      <c r="J1305">
        <f t="shared" si="122"/>
        <v>390</v>
      </c>
      <c r="K1305">
        <f t="shared" si="123"/>
        <v>799</v>
      </c>
      <c r="L1305">
        <f t="shared" si="124"/>
        <v>51</v>
      </c>
      <c r="M1305">
        <f t="shared" si="125"/>
        <v>287</v>
      </c>
      <c r="N1305">
        <f t="shared" si="126"/>
        <v>3.8</v>
      </c>
    </row>
    <row r="1306" spans="1:14">
      <c r="A1306" t="s">
        <v>4588</v>
      </c>
      <c r="B1306" t="s">
        <v>4589</v>
      </c>
      <c r="C1306" t="s">
        <v>4590</v>
      </c>
      <c r="D1306" t="s">
        <v>190</v>
      </c>
      <c r="E1306" t="s">
        <v>371</v>
      </c>
      <c r="F1306" s="1" t="s">
        <v>82</v>
      </c>
      <c r="G1306">
        <v>4.4</v>
      </c>
      <c r="H1306">
        <v>388</v>
      </c>
      <c r="I1306" t="str">
        <f t="shared" si="121"/>
        <v>Home&amp;Kitchen</v>
      </c>
      <c r="J1306">
        <f t="shared" si="122"/>
        <v>1999</v>
      </c>
      <c r="K1306">
        <f t="shared" si="123"/>
        <v>2999</v>
      </c>
      <c r="L1306">
        <f t="shared" si="124"/>
        <v>33</v>
      </c>
      <c r="M1306">
        <f t="shared" si="125"/>
        <v>388</v>
      </c>
      <c r="N1306">
        <f t="shared" si="126"/>
        <v>4.4</v>
      </c>
    </row>
    <row r="1307" spans="1:14">
      <c r="A1307" t="s">
        <v>4591</v>
      </c>
      <c r="B1307" t="s">
        <v>4592</v>
      </c>
      <c r="C1307" t="s">
        <v>3386</v>
      </c>
      <c r="D1307" t="s">
        <v>4593</v>
      </c>
      <c r="E1307" t="s">
        <v>2218</v>
      </c>
      <c r="F1307" s="1" t="s">
        <v>282</v>
      </c>
      <c r="G1307">
        <v>4.1</v>
      </c>
      <c r="H1307">
        <v>827</v>
      </c>
      <c r="I1307" t="str">
        <f t="shared" si="121"/>
        <v>Home&amp;Kitchen</v>
      </c>
      <c r="J1307">
        <f t="shared" si="122"/>
        <v>1624</v>
      </c>
      <c r="K1307">
        <f t="shared" si="123"/>
        <v>2495</v>
      </c>
      <c r="L1307">
        <f t="shared" si="124"/>
        <v>35</v>
      </c>
      <c r="M1307">
        <f t="shared" si="125"/>
        <v>827</v>
      </c>
      <c r="N1307">
        <f t="shared" si="126"/>
        <v>4.1</v>
      </c>
    </row>
    <row r="1308" spans="1:14">
      <c r="A1308" t="s">
        <v>4594</v>
      </c>
      <c r="B1308" t="s">
        <v>4595</v>
      </c>
      <c r="C1308" t="s">
        <v>4454</v>
      </c>
      <c r="D1308" t="s">
        <v>4596</v>
      </c>
      <c r="E1308" t="s">
        <v>2651</v>
      </c>
      <c r="F1308" s="1" t="s">
        <v>581</v>
      </c>
      <c r="G1308">
        <v>4.2</v>
      </c>
      <c r="H1308" s="1" t="s">
        <v>1884</v>
      </c>
      <c r="I1308" t="str">
        <f t="shared" si="121"/>
        <v>Home&amp;Kitchen</v>
      </c>
      <c r="J1308">
        <f t="shared" si="122"/>
        <v>184</v>
      </c>
      <c r="K1308">
        <f t="shared" si="123"/>
        <v>450</v>
      </c>
      <c r="L1308">
        <f t="shared" si="124"/>
        <v>59</v>
      </c>
      <c r="M1308">
        <f t="shared" si="125"/>
        <v>4971</v>
      </c>
      <c r="N1308">
        <f t="shared" si="126"/>
        <v>4.2</v>
      </c>
    </row>
    <row r="1309" spans="1:14">
      <c r="A1309" t="s">
        <v>4597</v>
      </c>
      <c r="B1309" t="s">
        <v>4598</v>
      </c>
      <c r="C1309" t="s">
        <v>3206</v>
      </c>
      <c r="D1309" t="s">
        <v>4599</v>
      </c>
      <c r="E1309" t="s">
        <v>76</v>
      </c>
      <c r="F1309" s="1" t="s">
        <v>87</v>
      </c>
      <c r="G1309">
        <v>4.3</v>
      </c>
      <c r="H1309">
        <v>229</v>
      </c>
      <c r="I1309" t="str">
        <f t="shared" si="121"/>
        <v>Home&amp;Kitchen</v>
      </c>
      <c r="J1309">
        <f t="shared" si="122"/>
        <v>445</v>
      </c>
      <c r="K1309">
        <f t="shared" si="123"/>
        <v>999</v>
      </c>
      <c r="L1309">
        <f t="shared" si="124"/>
        <v>55</v>
      </c>
      <c r="M1309">
        <f t="shared" si="125"/>
        <v>229</v>
      </c>
      <c r="N1309">
        <f t="shared" si="126"/>
        <v>4.3</v>
      </c>
    </row>
    <row r="1310" spans="1:14">
      <c r="A1310" t="s">
        <v>4600</v>
      </c>
      <c r="B1310" t="s">
        <v>4601</v>
      </c>
      <c r="C1310" t="s">
        <v>4602</v>
      </c>
      <c r="D1310" t="s">
        <v>42</v>
      </c>
      <c r="E1310" t="s">
        <v>3920</v>
      </c>
      <c r="F1310" s="1" t="s">
        <v>581</v>
      </c>
      <c r="G1310">
        <v>4.1</v>
      </c>
      <c r="H1310" s="1" t="s">
        <v>4603</v>
      </c>
      <c r="I1310" t="str">
        <f t="shared" si="121"/>
        <v>Home&amp;Kitchen</v>
      </c>
      <c r="J1310">
        <f t="shared" si="122"/>
        <v>699</v>
      </c>
      <c r="K1310">
        <f t="shared" si="123"/>
        <v>1690</v>
      </c>
      <c r="L1310">
        <f t="shared" si="124"/>
        <v>59</v>
      </c>
      <c r="M1310">
        <f t="shared" si="125"/>
        <v>3524</v>
      </c>
      <c r="N1310">
        <f t="shared" si="126"/>
        <v>4.1</v>
      </c>
    </row>
    <row r="1311" spans="1:14">
      <c r="A1311" t="s">
        <v>4604</v>
      </c>
      <c r="B1311" t="s">
        <v>4605</v>
      </c>
      <c r="C1311" t="s">
        <v>3232</v>
      </c>
      <c r="D1311" t="s">
        <v>4606</v>
      </c>
      <c r="E1311" t="s">
        <v>4607</v>
      </c>
      <c r="F1311" s="1" t="s">
        <v>581</v>
      </c>
      <c r="G1311">
        <v>4.2</v>
      </c>
      <c r="H1311">
        <v>156</v>
      </c>
      <c r="I1311" t="str">
        <f t="shared" si="121"/>
        <v>Home&amp;Kitchen</v>
      </c>
      <c r="J1311">
        <f t="shared" si="122"/>
        <v>1601</v>
      </c>
      <c r="K1311">
        <f t="shared" si="123"/>
        <v>3890</v>
      </c>
      <c r="L1311">
        <f t="shared" si="124"/>
        <v>59</v>
      </c>
      <c r="M1311">
        <f t="shared" si="125"/>
        <v>156</v>
      </c>
      <c r="N1311">
        <f t="shared" si="126"/>
        <v>4.2</v>
      </c>
    </row>
    <row r="1312" spans="1:14">
      <c r="A1312" t="s">
        <v>4608</v>
      </c>
      <c r="B1312" t="s">
        <v>4609</v>
      </c>
      <c r="C1312" t="s">
        <v>3600</v>
      </c>
      <c r="D1312" t="s">
        <v>4610</v>
      </c>
      <c r="E1312" t="s">
        <v>3811</v>
      </c>
      <c r="F1312" s="1" t="s">
        <v>1190</v>
      </c>
      <c r="G1312">
        <v>4.1</v>
      </c>
      <c r="H1312">
        <v>490</v>
      </c>
      <c r="I1312" t="str">
        <f t="shared" si="121"/>
        <v>Home&amp;Kitchen</v>
      </c>
      <c r="J1312">
        <f t="shared" si="122"/>
        <v>231</v>
      </c>
      <c r="K1312">
        <f t="shared" si="123"/>
        <v>260</v>
      </c>
      <c r="L1312">
        <f t="shared" si="124"/>
        <v>11</v>
      </c>
      <c r="M1312">
        <f t="shared" si="125"/>
        <v>490</v>
      </c>
      <c r="N1312">
        <f t="shared" si="126"/>
        <v>4.1</v>
      </c>
    </row>
    <row r="1313" spans="1:14">
      <c r="A1313" t="s">
        <v>4611</v>
      </c>
      <c r="B1313" t="s">
        <v>4612</v>
      </c>
      <c r="C1313" t="s">
        <v>3206</v>
      </c>
      <c r="D1313" t="s">
        <v>1326</v>
      </c>
      <c r="E1313" t="s">
        <v>214</v>
      </c>
      <c r="F1313" s="1" t="s">
        <v>129</v>
      </c>
      <c r="G1313">
        <v>3.9</v>
      </c>
      <c r="H1313">
        <v>82</v>
      </c>
      <c r="I1313" t="str">
        <f t="shared" si="121"/>
        <v>Home&amp;Kitchen</v>
      </c>
      <c r="J1313">
        <f t="shared" si="122"/>
        <v>369</v>
      </c>
      <c r="K1313">
        <f t="shared" si="123"/>
        <v>599</v>
      </c>
      <c r="L1313">
        <f t="shared" si="124"/>
        <v>38</v>
      </c>
      <c r="M1313">
        <f t="shared" si="125"/>
        <v>82</v>
      </c>
      <c r="N1313">
        <f t="shared" si="126"/>
        <v>3.9</v>
      </c>
    </row>
    <row r="1314" spans="1:14">
      <c r="A1314" t="s">
        <v>4613</v>
      </c>
      <c r="B1314" t="s">
        <v>4614</v>
      </c>
      <c r="C1314" t="s">
        <v>3192</v>
      </c>
      <c r="D1314" t="s">
        <v>3343</v>
      </c>
      <c r="E1314" t="s">
        <v>3743</v>
      </c>
      <c r="F1314" s="1" t="s">
        <v>581</v>
      </c>
      <c r="G1314">
        <v>3.9</v>
      </c>
      <c r="H1314">
        <v>710</v>
      </c>
      <c r="I1314" t="str">
        <f t="shared" si="121"/>
        <v>Home&amp;Kitchen</v>
      </c>
      <c r="J1314">
        <f t="shared" si="122"/>
        <v>809</v>
      </c>
      <c r="K1314">
        <f t="shared" si="123"/>
        <v>1950</v>
      </c>
      <c r="L1314">
        <f t="shared" si="124"/>
        <v>59</v>
      </c>
      <c r="M1314">
        <f t="shared" si="125"/>
        <v>710</v>
      </c>
      <c r="N1314">
        <f t="shared" si="126"/>
        <v>3.9</v>
      </c>
    </row>
    <row r="1315" spans="1:14">
      <c r="A1315" t="s">
        <v>4615</v>
      </c>
      <c r="B1315" t="s">
        <v>4616</v>
      </c>
      <c r="C1315" t="s">
        <v>3257</v>
      </c>
      <c r="D1315" t="s">
        <v>292</v>
      </c>
      <c r="E1315" t="s">
        <v>1765</v>
      </c>
      <c r="F1315" s="1" t="s">
        <v>111</v>
      </c>
      <c r="G1315">
        <v>3.8</v>
      </c>
      <c r="H1315">
        <v>133</v>
      </c>
      <c r="I1315" t="str">
        <f t="shared" si="121"/>
        <v>Home&amp;Kitchen</v>
      </c>
      <c r="J1315">
        <f t="shared" si="122"/>
        <v>1199</v>
      </c>
      <c r="K1315">
        <f t="shared" si="123"/>
        <v>2990</v>
      </c>
      <c r="L1315">
        <f t="shared" si="124"/>
        <v>60</v>
      </c>
      <c r="M1315">
        <f t="shared" si="125"/>
        <v>133</v>
      </c>
      <c r="N1315">
        <f t="shared" si="126"/>
        <v>3.8</v>
      </c>
    </row>
    <row r="1316" spans="1:14">
      <c r="A1316" t="s">
        <v>4617</v>
      </c>
      <c r="B1316" t="s">
        <v>4618</v>
      </c>
      <c r="C1316" t="s">
        <v>3257</v>
      </c>
      <c r="D1316" t="s">
        <v>4473</v>
      </c>
      <c r="E1316" t="s">
        <v>4619</v>
      </c>
      <c r="F1316" s="1" t="s">
        <v>1015</v>
      </c>
      <c r="G1316">
        <v>4.6</v>
      </c>
      <c r="H1316" s="1" t="s">
        <v>4620</v>
      </c>
      <c r="I1316" t="str">
        <f t="shared" si="121"/>
        <v>Home&amp;Kitchen</v>
      </c>
      <c r="J1316">
        <f t="shared" si="122"/>
        <v>6120</v>
      </c>
      <c r="K1316">
        <f t="shared" si="123"/>
        <v>8073</v>
      </c>
      <c r="L1316">
        <f t="shared" si="124"/>
        <v>24</v>
      </c>
      <c r="M1316">
        <f t="shared" si="125"/>
        <v>2751</v>
      </c>
      <c r="N1316">
        <f t="shared" si="126"/>
        <v>4.6</v>
      </c>
    </row>
    <row r="1317" spans="1:14">
      <c r="A1317" t="s">
        <v>4621</v>
      </c>
      <c r="B1317" t="s">
        <v>4622</v>
      </c>
      <c r="C1317" t="s">
        <v>3331</v>
      </c>
      <c r="D1317" t="s">
        <v>144</v>
      </c>
      <c r="E1317" t="s">
        <v>1756</v>
      </c>
      <c r="F1317" s="1" t="s">
        <v>343</v>
      </c>
      <c r="G1317">
        <v>3.6</v>
      </c>
      <c r="H1317">
        <v>771</v>
      </c>
      <c r="I1317" t="str">
        <f t="shared" si="121"/>
        <v>Home&amp;Kitchen</v>
      </c>
      <c r="J1317">
        <f t="shared" si="122"/>
        <v>1799</v>
      </c>
      <c r="K1317">
        <f t="shared" si="123"/>
        <v>2599</v>
      </c>
      <c r="L1317">
        <f t="shared" si="124"/>
        <v>31</v>
      </c>
      <c r="M1317">
        <f t="shared" si="125"/>
        <v>771</v>
      </c>
      <c r="N1317">
        <f t="shared" si="126"/>
        <v>3.6</v>
      </c>
    </row>
    <row r="1318" spans="1:14">
      <c r="A1318" t="s">
        <v>4623</v>
      </c>
      <c r="B1318" t="s">
        <v>4624</v>
      </c>
      <c r="C1318" t="s">
        <v>4222</v>
      </c>
      <c r="D1318" t="s">
        <v>1013</v>
      </c>
      <c r="E1318" t="s">
        <v>426</v>
      </c>
      <c r="F1318" s="1" t="s">
        <v>384</v>
      </c>
      <c r="G1318">
        <v>4.1</v>
      </c>
      <c r="H1318" s="1" t="s">
        <v>4625</v>
      </c>
      <c r="I1318" t="str">
        <f t="shared" si="121"/>
        <v>Home&amp;Kitchen</v>
      </c>
      <c r="J1318">
        <f t="shared" si="122"/>
        <v>18999</v>
      </c>
      <c r="K1318">
        <f t="shared" si="123"/>
        <v>29999</v>
      </c>
      <c r="L1318">
        <f t="shared" si="124"/>
        <v>37</v>
      </c>
      <c r="M1318">
        <f t="shared" si="125"/>
        <v>2536</v>
      </c>
      <c r="N1318">
        <f t="shared" si="126"/>
        <v>4.1</v>
      </c>
    </row>
    <row r="1319" spans="1:14">
      <c r="A1319" t="s">
        <v>4626</v>
      </c>
      <c r="B1319" t="s">
        <v>4627</v>
      </c>
      <c r="C1319" t="s">
        <v>3586</v>
      </c>
      <c r="D1319" t="s">
        <v>190</v>
      </c>
      <c r="E1319" t="s">
        <v>4628</v>
      </c>
      <c r="F1319" s="1" t="s">
        <v>745</v>
      </c>
      <c r="G1319">
        <v>4.2</v>
      </c>
      <c r="H1319" s="1" t="s">
        <v>4629</v>
      </c>
      <c r="I1319" t="str">
        <f t="shared" si="121"/>
        <v>Home&amp;Kitchen</v>
      </c>
      <c r="J1319">
        <f t="shared" si="122"/>
        <v>1999</v>
      </c>
      <c r="K1319">
        <f t="shared" si="123"/>
        <v>2360</v>
      </c>
      <c r="L1319">
        <f t="shared" si="124"/>
        <v>15</v>
      </c>
      <c r="M1319">
        <f t="shared" si="125"/>
        <v>7801</v>
      </c>
      <c r="N1319">
        <f t="shared" si="126"/>
        <v>4.2</v>
      </c>
    </row>
    <row r="1320" spans="1:14">
      <c r="A1320" t="s">
        <v>4630</v>
      </c>
      <c r="B1320" t="s">
        <v>4631</v>
      </c>
      <c r="C1320" t="s">
        <v>4632</v>
      </c>
      <c r="D1320" t="s">
        <v>1363</v>
      </c>
      <c r="E1320" t="s">
        <v>4633</v>
      </c>
      <c r="F1320" s="1" t="s">
        <v>773</v>
      </c>
      <c r="G1320">
        <v>4.3</v>
      </c>
      <c r="H1320">
        <v>534</v>
      </c>
      <c r="I1320" t="str">
        <f t="shared" si="121"/>
        <v>Home&amp;Kitchen</v>
      </c>
      <c r="J1320">
        <f t="shared" si="122"/>
        <v>5999</v>
      </c>
      <c r="K1320">
        <f t="shared" si="123"/>
        <v>11495</v>
      </c>
      <c r="L1320">
        <f t="shared" si="124"/>
        <v>48</v>
      </c>
      <c r="M1320">
        <f t="shared" si="125"/>
        <v>534</v>
      </c>
      <c r="N1320">
        <f t="shared" si="126"/>
        <v>4.3</v>
      </c>
    </row>
    <row r="1321" spans="1:14">
      <c r="A1321" t="s">
        <v>4634</v>
      </c>
      <c r="B1321" t="s">
        <v>4635</v>
      </c>
      <c r="C1321" t="s">
        <v>3476</v>
      </c>
      <c r="D1321" t="s">
        <v>1756</v>
      </c>
      <c r="E1321" t="s">
        <v>4636</v>
      </c>
      <c r="F1321" s="1" t="s">
        <v>145</v>
      </c>
      <c r="G1321">
        <v>3.9</v>
      </c>
      <c r="H1321">
        <v>898</v>
      </c>
      <c r="I1321" t="str">
        <f t="shared" si="121"/>
        <v>Home&amp;Kitchen</v>
      </c>
      <c r="J1321">
        <f t="shared" si="122"/>
        <v>2599</v>
      </c>
      <c r="K1321">
        <f t="shared" si="123"/>
        <v>4780</v>
      </c>
      <c r="L1321">
        <f t="shared" si="124"/>
        <v>46</v>
      </c>
      <c r="M1321">
        <f t="shared" si="125"/>
        <v>898</v>
      </c>
      <c r="N1321">
        <f t="shared" si="126"/>
        <v>3.9</v>
      </c>
    </row>
    <row r="1322" spans="1:14">
      <c r="A1322" t="s">
        <v>4637</v>
      </c>
      <c r="B1322" t="s">
        <v>4638</v>
      </c>
      <c r="C1322" t="s">
        <v>4414</v>
      </c>
      <c r="D1322" t="s">
        <v>292</v>
      </c>
      <c r="E1322" t="s">
        <v>1769</v>
      </c>
      <c r="F1322" s="1" t="s">
        <v>77</v>
      </c>
      <c r="G1322">
        <v>3.9</v>
      </c>
      <c r="H1322" s="1" t="s">
        <v>4639</v>
      </c>
      <c r="I1322" t="str">
        <f t="shared" si="121"/>
        <v>Home&amp;Kitchen</v>
      </c>
      <c r="J1322">
        <f t="shared" si="122"/>
        <v>1199</v>
      </c>
      <c r="K1322">
        <f t="shared" si="123"/>
        <v>2400</v>
      </c>
      <c r="L1322">
        <f t="shared" si="124"/>
        <v>50</v>
      </c>
      <c r="M1322">
        <f t="shared" si="125"/>
        <v>1202</v>
      </c>
      <c r="N1322">
        <f t="shared" si="126"/>
        <v>3.9</v>
      </c>
    </row>
    <row r="1323" spans="1:14">
      <c r="A1323" t="s">
        <v>4640</v>
      </c>
      <c r="B1323" t="s">
        <v>4641</v>
      </c>
      <c r="C1323" t="s">
        <v>3326</v>
      </c>
      <c r="D1323" t="s">
        <v>98</v>
      </c>
      <c r="E1323" t="s">
        <v>128</v>
      </c>
      <c r="F1323" s="1" t="s">
        <v>2364</v>
      </c>
      <c r="G1323">
        <v>4</v>
      </c>
      <c r="H1323" s="1" t="s">
        <v>4642</v>
      </c>
      <c r="I1323" t="str">
        <f t="shared" si="121"/>
        <v>Home&amp;Kitchen</v>
      </c>
      <c r="J1323">
        <f t="shared" si="122"/>
        <v>219</v>
      </c>
      <c r="K1323">
        <f t="shared" si="123"/>
        <v>249</v>
      </c>
      <c r="L1323">
        <f t="shared" si="124"/>
        <v>12</v>
      </c>
      <c r="M1323">
        <f t="shared" si="125"/>
        <v>1108</v>
      </c>
      <c r="N1323">
        <f t="shared" si="126"/>
        <v>4</v>
      </c>
    </row>
    <row r="1324" spans="1:14">
      <c r="A1324" t="s">
        <v>4643</v>
      </c>
      <c r="B1324" t="s">
        <v>4644</v>
      </c>
      <c r="C1324" t="s">
        <v>3202</v>
      </c>
      <c r="D1324" t="s">
        <v>92</v>
      </c>
      <c r="E1324" t="s">
        <v>292</v>
      </c>
      <c r="F1324" s="1" t="s">
        <v>82</v>
      </c>
      <c r="G1324">
        <v>4.4</v>
      </c>
      <c r="H1324">
        <v>17</v>
      </c>
      <c r="I1324" t="str">
        <f t="shared" si="121"/>
        <v>Home&amp;Kitchen</v>
      </c>
      <c r="J1324">
        <f t="shared" si="122"/>
        <v>799</v>
      </c>
      <c r="K1324">
        <f t="shared" si="123"/>
        <v>1199</v>
      </c>
      <c r="L1324">
        <f t="shared" si="124"/>
        <v>33</v>
      </c>
      <c r="M1324">
        <f t="shared" si="125"/>
        <v>17</v>
      </c>
      <c r="N1324">
        <f t="shared" si="126"/>
        <v>4.4</v>
      </c>
    </row>
    <row r="1325" spans="1:14">
      <c r="A1325" t="s">
        <v>4645</v>
      </c>
      <c r="B1325" t="s">
        <v>4646</v>
      </c>
      <c r="C1325" t="s">
        <v>3711</v>
      </c>
      <c r="D1325" t="s">
        <v>3434</v>
      </c>
      <c r="E1325" t="s">
        <v>1345</v>
      </c>
      <c r="F1325" s="1" t="s">
        <v>123</v>
      </c>
      <c r="G1325">
        <v>4.2</v>
      </c>
      <c r="H1325" s="1" t="s">
        <v>4647</v>
      </c>
      <c r="I1325" t="str">
        <f t="shared" si="121"/>
        <v>Home&amp;Kitchen</v>
      </c>
      <c r="J1325">
        <f t="shared" si="122"/>
        <v>6199</v>
      </c>
      <c r="K1325">
        <f t="shared" si="123"/>
        <v>10999</v>
      </c>
      <c r="L1325">
        <f t="shared" si="124"/>
        <v>44</v>
      </c>
      <c r="M1325">
        <f t="shared" si="125"/>
        <v>10429</v>
      </c>
      <c r="N1325">
        <f t="shared" si="126"/>
        <v>4.2</v>
      </c>
    </row>
    <row r="1326" spans="1:14">
      <c r="A1326" t="s">
        <v>4648</v>
      </c>
      <c r="B1326" t="s">
        <v>4649</v>
      </c>
      <c r="C1326" t="s">
        <v>3322</v>
      </c>
      <c r="D1326" t="s">
        <v>4650</v>
      </c>
      <c r="E1326" t="s">
        <v>4651</v>
      </c>
      <c r="F1326" s="1" t="s">
        <v>129</v>
      </c>
      <c r="G1326">
        <v>4.5</v>
      </c>
      <c r="H1326" s="1" t="s">
        <v>4652</v>
      </c>
      <c r="I1326" t="str">
        <f t="shared" si="121"/>
        <v>Home&amp;Kitchen</v>
      </c>
      <c r="J1326">
        <f t="shared" si="122"/>
        <v>6790</v>
      </c>
      <c r="K1326">
        <f t="shared" si="123"/>
        <v>10995</v>
      </c>
      <c r="L1326">
        <f t="shared" si="124"/>
        <v>38</v>
      </c>
      <c r="M1326">
        <f t="shared" si="125"/>
        <v>3192</v>
      </c>
      <c r="N1326">
        <f t="shared" si="126"/>
        <v>4.5</v>
      </c>
    </row>
    <row r="1327" spans="1:14">
      <c r="A1327" t="s">
        <v>4653</v>
      </c>
      <c r="B1327" t="s">
        <v>4654</v>
      </c>
      <c r="C1327" t="s">
        <v>4655</v>
      </c>
      <c r="D1327" t="s">
        <v>4656</v>
      </c>
      <c r="E1327" t="s">
        <v>3965</v>
      </c>
      <c r="F1327" s="1" t="s">
        <v>595</v>
      </c>
      <c r="G1327">
        <v>4.1</v>
      </c>
      <c r="H1327" s="1" t="s">
        <v>4657</v>
      </c>
      <c r="I1327" t="str">
        <f t="shared" si="121"/>
        <v>Home&amp;Kitchen</v>
      </c>
      <c r="J1327">
        <f t="shared" si="122"/>
        <v>1982.84</v>
      </c>
      <c r="K1327">
        <f t="shared" si="123"/>
        <v>3300</v>
      </c>
      <c r="L1327">
        <f t="shared" si="124"/>
        <v>40</v>
      </c>
      <c r="M1327">
        <f t="shared" si="125"/>
        <v>5873</v>
      </c>
      <c r="N1327">
        <f t="shared" si="126"/>
        <v>4.1</v>
      </c>
    </row>
    <row r="1328" spans="1:14">
      <c r="A1328" t="s">
        <v>4658</v>
      </c>
      <c r="B1328" t="s">
        <v>4659</v>
      </c>
      <c r="C1328" t="s">
        <v>3600</v>
      </c>
      <c r="D1328" t="s">
        <v>24</v>
      </c>
      <c r="E1328" t="s">
        <v>2687</v>
      </c>
      <c r="F1328" s="1" t="s">
        <v>77</v>
      </c>
      <c r="G1328">
        <v>4.1</v>
      </c>
      <c r="H1328" s="1" t="s">
        <v>4660</v>
      </c>
      <c r="I1328" t="str">
        <f t="shared" si="121"/>
        <v>Home&amp;Kitchen</v>
      </c>
      <c r="J1328">
        <f t="shared" si="122"/>
        <v>199</v>
      </c>
      <c r="K1328">
        <f t="shared" si="123"/>
        <v>400</v>
      </c>
      <c r="L1328">
        <f t="shared" si="124"/>
        <v>50</v>
      </c>
      <c r="M1328">
        <f t="shared" si="125"/>
        <v>1379</v>
      </c>
      <c r="N1328">
        <f t="shared" si="126"/>
        <v>4.1</v>
      </c>
    </row>
    <row r="1329" spans="1:14">
      <c r="A1329" t="s">
        <v>4661</v>
      </c>
      <c r="B1329" t="s">
        <v>4662</v>
      </c>
      <c r="C1329" t="s">
        <v>3192</v>
      </c>
      <c r="D1329" t="s">
        <v>4663</v>
      </c>
      <c r="E1329" t="s">
        <v>4664</v>
      </c>
      <c r="F1329" s="1" t="s">
        <v>1368</v>
      </c>
      <c r="G1329">
        <v>4.2</v>
      </c>
      <c r="H1329" s="1" t="s">
        <v>4665</v>
      </c>
      <c r="I1329" t="str">
        <f t="shared" si="121"/>
        <v>Home&amp;Kitchen</v>
      </c>
      <c r="J1329">
        <f t="shared" si="122"/>
        <v>1180</v>
      </c>
      <c r="K1329">
        <f t="shared" si="123"/>
        <v>1440</v>
      </c>
      <c r="L1329">
        <f t="shared" si="124"/>
        <v>18</v>
      </c>
      <c r="M1329">
        <f t="shared" si="125"/>
        <v>1527</v>
      </c>
      <c r="N1329">
        <f t="shared" si="126"/>
        <v>4.2</v>
      </c>
    </row>
    <row r="1330" spans="1:14">
      <c r="A1330" t="s">
        <v>4666</v>
      </c>
      <c r="B1330" t="s">
        <v>4667</v>
      </c>
      <c r="C1330" t="s">
        <v>3476</v>
      </c>
      <c r="D1330" t="s">
        <v>293</v>
      </c>
      <c r="E1330" t="s">
        <v>4668</v>
      </c>
      <c r="F1330" s="1" t="s">
        <v>239</v>
      </c>
      <c r="G1330">
        <v>4.2</v>
      </c>
      <c r="H1330" s="1" t="s">
        <v>4669</v>
      </c>
      <c r="I1330" t="str">
        <f t="shared" si="121"/>
        <v>Home&amp;Kitchen</v>
      </c>
      <c r="J1330">
        <f t="shared" si="122"/>
        <v>2199</v>
      </c>
      <c r="K1330">
        <f t="shared" si="123"/>
        <v>3045</v>
      </c>
      <c r="L1330">
        <f t="shared" si="124"/>
        <v>28</v>
      </c>
      <c r="M1330">
        <f t="shared" si="125"/>
        <v>2686</v>
      </c>
      <c r="N1330">
        <f t="shared" si="126"/>
        <v>4.2</v>
      </c>
    </row>
    <row r="1331" spans="1:14">
      <c r="A1331" t="s">
        <v>4670</v>
      </c>
      <c r="B1331" t="s">
        <v>4671</v>
      </c>
      <c r="C1331" t="s">
        <v>3592</v>
      </c>
      <c r="D1331" t="s">
        <v>371</v>
      </c>
      <c r="E1331" t="s">
        <v>3370</v>
      </c>
      <c r="F1331" s="1" t="s">
        <v>463</v>
      </c>
      <c r="G1331">
        <v>4</v>
      </c>
      <c r="H1331">
        <v>178</v>
      </c>
      <c r="I1331" t="str">
        <f t="shared" si="121"/>
        <v>Home&amp;Kitchen</v>
      </c>
      <c r="J1331">
        <f t="shared" si="122"/>
        <v>2999</v>
      </c>
      <c r="K1331">
        <f t="shared" si="123"/>
        <v>3595</v>
      </c>
      <c r="L1331">
        <f t="shared" si="124"/>
        <v>17</v>
      </c>
      <c r="M1331">
        <f t="shared" si="125"/>
        <v>178</v>
      </c>
      <c r="N1331">
        <f t="shared" si="126"/>
        <v>4</v>
      </c>
    </row>
    <row r="1332" spans="1:14">
      <c r="A1332" t="s">
        <v>4672</v>
      </c>
      <c r="B1332" t="s">
        <v>4673</v>
      </c>
      <c r="C1332" t="s">
        <v>4674</v>
      </c>
      <c r="D1332" t="s">
        <v>4675</v>
      </c>
      <c r="E1332" t="s">
        <v>298</v>
      </c>
      <c r="F1332" s="1" t="s">
        <v>1376</v>
      </c>
      <c r="G1332">
        <v>4.3</v>
      </c>
      <c r="H1332" s="1" t="s">
        <v>4676</v>
      </c>
      <c r="I1332" t="str">
        <f t="shared" si="121"/>
        <v>Home&amp;Kitchen</v>
      </c>
      <c r="J1332">
        <f t="shared" si="122"/>
        <v>253</v>
      </c>
      <c r="K1332">
        <f t="shared" si="123"/>
        <v>500</v>
      </c>
      <c r="L1332">
        <f t="shared" si="124"/>
        <v>49</v>
      </c>
      <c r="M1332">
        <f t="shared" si="125"/>
        <v>2664</v>
      </c>
      <c r="N1332">
        <f t="shared" si="126"/>
        <v>4.3</v>
      </c>
    </row>
    <row r="1333" spans="1:14">
      <c r="A1333" t="s">
        <v>4677</v>
      </c>
      <c r="B1333" t="s">
        <v>4678</v>
      </c>
      <c r="C1333" t="s">
        <v>4112</v>
      </c>
      <c r="D1333" t="s">
        <v>62</v>
      </c>
      <c r="E1333" t="s">
        <v>92</v>
      </c>
      <c r="F1333" s="1" t="s">
        <v>129</v>
      </c>
      <c r="G1333">
        <v>3.6</v>
      </c>
      <c r="H1333">
        <v>212</v>
      </c>
      <c r="I1333" t="str">
        <f t="shared" si="121"/>
        <v>Home&amp;Kitchen</v>
      </c>
      <c r="J1333">
        <f t="shared" si="122"/>
        <v>499</v>
      </c>
      <c r="K1333">
        <f t="shared" si="123"/>
        <v>799</v>
      </c>
      <c r="L1333">
        <f t="shared" si="124"/>
        <v>38</v>
      </c>
      <c r="M1333">
        <f t="shared" si="125"/>
        <v>212</v>
      </c>
      <c r="N1333">
        <f t="shared" si="126"/>
        <v>3.6</v>
      </c>
    </row>
    <row r="1334" spans="1:14">
      <c r="A1334" t="s">
        <v>4679</v>
      </c>
      <c r="B1334" t="s">
        <v>4680</v>
      </c>
      <c r="C1334" t="s">
        <v>3197</v>
      </c>
      <c r="D1334" t="s">
        <v>1303</v>
      </c>
      <c r="E1334" t="s">
        <v>35</v>
      </c>
      <c r="F1334" s="1" t="s">
        <v>139</v>
      </c>
      <c r="G1334">
        <v>3.5</v>
      </c>
      <c r="H1334">
        <v>24</v>
      </c>
      <c r="I1334" t="str">
        <f t="shared" si="121"/>
        <v>Home&amp;Kitchen</v>
      </c>
      <c r="J1334">
        <f t="shared" si="122"/>
        <v>1149</v>
      </c>
      <c r="K1334">
        <f t="shared" si="123"/>
        <v>1899</v>
      </c>
      <c r="L1334">
        <f t="shared" si="124"/>
        <v>39</v>
      </c>
      <c r="M1334">
        <f t="shared" si="125"/>
        <v>24</v>
      </c>
      <c r="N1334">
        <f t="shared" si="126"/>
        <v>3.5</v>
      </c>
    </row>
    <row r="1335" spans="1:14">
      <c r="A1335" t="s">
        <v>4681</v>
      </c>
      <c r="B1335" t="s">
        <v>4682</v>
      </c>
      <c r="C1335" t="s">
        <v>3252</v>
      </c>
      <c r="D1335" t="s">
        <v>4683</v>
      </c>
      <c r="E1335" t="s">
        <v>92</v>
      </c>
      <c r="F1335" s="1" t="s">
        <v>26</v>
      </c>
      <c r="G1335">
        <v>4.3</v>
      </c>
      <c r="H1335" s="1" t="s">
        <v>4684</v>
      </c>
      <c r="I1335" t="str">
        <f t="shared" si="121"/>
        <v>Home&amp;Kitchen</v>
      </c>
      <c r="J1335">
        <f t="shared" si="122"/>
        <v>457</v>
      </c>
      <c r="K1335">
        <f t="shared" si="123"/>
        <v>799</v>
      </c>
      <c r="L1335">
        <f t="shared" si="124"/>
        <v>43</v>
      </c>
      <c r="M1335">
        <f t="shared" si="125"/>
        <v>1868</v>
      </c>
      <c r="N1335">
        <f t="shared" si="126"/>
        <v>4.3</v>
      </c>
    </row>
    <row r="1336" spans="1:14">
      <c r="A1336" t="s">
        <v>4685</v>
      </c>
      <c r="B1336" t="s">
        <v>4686</v>
      </c>
      <c r="C1336" t="s">
        <v>4099</v>
      </c>
      <c r="D1336" t="s">
        <v>68</v>
      </c>
      <c r="E1336" t="s">
        <v>18</v>
      </c>
      <c r="F1336" s="1" t="s">
        <v>26</v>
      </c>
      <c r="G1336">
        <v>3.6</v>
      </c>
      <c r="H1336">
        <v>451</v>
      </c>
      <c r="I1336" t="str">
        <f t="shared" si="121"/>
        <v>Home&amp;Kitchen</v>
      </c>
      <c r="J1336">
        <f t="shared" si="122"/>
        <v>229</v>
      </c>
      <c r="K1336">
        <f t="shared" si="123"/>
        <v>399</v>
      </c>
      <c r="L1336">
        <f t="shared" si="124"/>
        <v>43</v>
      </c>
      <c r="M1336">
        <f t="shared" si="125"/>
        <v>451</v>
      </c>
      <c r="N1336">
        <f t="shared" si="126"/>
        <v>3.6</v>
      </c>
    </row>
    <row r="1337" spans="1:14">
      <c r="A1337" t="s">
        <v>4687</v>
      </c>
      <c r="B1337" t="s">
        <v>4688</v>
      </c>
      <c r="C1337" t="s">
        <v>3600</v>
      </c>
      <c r="D1337" t="s">
        <v>24</v>
      </c>
      <c r="E1337" t="s">
        <v>42</v>
      </c>
      <c r="F1337" s="1" t="s">
        <v>175</v>
      </c>
      <c r="G1337">
        <v>2.9</v>
      </c>
      <c r="H1337">
        <v>159</v>
      </c>
      <c r="I1337" t="str">
        <f t="shared" si="121"/>
        <v>Home&amp;Kitchen</v>
      </c>
      <c r="J1337">
        <f t="shared" si="122"/>
        <v>199</v>
      </c>
      <c r="K1337">
        <f t="shared" si="123"/>
        <v>699</v>
      </c>
      <c r="L1337">
        <f t="shared" si="124"/>
        <v>72</v>
      </c>
      <c r="M1337">
        <f t="shared" si="125"/>
        <v>159</v>
      </c>
      <c r="N1337">
        <f t="shared" si="126"/>
        <v>2.9</v>
      </c>
    </row>
    <row r="1338" spans="1:14">
      <c r="A1338" t="s">
        <v>4689</v>
      </c>
      <c r="B1338" t="s">
        <v>4690</v>
      </c>
      <c r="C1338" t="s">
        <v>4414</v>
      </c>
      <c r="D1338" t="s">
        <v>106</v>
      </c>
      <c r="E1338" t="s">
        <v>190</v>
      </c>
      <c r="F1338" s="1" t="s">
        <v>87</v>
      </c>
      <c r="G1338">
        <v>4.2</v>
      </c>
      <c r="H1338">
        <v>39</v>
      </c>
      <c r="I1338" t="str">
        <f t="shared" si="121"/>
        <v>Home&amp;Kitchen</v>
      </c>
      <c r="J1338">
        <f t="shared" si="122"/>
        <v>899</v>
      </c>
      <c r="K1338">
        <f t="shared" si="123"/>
        <v>1999</v>
      </c>
      <c r="L1338">
        <f t="shared" si="124"/>
        <v>55</v>
      </c>
      <c r="M1338">
        <f t="shared" si="125"/>
        <v>39</v>
      </c>
      <c r="N1338">
        <f t="shared" si="126"/>
        <v>4.2</v>
      </c>
    </row>
    <row r="1339" spans="1:14">
      <c r="A1339" t="s">
        <v>4691</v>
      </c>
      <c r="B1339" t="s">
        <v>4692</v>
      </c>
      <c r="C1339" t="s">
        <v>3856</v>
      </c>
      <c r="D1339" t="s">
        <v>329</v>
      </c>
      <c r="E1339" t="s">
        <v>293</v>
      </c>
      <c r="F1339" s="1" t="s">
        <v>432</v>
      </c>
      <c r="G1339">
        <v>4.4</v>
      </c>
      <c r="H1339" s="1" t="s">
        <v>4693</v>
      </c>
      <c r="I1339" t="str">
        <f t="shared" si="121"/>
        <v>Home&amp;Kitchen</v>
      </c>
      <c r="J1339">
        <f t="shared" si="122"/>
        <v>1499</v>
      </c>
      <c r="K1339">
        <f t="shared" si="123"/>
        <v>2199</v>
      </c>
      <c r="L1339">
        <f t="shared" si="124"/>
        <v>32</v>
      </c>
      <c r="M1339">
        <f t="shared" si="125"/>
        <v>6531</v>
      </c>
      <c r="N1339">
        <f t="shared" si="126"/>
        <v>4.4</v>
      </c>
    </row>
    <row r="1340" spans="1:14">
      <c r="A1340" t="s">
        <v>4694</v>
      </c>
      <c r="B1340" t="s">
        <v>4695</v>
      </c>
      <c r="C1340" t="s">
        <v>3248</v>
      </c>
      <c r="D1340" t="s">
        <v>4696</v>
      </c>
      <c r="E1340" t="s">
        <v>76</v>
      </c>
      <c r="F1340" s="1" t="s">
        <v>453</v>
      </c>
      <c r="G1340">
        <v>4.1</v>
      </c>
      <c r="H1340">
        <v>222</v>
      </c>
      <c r="I1340" t="str">
        <f t="shared" si="121"/>
        <v>Home&amp;Kitchen</v>
      </c>
      <c r="J1340">
        <f t="shared" si="122"/>
        <v>426</v>
      </c>
      <c r="K1340">
        <f t="shared" si="123"/>
        <v>999</v>
      </c>
      <c r="L1340">
        <f t="shared" si="124"/>
        <v>57</v>
      </c>
      <c r="M1340">
        <f t="shared" si="125"/>
        <v>222</v>
      </c>
      <c r="N1340">
        <f t="shared" si="126"/>
        <v>4.1</v>
      </c>
    </row>
    <row r="1341" spans="1:14">
      <c r="A1341" t="s">
        <v>4697</v>
      </c>
      <c r="B1341" t="s">
        <v>4698</v>
      </c>
      <c r="C1341" t="s">
        <v>3202</v>
      </c>
      <c r="D1341" t="s">
        <v>4699</v>
      </c>
      <c r="E1341" t="s">
        <v>4556</v>
      </c>
      <c r="F1341" s="1" t="s">
        <v>693</v>
      </c>
      <c r="G1341">
        <v>3.8</v>
      </c>
      <c r="H1341">
        <v>195</v>
      </c>
      <c r="I1341" t="str">
        <f t="shared" si="121"/>
        <v>Home&amp;Kitchen</v>
      </c>
      <c r="J1341">
        <f t="shared" si="122"/>
        <v>2320</v>
      </c>
      <c r="K1341">
        <f t="shared" si="123"/>
        <v>3290</v>
      </c>
      <c r="L1341">
        <f t="shared" si="124"/>
        <v>29</v>
      </c>
      <c r="M1341">
        <f t="shared" si="125"/>
        <v>195</v>
      </c>
      <c r="N1341">
        <f t="shared" si="126"/>
        <v>3.8</v>
      </c>
    </row>
    <row r="1342" spans="1:14">
      <c r="A1342" t="s">
        <v>4700</v>
      </c>
      <c r="B1342" t="s">
        <v>4701</v>
      </c>
      <c r="C1342" t="s">
        <v>3819</v>
      </c>
      <c r="D1342" t="s">
        <v>4702</v>
      </c>
      <c r="E1342" t="s">
        <v>4703</v>
      </c>
      <c r="F1342" s="1" t="s">
        <v>77</v>
      </c>
      <c r="G1342">
        <v>3.5</v>
      </c>
      <c r="H1342" s="1" t="s">
        <v>4704</v>
      </c>
      <c r="I1342" t="str">
        <f t="shared" si="121"/>
        <v>Home&amp;Kitchen</v>
      </c>
      <c r="J1342">
        <f t="shared" si="122"/>
        <v>1563</v>
      </c>
      <c r="K1342">
        <f t="shared" si="123"/>
        <v>3098</v>
      </c>
      <c r="L1342">
        <f t="shared" si="124"/>
        <v>50</v>
      </c>
      <c r="M1342">
        <f t="shared" si="125"/>
        <v>2283</v>
      </c>
      <c r="N1342">
        <f t="shared" si="126"/>
        <v>3.5</v>
      </c>
    </row>
    <row r="1343" spans="1:14">
      <c r="A1343" t="s">
        <v>4705</v>
      </c>
      <c r="B1343" t="s">
        <v>4706</v>
      </c>
      <c r="C1343" t="s">
        <v>3197</v>
      </c>
      <c r="D1343" t="s">
        <v>4707</v>
      </c>
      <c r="E1343" t="s">
        <v>2549</v>
      </c>
      <c r="F1343" s="1" t="s">
        <v>1428</v>
      </c>
      <c r="G1343">
        <v>4.1</v>
      </c>
      <c r="H1343" s="1" t="s">
        <v>4708</v>
      </c>
      <c r="I1343" t="str">
        <f t="shared" si="121"/>
        <v>Home&amp;Kitchen</v>
      </c>
      <c r="J1343">
        <f t="shared" si="122"/>
        <v>3487.77</v>
      </c>
      <c r="K1343">
        <f t="shared" si="123"/>
        <v>4990</v>
      </c>
      <c r="L1343">
        <f t="shared" si="124"/>
        <v>30</v>
      </c>
      <c r="M1343">
        <f t="shared" si="125"/>
        <v>1127</v>
      </c>
      <c r="N1343">
        <f t="shared" si="126"/>
        <v>4.1</v>
      </c>
    </row>
    <row r="1344" spans="1:14">
      <c r="A1344" t="s">
        <v>4709</v>
      </c>
      <c r="B1344" t="s">
        <v>4710</v>
      </c>
      <c r="C1344" t="s">
        <v>3439</v>
      </c>
      <c r="D1344" t="s">
        <v>4711</v>
      </c>
      <c r="E1344" t="s">
        <v>580</v>
      </c>
      <c r="F1344" s="1" t="s">
        <v>581</v>
      </c>
      <c r="G1344">
        <v>3.2</v>
      </c>
      <c r="H1344">
        <v>113</v>
      </c>
      <c r="I1344" t="str">
        <f t="shared" si="121"/>
        <v>Home&amp;Kitchen</v>
      </c>
      <c r="J1344">
        <f t="shared" si="122"/>
        <v>498</v>
      </c>
      <c r="K1344">
        <f t="shared" si="123"/>
        <v>1200</v>
      </c>
      <c r="L1344">
        <f t="shared" si="124"/>
        <v>59</v>
      </c>
      <c r="M1344">
        <f t="shared" si="125"/>
        <v>113</v>
      </c>
      <c r="N1344">
        <f t="shared" si="126"/>
        <v>3.2</v>
      </c>
    </row>
    <row r="1345" spans="1:14">
      <c r="A1345" t="s">
        <v>4712</v>
      </c>
      <c r="B1345" t="s">
        <v>4713</v>
      </c>
      <c r="C1345" t="s">
        <v>3192</v>
      </c>
      <c r="D1345" t="s">
        <v>4043</v>
      </c>
      <c r="E1345" t="s">
        <v>4043</v>
      </c>
      <c r="F1345" s="1" t="s">
        <v>215</v>
      </c>
      <c r="G1345">
        <v>4.4</v>
      </c>
      <c r="H1345" s="1" t="s">
        <v>4714</v>
      </c>
      <c r="I1345" t="str">
        <f t="shared" si="121"/>
        <v>Home&amp;Kitchen</v>
      </c>
      <c r="J1345">
        <f t="shared" si="122"/>
        <v>2695</v>
      </c>
      <c r="K1345">
        <f t="shared" si="123"/>
        <v>2695</v>
      </c>
      <c r="L1345">
        <f t="shared" si="124"/>
        <v>0</v>
      </c>
      <c r="M1345">
        <f t="shared" si="125"/>
        <v>2518</v>
      </c>
      <c r="N1345">
        <f t="shared" si="126"/>
        <v>4.4</v>
      </c>
    </row>
    <row r="1346" spans="1:14">
      <c r="A1346" t="s">
        <v>4715</v>
      </c>
      <c r="B1346" t="s">
        <v>4716</v>
      </c>
      <c r="C1346" t="s">
        <v>3197</v>
      </c>
      <c r="D1346" t="s">
        <v>749</v>
      </c>
      <c r="E1346" t="s">
        <v>885</v>
      </c>
      <c r="F1346" s="1" t="s">
        <v>581</v>
      </c>
      <c r="G1346">
        <v>3.6</v>
      </c>
      <c r="H1346">
        <v>550</v>
      </c>
      <c r="I1346" t="str">
        <f t="shared" ref="I1346:I1352" si="127">LEFT(C1346,FIND("|",C1346)-1)</f>
        <v>Home&amp;Kitchen</v>
      </c>
      <c r="J1346">
        <f t="shared" ref="J1346:J1352" si="128">VALUE(SUBSTITUTE(SUBSTITUTE(D1346,"₹",""),",",""))</f>
        <v>949</v>
      </c>
      <c r="K1346">
        <f t="shared" ref="K1346:K1352" si="129">VALUE(SUBSTITUTE(SUBSTITUTE(E1346,"₹",""),",",""))</f>
        <v>2299</v>
      </c>
      <c r="L1346">
        <f t="shared" ref="L1346:L1352" si="130">VALUE(SUBSTITUTE(F1346,"%",""))</f>
        <v>59</v>
      </c>
      <c r="M1346">
        <f t="shared" ref="M1346:M1352" si="131">VALUE(SUBSTITUTE(H1346,",",""))</f>
        <v>550</v>
      </c>
      <c r="N1346">
        <f t="shared" si="126"/>
        <v>3.6</v>
      </c>
    </row>
    <row r="1347" spans="1:14">
      <c r="A1347" t="s">
        <v>4717</v>
      </c>
      <c r="B1347" t="s">
        <v>4718</v>
      </c>
      <c r="C1347" t="s">
        <v>3206</v>
      </c>
      <c r="D1347" t="s">
        <v>24</v>
      </c>
      <c r="E1347" t="s">
        <v>76</v>
      </c>
      <c r="F1347" s="1" t="s">
        <v>220</v>
      </c>
      <c r="G1347">
        <v>3.1</v>
      </c>
      <c r="H1347">
        <v>2</v>
      </c>
      <c r="I1347" t="str">
        <f t="shared" si="127"/>
        <v>Home&amp;Kitchen</v>
      </c>
      <c r="J1347">
        <f t="shared" si="128"/>
        <v>199</v>
      </c>
      <c r="K1347">
        <f t="shared" si="129"/>
        <v>999</v>
      </c>
      <c r="L1347">
        <f t="shared" si="130"/>
        <v>80</v>
      </c>
      <c r="M1347">
        <f t="shared" si="131"/>
        <v>2</v>
      </c>
      <c r="N1347">
        <f t="shared" ref="N1347:N1352" si="132">IFERROR(VALUE(TRIM(CLEAN(G1347))),"")</f>
        <v>3.1</v>
      </c>
    </row>
    <row r="1348" spans="1:14">
      <c r="A1348" t="s">
        <v>4719</v>
      </c>
      <c r="B1348" t="s">
        <v>4720</v>
      </c>
      <c r="C1348" t="s">
        <v>3600</v>
      </c>
      <c r="D1348" t="s">
        <v>761</v>
      </c>
      <c r="E1348" t="s">
        <v>4721</v>
      </c>
      <c r="F1348" s="1" t="s">
        <v>581</v>
      </c>
      <c r="G1348">
        <v>4</v>
      </c>
      <c r="H1348" s="1" t="s">
        <v>4722</v>
      </c>
      <c r="I1348" t="str">
        <f t="shared" si="127"/>
        <v>Home&amp;Kitchen</v>
      </c>
      <c r="J1348">
        <f t="shared" si="128"/>
        <v>379</v>
      </c>
      <c r="K1348">
        <f t="shared" si="129"/>
        <v>919</v>
      </c>
      <c r="L1348">
        <f t="shared" si="130"/>
        <v>59</v>
      </c>
      <c r="M1348">
        <f t="shared" si="131"/>
        <v>1090</v>
      </c>
      <c r="N1348">
        <f t="shared" si="132"/>
        <v>4</v>
      </c>
    </row>
    <row r="1349" spans="1:14">
      <c r="A1349" t="s">
        <v>4723</v>
      </c>
      <c r="B1349" t="s">
        <v>4724</v>
      </c>
      <c r="C1349" t="s">
        <v>3623</v>
      </c>
      <c r="D1349" t="s">
        <v>4725</v>
      </c>
      <c r="E1349" t="s">
        <v>4668</v>
      </c>
      <c r="F1349" s="1" t="s">
        <v>182</v>
      </c>
      <c r="G1349">
        <v>4.1</v>
      </c>
      <c r="H1349" s="1" t="s">
        <v>4726</v>
      </c>
      <c r="I1349" t="str">
        <f t="shared" si="127"/>
        <v>Home&amp;Kitchen</v>
      </c>
      <c r="J1349">
        <f t="shared" si="128"/>
        <v>2280</v>
      </c>
      <c r="K1349">
        <f t="shared" si="129"/>
        <v>3045</v>
      </c>
      <c r="L1349">
        <f t="shared" si="130"/>
        <v>25</v>
      </c>
      <c r="M1349">
        <f t="shared" si="131"/>
        <v>4118</v>
      </c>
      <c r="N1349">
        <f t="shared" si="132"/>
        <v>4.1</v>
      </c>
    </row>
    <row r="1350" spans="1:14">
      <c r="A1350" t="s">
        <v>4727</v>
      </c>
      <c r="B1350" t="s">
        <v>4728</v>
      </c>
      <c r="C1350" t="s">
        <v>3548</v>
      </c>
      <c r="D1350" t="s">
        <v>4729</v>
      </c>
      <c r="E1350" t="s">
        <v>4730</v>
      </c>
      <c r="F1350" s="1" t="s">
        <v>239</v>
      </c>
      <c r="G1350">
        <v>3.6</v>
      </c>
      <c r="H1350">
        <v>468</v>
      </c>
      <c r="I1350" t="str">
        <f t="shared" si="127"/>
        <v>Home&amp;Kitchen</v>
      </c>
      <c r="J1350">
        <f t="shared" si="128"/>
        <v>2219</v>
      </c>
      <c r="K1350">
        <f t="shared" si="129"/>
        <v>3080</v>
      </c>
      <c r="L1350">
        <f t="shared" si="130"/>
        <v>28</v>
      </c>
      <c r="M1350">
        <f t="shared" si="131"/>
        <v>468</v>
      </c>
      <c r="N1350">
        <f t="shared" si="132"/>
        <v>3.6</v>
      </c>
    </row>
    <row r="1351" spans="1:14">
      <c r="A1351" t="s">
        <v>4731</v>
      </c>
      <c r="B1351" t="s">
        <v>4732</v>
      </c>
      <c r="C1351" t="s">
        <v>3586</v>
      </c>
      <c r="D1351" t="s">
        <v>320</v>
      </c>
      <c r="E1351" t="s">
        <v>2777</v>
      </c>
      <c r="F1351" s="1" t="s">
        <v>659</v>
      </c>
      <c r="G1351">
        <v>4</v>
      </c>
      <c r="H1351" s="1" t="s">
        <v>4733</v>
      </c>
      <c r="I1351" t="str">
        <f t="shared" si="127"/>
        <v>Home&amp;Kitchen</v>
      </c>
      <c r="J1351">
        <f t="shared" si="128"/>
        <v>1399</v>
      </c>
      <c r="K1351">
        <f t="shared" si="129"/>
        <v>1890</v>
      </c>
      <c r="L1351">
        <f t="shared" si="130"/>
        <v>26</v>
      </c>
      <c r="M1351">
        <f t="shared" si="131"/>
        <v>8031</v>
      </c>
      <c r="N1351">
        <f t="shared" si="132"/>
        <v>4</v>
      </c>
    </row>
    <row r="1352" spans="1:14">
      <c r="A1352" t="s">
        <v>4734</v>
      </c>
      <c r="B1352" t="s">
        <v>4735</v>
      </c>
      <c r="C1352" t="s">
        <v>3394</v>
      </c>
      <c r="D1352" t="s">
        <v>4736</v>
      </c>
      <c r="E1352" t="s">
        <v>4737</v>
      </c>
      <c r="F1352" s="1" t="s">
        <v>450</v>
      </c>
      <c r="G1352">
        <v>4.3</v>
      </c>
      <c r="H1352" s="1" t="s">
        <v>4738</v>
      </c>
      <c r="I1352" t="str">
        <f t="shared" si="127"/>
        <v>Home&amp;Kitchen</v>
      </c>
      <c r="J1352">
        <f t="shared" si="128"/>
        <v>2863</v>
      </c>
      <c r="K1352">
        <f t="shared" si="129"/>
        <v>3690</v>
      </c>
      <c r="L1352">
        <f t="shared" si="130"/>
        <v>22</v>
      </c>
      <c r="M1352">
        <f t="shared" si="131"/>
        <v>6987</v>
      </c>
      <c r="N1352">
        <f t="shared" si="132"/>
        <v>4.3</v>
      </c>
    </row>
  </sheetData>
  <sheetProtection selectLockedCells="1" selectUnlockedCells="1"/>
  <conditionalFormatting sqref="A1:A1352 A1467:A1048576">
    <cfRule type="duplicateValues" dxfId="0" priority="1"/>
  </conditionalFormatting>
  <pageMargins left="0.7875" right="0.7875" top="1.05277777777778" bottom="1.05277777777778" header="0.7875" footer="0.7875"/>
  <pageSetup paperSize="9" orientation="portrait" useFirstPageNumber="1" horizontalDpi="300" verticalDpi="300"/>
  <headerFooter alignWithMargins="0">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P7"/>
  <sheetViews>
    <sheetView showGridLines="0" tabSelected="1" topLeftCell="A47" workbookViewId="0">
      <selection activeCell="D6" sqref="D6"/>
    </sheetView>
  </sheetViews>
  <sheetFormatPr defaultColWidth="9" defaultRowHeight="12" outlineLevelRow="6"/>
  <sheetData>
    <row r="2" ht="12.75" customHeight="1" spans="4:16">
      <c r="D2" s="6"/>
      <c r="E2" s="9" t="s">
        <v>4739</v>
      </c>
      <c r="F2" s="9"/>
      <c r="G2" s="9"/>
      <c r="H2" s="9"/>
      <c r="I2" s="9"/>
      <c r="J2" s="9"/>
      <c r="K2" s="9"/>
      <c r="L2" s="9"/>
      <c r="M2" s="9"/>
      <c r="N2" s="9"/>
      <c r="O2" s="9"/>
      <c r="P2" s="12"/>
    </row>
    <row r="3" ht="12.75" customHeight="1" spans="4:13">
      <c r="D3" s="6"/>
      <c r="E3" s="10"/>
      <c r="F3" s="10"/>
      <c r="G3" s="10"/>
      <c r="H3" s="10"/>
      <c r="I3" s="10"/>
      <c r="J3" s="10"/>
      <c r="K3" s="10"/>
      <c r="L3" s="10"/>
      <c r="M3" s="10"/>
    </row>
    <row r="6" ht="17.25" spans="2:15">
      <c r="B6" s="7" t="s">
        <v>4740</v>
      </c>
      <c r="C6" s="7"/>
      <c r="E6" s="7" t="s">
        <v>4741</v>
      </c>
      <c r="F6" s="7"/>
      <c r="H6" s="7" t="s">
        <v>4742</v>
      </c>
      <c r="I6" s="7"/>
      <c r="K6" s="7" t="s">
        <v>4743</v>
      </c>
      <c r="L6" s="7"/>
      <c r="N6" s="7" t="s">
        <v>4744</v>
      </c>
      <c r="O6" s="7"/>
    </row>
    <row r="7" ht="15" spans="2:15">
      <c r="B7" s="8">
        <v>1351</v>
      </c>
      <c r="C7" s="8"/>
      <c r="E7" s="11">
        <v>4.09185185185186</v>
      </c>
      <c r="F7" s="11"/>
      <c r="H7" s="11">
        <v>46.6854182087343</v>
      </c>
      <c r="I7" s="11"/>
      <c r="K7" s="11">
        <v>3304.80175425611</v>
      </c>
      <c r="L7" s="11"/>
      <c r="N7" s="13">
        <v>209</v>
      </c>
      <c r="O7" s="13"/>
    </row>
  </sheetData>
  <mergeCells count="11">
    <mergeCell ref="E2:O2"/>
    <mergeCell ref="B6:C6"/>
    <mergeCell ref="E6:F6"/>
    <mergeCell ref="H6:I6"/>
    <mergeCell ref="K6:L6"/>
    <mergeCell ref="N6:O6"/>
    <mergeCell ref="B7:C7"/>
    <mergeCell ref="E7:F7"/>
    <mergeCell ref="H7:I7"/>
    <mergeCell ref="K7:L7"/>
    <mergeCell ref="N7:O7"/>
  </mergeCell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J25"/>
  <sheetViews>
    <sheetView topLeftCell="C34" workbookViewId="0">
      <selection activeCell="B9" sqref="B9"/>
    </sheetView>
  </sheetViews>
  <sheetFormatPr defaultColWidth="9" defaultRowHeight="12"/>
  <cols>
    <col min="1" max="1" width="21.8583333333333" customWidth="1"/>
    <col min="2" max="2" width="19.1416666666667" customWidth="1"/>
    <col min="3" max="3" width="29.1416666666667" customWidth="1"/>
    <col min="4" max="4" width="22.5666666666667" customWidth="1"/>
    <col min="6" max="6" width="21.8583333333333" customWidth="1"/>
    <col min="9" max="9" width="21.8583333333333" customWidth="1"/>
    <col min="10" max="10" width="30.7083333333333" customWidth="1"/>
  </cols>
  <sheetData>
    <row r="3" spans="1:2">
      <c r="A3" t="s">
        <v>8</v>
      </c>
      <c r="B3" t="s">
        <v>4745</v>
      </c>
    </row>
    <row r="4" spans="1:2">
      <c r="A4" t="s">
        <v>4746</v>
      </c>
      <c r="B4" s="4">
        <v>1</v>
      </c>
    </row>
    <row r="5" spans="1:2">
      <c r="A5" t="s">
        <v>4747</v>
      </c>
      <c r="B5" s="4">
        <v>375</v>
      </c>
    </row>
    <row r="6" spans="1:2">
      <c r="A6" t="s">
        <v>4748</v>
      </c>
      <c r="B6" s="4">
        <v>490</v>
      </c>
    </row>
    <row r="7" spans="1:2">
      <c r="A7" t="s">
        <v>4749</v>
      </c>
      <c r="B7" s="4">
        <v>1</v>
      </c>
    </row>
    <row r="8" spans="1:2">
      <c r="A8" t="s">
        <v>4750</v>
      </c>
      <c r="B8" s="4">
        <v>448</v>
      </c>
    </row>
    <row r="9" spans="1:2">
      <c r="A9" t="s">
        <v>4751</v>
      </c>
      <c r="B9" s="4">
        <v>2</v>
      </c>
    </row>
    <row r="10" spans="1:2">
      <c r="A10" t="s">
        <v>4752</v>
      </c>
      <c r="B10" s="4">
        <v>2</v>
      </c>
    </row>
    <row r="11" spans="1:2">
      <c r="A11" t="s">
        <v>4753</v>
      </c>
      <c r="B11" s="4">
        <v>31</v>
      </c>
    </row>
    <row r="12" spans="1:2">
      <c r="A12" t="s">
        <v>4754</v>
      </c>
      <c r="B12" s="4">
        <v>1</v>
      </c>
    </row>
    <row r="13" spans="1:2">
      <c r="A13" t="s">
        <v>4755</v>
      </c>
      <c r="B13" s="4">
        <v>1351</v>
      </c>
    </row>
    <row r="15" spans="1:10">
      <c r="A15" t="s">
        <v>8</v>
      </c>
      <c r="B15" t="s">
        <v>4756</v>
      </c>
      <c r="C15" t="s">
        <v>4757</v>
      </c>
      <c r="D15" t="s">
        <v>4758</v>
      </c>
      <c r="F15" t="s">
        <v>4759</v>
      </c>
      <c r="G15" t="s">
        <v>32</v>
      </c>
      <c r="I15" t="s">
        <v>4759</v>
      </c>
      <c r="J15" s="5" t="s">
        <v>4756</v>
      </c>
    </row>
    <row r="16" spans="1:10">
      <c r="A16" t="s">
        <v>4746</v>
      </c>
      <c r="B16" s="4">
        <v>2339</v>
      </c>
      <c r="C16" s="4">
        <v>42</v>
      </c>
      <c r="D16" s="4">
        <v>3.8</v>
      </c>
      <c r="F16" t="str">
        <f>A16</f>
        <v>Car&amp;Motorbike</v>
      </c>
      <c r="G16">
        <f>D16</f>
        <v>3.8</v>
      </c>
      <c r="I16" t="str">
        <f>A16</f>
        <v>Car&amp;Motorbike</v>
      </c>
      <c r="J16">
        <f>B16</f>
        <v>2339</v>
      </c>
    </row>
    <row r="17" spans="1:10">
      <c r="A17" t="s">
        <v>4747</v>
      </c>
      <c r="B17" s="4">
        <v>947.48896</v>
      </c>
      <c r="C17" s="4">
        <v>53.224</v>
      </c>
      <c r="D17" s="4">
        <v>4.15386666666666</v>
      </c>
      <c r="F17" t="str">
        <f t="shared" ref="F17:F24" si="0">A17</f>
        <v>Computers&amp;Accessories</v>
      </c>
      <c r="G17">
        <f t="shared" ref="G17:G24" si="1">D17</f>
        <v>4.15386666666666</v>
      </c>
      <c r="I17" t="str">
        <f t="shared" ref="I17:I24" si="2">A17</f>
        <v>Computers&amp;Accessories</v>
      </c>
      <c r="J17">
        <f t="shared" ref="J17:J24" si="3">B17</f>
        <v>947.48896</v>
      </c>
    </row>
    <row r="18" spans="1:10">
      <c r="A18" t="s">
        <v>4748</v>
      </c>
      <c r="B18" s="4">
        <v>6225.8693877551</v>
      </c>
      <c r="C18" s="4">
        <v>49.9061224489796</v>
      </c>
      <c r="D18" s="4">
        <v>4.07775510204081</v>
      </c>
      <c r="F18" t="str">
        <f t="shared" si="0"/>
        <v>Electronics</v>
      </c>
      <c r="G18">
        <f t="shared" si="1"/>
        <v>4.07775510204081</v>
      </c>
      <c r="I18" t="str">
        <f t="shared" si="2"/>
        <v>Electronics</v>
      </c>
      <c r="J18">
        <f t="shared" si="3"/>
        <v>6225.8693877551</v>
      </c>
    </row>
    <row r="19" spans="1:10">
      <c r="A19" t="s">
        <v>4749</v>
      </c>
      <c r="B19" s="4">
        <v>899</v>
      </c>
      <c r="C19" s="4">
        <v>53</v>
      </c>
      <c r="D19" s="4">
        <v>4</v>
      </c>
      <c r="F19" t="str">
        <f t="shared" si="0"/>
        <v>Health&amp;PersonalCare</v>
      </c>
      <c r="G19">
        <f t="shared" si="1"/>
        <v>4</v>
      </c>
      <c r="I19" t="str">
        <f t="shared" si="2"/>
        <v>Health&amp;PersonalCare</v>
      </c>
      <c r="J19">
        <f t="shared" si="3"/>
        <v>899</v>
      </c>
    </row>
    <row r="20" spans="1:10">
      <c r="A20" t="s">
        <v>4750</v>
      </c>
      <c r="B20" s="4">
        <v>2330.61564732143</v>
      </c>
      <c r="C20" s="4">
        <v>40.1205357142857</v>
      </c>
      <c r="D20" s="4">
        <v>4.0407158836689</v>
      </c>
      <c r="F20" t="str">
        <f t="shared" si="0"/>
        <v>Home&amp;Kitchen</v>
      </c>
      <c r="G20">
        <f t="shared" si="1"/>
        <v>4.0407158836689</v>
      </c>
      <c r="I20" t="str">
        <f t="shared" si="2"/>
        <v>Home&amp;Kitchen</v>
      </c>
      <c r="J20">
        <f t="shared" si="3"/>
        <v>2330.61564732143</v>
      </c>
    </row>
    <row r="21" spans="1:10">
      <c r="A21" t="s">
        <v>4751</v>
      </c>
      <c r="B21" s="4">
        <v>337</v>
      </c>
      <c r="C21" s="4">
        <v>57.5</v>
      </c>
      <c r="D21" s="4">
        <v>4.25</v>
      </c>
      <c r="F21" t="str">
        <f t="shared" si="0"/>
        <v>HomeImprovement</v>
      </c>
      <c r="G21">
        <f t="shared" si="1"/>
        <v>4.25</v>
      </c>
      <c r="I21" t="str">
        <f t="shared" si="2"/>
        <v>HomeImprovement</v>
      </c>
      <c r="J21">
        <f t="shared" si="3"/>
        <v>337</v>
      </c>
    </row>
    <row r="22" spans="1:10">
      <c r="A22" t="s">
        <v>4752</v>
      </c>
      <c r="B22" s="4">
        <v>638</v>
      </c>
      <c r="C22" s="4">
        <v>46</v>
      </c>
      <c r="D22" s="4">
        <v>3.9</v>
      </c>
      <c r="F22" t="str">
        <f t="shared" si="0"/>
        <v>MusicalInstruments</v>
      </c>
      <c r="G22">
        <f t="shared" si="1"/>
        <v>3.9</v>
      </c>
      <c r="I22" t="str">
        <f t="shared" si="2"/>
        <v>MusicalInstruments</v>
      </c>
      <c r="J22">
        <f t="shared" si="3"/>
        <v>638</v>
      </c>
    </row>
    <row r="23" spans="1:10">
      <c r="A23" t="s">
        <v>4753</v>
      </c>
      <c r="B23" s="4">
        <v>301.58064516129</v>
      </c>
      <c r="C23" s="4">
        <v>12.3548387096774</v>
      </c>
      <c r="D23" s="4">
        <v>4.30967741935484</v>
      </c>
      <c r="F23" t="str">
        <f t="shared" si="0"/>
        <v>OfficeProducts</v>
      </c>
      <c r="G23">
        <f t="shared" si="1"/>
        <v>4.30967741935484</v>
      </c>
      <c r="I23" t="str">
        <f t="shared" si="2"/>
        <v>OfficeProducts</v>
      </c>
      <c r="J23">
        <f t="shared" si="3"/>
        <v>301.58064516129</v>
      </c>
    </row>
    <row r="24" spans="1:10">
      <c r="A24" t="s">
        <v>4754</v>
      </c>
      <c r="B24" s="4">
        <v>150</v>
      </c>
      <c r="C24" s="4">
        <v>0</v>
      </c>
      <c r="D24" s="4">
        <v>4.3</v>
      </c>
      <c r="F24" t="str">
        <f t="shared" si="0"/>
        <v>Toys&amp;Games</v>
      </c>
      <c r="G24">
        <f t="shared" si="1"/>
        <v>4.3</v>
      </c>
      <c r="I24" t="str">
        <f t="shared" si="2"/>
        <v>Toys&amp;Games</v>
      </c>
      <c r="J24">
        <f t="shared" si="3"/>
        <v>150</v>
      </c>
    </row>
    <row r="25" spans="1:4">
      <c r="A25" t="s">
        <v>4755</v>
      </c>
      <c r="B25" s="4">
        <v>3304.80175425611</v>
      </c>
      <c r="C25" s="4">
        <v>46.6854182087343</v>
      </c>
      <c r="D25" s="4">
        <v>4.09185185185185</v>
      </c>
    </row>
  </sheetData>
  <pageMargins left="0.7" right="0.7" top="0.75" bottom="0.75" header="0.3" footer="0.3"/>
  <headerFooter/>
  <tableParts count="2">
    <tablePart r:id="rId3"/>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466"/>
  <sheetViews>
    <sheetView topLeftCell="H1" workbookViewId="0">
      <selection activeCell="N2" sqref="N2"/>
    </sheetView>
  </sheetViews>
  <sheetFormatPr defaultColWidth="11.5666666666667" defaultRowHeight="12"/>
  <cols>
    <col min="1" max="1" width="35.5666666666667" customWidth="1"/>
    <col min="2" max="2" width="256" customWidth="1"/>
    <col min="3" max="3" width="114" customWidth="1"/>
    <col min="4" max="4" width="15.1416666666667" customWidth="1"/>
    <col min="5" max="5" width="11.2833333333333" customWidth="1"/>
    <col min="6" max="6" width="18.2833333333333" customWidth="1"/>
    <col min="7" max="7" width="6" customWidth="1"/>
    <col min="8" max="8" width="11.425" customWidth="1"/>
    <col min="9" max="9" width="26.2833333333333" customWidth="1"/>
    <col min="10" max="10" width="21.5666666666667" customWidth="1"/>
    <col min="11" max="11" width="22.8583333333333" customWidth="1"/>
    <col min="12" max="12" width="18.7083333333333" customWidth="1"/>
    <col min="13" max="13" width="19.1416666666667"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t="s">
        <v>15</v>
      </c>
      <c r="B2" t="s">
        <v>16</v>
      </c>
      <c r="C2" t="s">
        <v>17</v>
      </c>
      <c r="D2" t="s">
        <v>18</v>
      </c>
      <c r="E2" t="s">
        <v>19</v>
      </c>
      <c r="F2" s="1" t="s">
        <v>20</v>
      </c>
      <c r="G2">
        <v>4.2</v>
      </c>
      <c r="H2" s="1" t="s">
        <v>21</v>
      </c>
      <c r="I2" t="str">
        <f>LEFT(C2,FIND("|",C2)-1)</f>
        <v>Computers&amp;Accessories</v>
      </c>
      <c r="J2">
        <f>VALUE(SUBSTITUTE(SUBSTITUTE(D2,"₹",""),",",""))</f>
        <v>399</v>
      </c>
      <c r="K2">
        <f>VALUE(SUBSTITUTE(SUBSTITUTE(E2,"₹",""),",",""))</f>
        <v>1099</v>
      </c>
      <c r="L2">
        <f>VALUE(SUBSTITUTE(F2,"%",""))</f>
        <v>64</v>
      </c>
      <c r="M2">
        <f>VALUE(SUBSTITUTE(H2,",",""))</f>
        <v>24269</v>
      </c>
      <c r="N2">
        <f>VALUE(G2)</f>
        <v>4.2</v>
      </c>
    </row>
    <row r="3" spans="1:14">
      <c r="A3" t="s">
        <v>22</v>
      </c>
      <c r="B3" t="s">
        <v>23</v>
      </c>
      <c r="C3" t="s">
        <v>17</v>
      </c>
      <c r="D3" t="s">
        <v>24</v>
      </c>
      <c r="E3" t="s">
        <v>25</v>
      </c>
      <c r="F3" s="1" t="s">
        <v>26</v>
      </c>
      <c r="G3">
        <v>4</v>
      </c>
      <c r="H3" s="1" t="s">
        <v>27</v>
      </c>
      <c r="I3" t="str">
        <f t="shared" ref="I3:I66" si="0">LEFT(C3,FIND("|",C3)-1)</f>
        <v>Computers&amp;Accessories</v>
      </c>
      <c r="J3">
        <f t="shared" ref="J3:J66" si="1">VALUE(SUBSTITUTE(SUBSTITUTE(D3,"₹",""),",",""))</f>
        <v>199</v>
      </c>
      <c r="K3">
        <f t="shared" ref="K3:K66" si="2">VALUE(SUBSTITUTE(SUBSTITUTE(E3,"₹",""),",",""))</f>
        <v>349</v>
      </c>
      <c r="L3">
        <f t="shared" ref="L3:L66" si="3">VALUE(SUBSTITUTE(F3,"%",""))</f>
        <v>43</v>
      </c>
      <c r="M3">
        <f t="shared" ref="M3:M66" si="4">VALUE(SUBSTITUTE(H3,",",""))</f>
        <v>43994</v>
      </c>
      <c r="N3">
        <f t="shared" ref="N3:N66" si="5">VALUE(G3)</f>
        <v>4</v>
      </c>
    </row>
    <row r="4" spans="1:14">
      <c r="A4" t="s">
        <v>33</v>
      </c>
      <c r="B4" t="s">
        <v>34</v>
      </c>
      <c r="C4" t="s">
        <v>17</v>
      </c>
      <c r="D4" t="s">
        <v>24</v>
      </c>
      <c r="E4" t="s">
        <v>35</v>
      </c>
      <c r="F4" s="1" t="s">
        <v>36</v>
      </c>
      <c r="G4">
        <v>3.9</v>
      </c>
      <c r="H4" s="1" t="s">
        <v>37</v>
      </c>
      <c r="I4" t="str">
        <f t="shared" si="0"/>
        <v>Computers&amp;Accessories</v>
      </c>
      <c r="J4">
        <f t="shared" si="1"/>
        <v>199</v>
      </c>
      <c r="K4">
        <f t="shared" si="2"/>
        <v>1899</v>
      </c>
      <c r="L4">
        <f t="shared" si="3"/>
        <v>90</v>
      </c>
      <c r="M4">
        <f t="shared" si="4"/>
        <v>7928</v>
      </c>
      <c r="N4">
        <f t="shared" si="5"/>
        <v>3.9</v>
      </c>
    </row>
    <row r="5" spans="1:14">
      <c r="A5" t="s">
        <v>39</v>
      </c>
      <c r="B5" t="s">
        <v>40</v>
      </c>
      <c r="C5" t="s">
        <v>17</v>
      </c>
      <c r="D5" t="s">
        <v>41</v>
      </c>
      <c r="E5" t="s">
        <v>42</v>
      </c>
      <c r="F5" s="1" t="s">
        <v>43</v>
      </c>
      <c r="G5">
        <v>4.2</v>
      </c>
      <c r="H5" s="1" t="s">
        <v>44</v>
      </c>
      <c r="I5" t="str">
        <f t="shared" si="0"/>
        <v>Computers&amp;Accessories</v>
      </c>
      <c r="J5">
        <f t="shared" si="1"/>
        <v>329</v>
      </c>
      <c r="K5">
        <f t="shared" si="2"/>
        <v>699</v>
      </c>
      <c r="L5">
        <f t="shared" si="3"/>
        <v>53</v>
      </c>
      <c r="M5">
        <f t="shared" si="4"/>
        <v>94363</v>
      </c>
      <c r="N5">
        <f t="shared" si="5"/>
        <v>4.2</v>
      </c>
    </row>
    <row r="6" spans="1:14">
      <c r="A6" t="s">
        <v>46</v>
      </c>
      <c r="B6" t="s">
        <v>47</v>
      </c>
      <c r="C6" t="s">
        <v>17</v>
      </c>
      <c r="D6" t="s">
        <v>48</v>
      </c>
      <c r="E6" t="s">
        <v>18</v>
      </c>
      <c r="F6" s="1" t="s">
        <v>49</v>
      </c>
      <c r="G6">
        <v>4.2</v>
      </c>
      <c r="H6" s="1" t="s">
        <v>50</v>
      </c>
      <c r="I6" t="str">
        <f t="shared" si="0"/>
        <v>Computers&amp;Accessories</v>
      </c>
      <c r="J6">
        <f t="shared" si="1"/>
        <v>154</v>
      </c>
      <c r="K6">
        <f t="shared" si="2"/>
        <v>399</v>
      </c>
      <c r="L6">
        <f t="shared" si="3"/>
        <v>61</v>
      </c>
      <c r="M6">
        <f t="shared" si="4"/>
        <v>16905</v>
      </c>
      <c r="N6">
        <f t="shared" si="5"/>
        <v>4.2</v>
      </c>
    </row>
    <row r="7" spans="1:14">
      <c r="A7" t="s">
        <v>52</v>
      </c>
      <c r="B7" t="s">
        <v>53</v>
      </c>
      <c r="C7" t="s">
        <v>17</v>
      </c>
      <c r="D7" t="s">
        <v>54</v>
      </c>
      <c r="E7" t="s">
        <v>55</v>
      </c>
      <c r="F7" s="1" t="s">
        <v>56</v>
      </c>
      <c r="G7">
        <v>3.9</v>
      </c>
      <c r="H7" s="1" t="s">
        <v>57</v>
      </c>
      <c r="I7" t="str">
        <f t="shared" si="0"/>
        <v>Computers&amp;Accessories</v>
      </c>
      <c r="J7">
        <f t="shared" si="1"/>
        <v>149</v>
      </c>
      <c r="K7">
        <f t="shared" si="2"/>
        <v>1000</v>
      </c>
      <c r="L7">
        <f t="shared" si="3"/>
        <v>85</v>
      </c>
      <c r="M7">
        <f t="shared" si="4"/>
        <v>24871</v>
      </c>
      <c r="N7">
        <f t="shared" si="5"/>
        <v>3.9</v>
      </c>
    </row>
    <row r="8" spans="1:14">
      <c r="A8" t="s">
        <v>59</v>
      </c>
      <c r="B8" t="s">
        <v>60</v>
      </c>
      <c r="C8" t="s">
        <v>17</v>
      </c>
      <c r="D8" t="s">
        <v>61</v>
      </c>
      <c r="E8" t="s">
        <v>62</v>
      </c>
      <c r="F8" s="1" t="s">
        <v>63</v>
      </c>
      <c r="G8">
        <v>4.1</v>
      </c>
      <c r="H8" s="1" t="s">
        <v>64</v>
      </c>
      <c r="I8" t="str">
        <f t="shared" si="0"/>
        <v>Computers&amp;Accessories</v>
      </c>
      <c r="J8">
        <f t="shared" si="1"/>
        <v>176.63</v>
      </c>
      <c r="K8">
        <f t="shared" si="2"/>
        <v>499</v>
      </c>
      <c r="L8">
        <f t="shared" si="3"/>
        <v>65</v>
      </c>
      <c r="M8">
        <f t="shared" si="4"/>
        <v>15188</v>
      </c>
      <c r="N8">
        <f t="shared" si="5"/>
        <v>4.1</v>
      </c>
    </row>
    <row r="9" spans="1:14">
      <c r="A9" t="s">
        <v>66</v>
      </c>
      <c r="B9" t="s">
        <v>67</v>
      </c>
      <c r="C9" t="s">
        <v>17</v>
      </c>
      <c r="D9" t="s">
        <v>68</v>
      </c>
      <c r="E9" t="s">
        <v>69</v>
      </c>
      <c r="F9" s="1" t="s">
        <v>70</v>
      </c>
      <c r="G9">
        <v>4.3</v>
      </c>
      <c r="H9" s="1" t="s">
        <v>71</v>
      </c>
      <c r="I9" t="str">
        <f t="shared" si="0"/>
        <v>Computers&amp;Accessories</v>
      </c>
      <c r="J9">
        <f t="shared" si="1"/>
        <v>229</v>
      </c>
      <c r="K9">
        <f t="shared" si="2"/>
        <v>299</v>
      </c>
      <c r="L9">
        <f t="shared" si="3"/>
        <v>23</v>
      </c>
      <c r="M9">
        <f t="shared" si="4"/>
        <v>30411</v>
      </c>
      <c r="N9">
        <f t="shared" si="5"/>
        <v>4.3</v>
      </c>
    </row>
    <row r="10" spans="1:14">
      <c r="A10" t="s">
        <v>73</v>
      </c>
      <c r="B10" t="s">
        <v>74</v>
      </c>
      <c r="C10" t="s">
        <v>75</v>
      </c>
      <c r="D10" t="s">
        <v>62</v>
      </c>
      <c r="E10" t="s">
        <v>76</v>
      </c>
      <c r="F10" s="1" t="s">
        <v>77</v>
      </c>
      <c r="G10">
        <v>4.2</v>
      </c>
      <c r="H10" t="s">
        <v>78</v>
      </c>
      <c r="I10" t="str">
        <f t="shared" si="0"/>
        <v>Computers&amp;Accessories</v>
      </c>
      <c r="J10">
        <f t="shared" si="1"/>
        <v>499</v>
      </c>
      <c r="K10">
        <f t="shared" si="2"/>
        <v>999</v>
      </c>
      <c r="L10">
        <f t="shared" si="3"/>
        <v>50</v>
      </c>
      <c r="M10">
        <f t="shared" si="4"/>
        <v>179691</v>
      </c>
      <c r="N10">
        <f t="shared" si="5"/>
        <v>4.2</v>
      </c>
    </row>
    <row r="11" spans="1:14">
      <c r="A11" t="s">
        <v>80</v>
      </c>
      <c r="B11" t="s">
        <v>81</v>
      </c>
      <c r="C11" t="s">
        <v>17</v>
      </c>
      <c r="D11" t="s">
        <v>24</v>
      </c>
      <c r="E11" t="s">
        <v>69</v>
      </c>
      <c r="F11" s="1" t="s">
        <v>82</v>
      </c>
      <c r="G11">
        <v>4</v>
      </c>
      <c r="H11" s="1" t="s">
        <v>27</v>
      </c>
      <c r="I11" t="str">
        <f t="shared" si="0"/>
        <v>Computers&amp;Accessories</v>
      </c>
      <c r="J11">
        <f t="shared" si="1"/>
        <v>199</v>
      </c>
      <c r="K11">
        <f t="shared" si="2"/>
        <v>299</v>
      </c>
      <c r="L11">
        <f t="shared" si="3"/>
        <v>33</v>
      </c>
      <c r="M11">
        <f t="shared" si="4"/>
        <v>43994</v>
      </c>
      <c r="N11">
        <f t="shared" si="5"/>
        <v>4</v>
      </c>
    </row>
    <row r="12" spans="1:14">
      <c r="A12" t="s">
        <v>84</v>
      </c>
      <c r="B12" t="s">
        <v>85</v>
      </c>
      <c r="C12" t="s">
        <v>17</v>
      </c>
      <c r="D12" t="s">
        <v>48</v>
      </c>
      <c r="E12" t="s">
        <v>86</v>
      </c>
      <c r="F12" s="1" t="s">
        <v>87</v>
      </c>
      <c r="G12">
        <v>4.3</v>
      </c>
      <c r="H12" s="1" t="s">
        <v>88</v>
      </c>
      <c r="I12" t="str">
        <f t="shared" si="0"/>
        <v>Computers&amp;Accessories</v>
      </c>
      <c r="J12">
        <f t="shared" si="1"/>
        <v>154</v>
      </c>
      <c r="K12">
        <f t="shared" si="2"/>
        <v>339</v>
      </c>
      <c r="L12">
        <f t="shared" si="3"/>
        <v>55</v>
      </c>
      <c r="M12">
        <f t="shared" si="4"/>
        <v>13391</v>
      </c>
      <c r="N12">
        <f t="shared" si="5"/>
        <v>4.3</v>
      </c>
    </row>
    <row r="13" spans="1:14">
      <c r="A13" t="s">
        <v>90</v>
      </c>
      <c r="B13" t="s">
        <v>91</v>
      </c>
      <c r="C13" t="s">
        <v>17</v>
      </c>
      <c r="D13" t="s">
        <v>69</v>
      </c>
      <c r="E13" t="s">
        <v>92</v>
      </c>
      <c r="F13" s="1" t="s">
        <v>93</v>
      </c>
      <c r="G13">
        <v>4.2</v>
      </c>
      <c r="H13" s="1" t="s">
        <v>44</v>
      </c>
      <c r="I13" t="str">
        <f t="shared" si="0"/>
        <v>Computers&amp;Accessories</v>
      </c>
      <c r="J13">
        <f t="shared" si="1"/>
        <v>299</v>
      </c>
      <c r="K13">
        <f t="shared" si="2"/>
        <v>799</v>
      </c>
      <c r="L13">
        <f t="shared" si="3"/>
        <v>63</v>
      </c>
      <c r="M13">
        <f t="shared" si="4"/>
        <v>94363</v>
      </c>
      <c r="N13">
        <f t="shared" si="5"/>
        <v>4.2</v>
      </c>
    </row>
    <row r="14" spans="1:14">
      <c r="A14" t="s">
        <v>95</v>
      </c>
      <c r="B14" t="s">
        <v>96</v>
      </c>
      <c r="C14" t="s">
        <v>97</v>
      </c>
      <c r="D14" t="s">
        <v>98</v>
      </c>
      <c r="E14" t="s">
        <v>99</v>
      </c>
      <c r="F14" s="1" t="s">
        <v>100</v>
      </c>
      <c r="G14">
        <v>4.4</v>
      </c>
      <c r="H14" t="s">
        <v>101</v>
      </c>
      <c r="I14" t="str">
        <f t="shared" si="0"/>
        <v>Electronics</v>
      </c>
      <c r="J14">
        <f t="shared" si="1"/>
        <v>219</v>
      </c>
      <c r="K14">
        <f t="shared" si="2"/>
        <v>700</v>
      </c>
      <c r="L14">
        <f t="shared" si="3"/>
        <v>69</v>
      </c>
      <c r="M14">
        <f t="shared" si="4"/>
        <v>426973</v>
      </c>
      <c r="N14">
        <f t="shared" si="5"/>
        <v>4.4</v>
      </c>
    </row>
    <row r="15" spans="1:14">
      <c r="A15" t="s">
        <v>103</v>
      </c>
      <c r="B15" t="s">
        <v>104</v>
      </c>
      <c r="C15" t="s">
        <v>17</v>
      </c>
      <c r="D15" t="s">
        <v>105</v>
      </c>
      <c r="E15" t="s">
        <v>106</v>
      </c>
      <c r="F15" s="1" t="s">
        <v>49</v>
      </c>
      <c r="G15">
        <v>4.2</v>
      </c>
      <c r="H15" s="1" t="s">
        <v>107</v>
      </c>
      <c r="I15" t="str">
        <f t="shared" si="0"/>
        <v>Computers&amp;Accessories</v>
      </c>
      <c r="J15">
        <f t="shared" si="1"/>
        <v>350</v>
      </c>
      <c r="K15">
        <f t="shared" si="2"/>
        <v>899</v>
      </c>
      <c r="L15">
        <f t="shared" si="3"/>
        <v>61</v>
      </c>
      <c r="M15">
        <f t="shared" si="4"/>
        <v>2262</v>
      </c>
      <c r="N15">
        <f t="shared" si="5"/>
        <v>4.2</v>
      </c>
    </row>
    <row r="16" spans="1:14">
      <c r="A16" t="s">
        <v>108</v>
      </c>
      <c r="B16" t="s">
        <v>109</v>
      </c>
      <c r="C16" t="s">
        <v>17</v>
      </c>
      <c r="D16" t="s">
        <v>110</v>
      </c>
      <c r="E16" t="s">
        <v>18</v>
      </c>
      <c r="F16" s="1" t="s">
        <v>111</v>
      </c>
      <c r="G16">
        <v>4.1</v>
      </c>
      <c r="H16" s="1" t="s">
        <v>112</v>
      </c>
      <c r="I16" t="str">
        <f t="shared" si="0"/>
        <v>Computers&amp;Accessories</v>
      </c>
      <c r="J16">
        <f t="shared" si="1"/>
        <v>159</v>
      </c>
      <c r="K16">
        <f t="shared" si="2"/>
        <v>399</v>
      </c>
      <c r="L16">
        <f t="shared" si="3"/>
        <v>60</v>
      </c>
      <c r="M16">
        <f t="shared" si="4"/>
        <v>4768</v>
      </c>
      <c r="N16">
        <f t="shared" si="5"/>
        <v>4.1</v>
      </c>
    </row>
    <row r="17" spans="1:14">
      <c r="A17" t="s">
        <v>113</v>
      </c>
      <c r="B17" t="s">
        <v>114</v>
      </c>
      <c r="C17" t="s">
        <v>17</v>
      </c>
      <c r="D17" t="s">
        <v>25</v>
      </c>
      <c r="E17" t="s">
        <v>18</v>
      </c>
      <c r="F17" s="1" t="s">
        <v>115</v>
      </c>
      <c r="G17">
        <v>4.4</v>
      </c>
      <c r="H17" s="1" t="s">
        <v>116</v>
      </c>
      <c r="I17" t="str">
        <f t="shared" si="0"/>
        <v>Computers&amp;Accessories</v>
      </c>
      <c r="J17">
        <f t="shared" si="1"/>
        <v>349</v>
      </c>
      <c r="K17">
        <f t="shared" si="2"/>
        <v>399</v>
      </c>
      <c r="L17">
        <f t="shared" si="3"/>
        <v>13</v>
      </c>
      <c r="M17">
        <f t="shared" si="4"/>
        <v>18757</v>
      </c>
      <c r="N17">
        <f t="shared" si="5"/>
        <v>4.4</v>
      </c>
    </row>
    <row r="18" spans="1:14">
      <c r="A18" t="s">
        <v>118</v>
      </c>
      <c r="B18" t="s">
        <v>119</v>
      </c>
      <c r="C18" t="s">
        <v>120</v>
      </c>
      <c r="D18" t="s">
        <v>121</v>
      </c>
      <c r="E18" t="s">
        <v>122</v>
      </c>
      <c r="F18" s="1" t="s">
        <v>123</v>
      </c>
      <c r="G18">
        <v>4.2</v>
      </c>
      <c r="H18" s="1" t="s">
        <v>124</v>
      </c>
      <c r="I18" t="str">
        <f t="shared" si="0"/>
        <v>Electronics</v>
      </c>
      <c r="J18">
        <f t="shared" si="1"/>
        <v>13999</v>
      </c>
      <c r="K18">
        <f t="shared" si="2"/>
        <v>24999</v>
      </c>
      <c r="L18">
        <f t="shared" si="3"/>
        <v>44</v>
      </c>
      <c r="M18">
        <f t="shared" si="4"/>
        <v>32840</v>
      </c>
      <c r="N18">
        <f t="shared" si="5"/>
        <v>4.2</v>
      </c>
    </row>
    <row r="19" spans="1:14">
      <c r="A19" t="s">
        <v>126</v>
      </c>
      <c r="B19" t="s">
        <v>127</v>
      </c>
      <c r="C19" t="s">
        <v>17</v>
      </c>
      <c r="D19" t="s">
        <v>128</v>
      </c>
      <c r="E19" t="s">
        <v>18</v>
      </c>
      <c r="F19" s="1" t="s">
        <v>129</v>
      </c>
      <c r="G19">
        <v>4</v>
      </c>
      <c r="H19" s="1" t="s">
        <v>27</v>
      </c>
      <c r="I19" t="str">
        <f t="shared" si="0"/>
        <v>Computers&amp;Accessories</v>
      </c>
      <c r="J19">
        <f t="shared" si="1"/>
        <v>249</v>
      </c>
      <c r="K19">
        <f t="shared" si="2"/>
        <v>399</v>
      </c>
      <c r="L19">
        <f t="shared" si="3"/>
        <v>38</v>
      </c>
      <c r="M19">
        <f t="shared" si="4"/>
        <v>43994</v>
      </c>
      <c r="N19">
        <f t="shared" si="5"/>
        <v>4</v>
      </c>
    </row>
    <row r="20" spans="1:14">
      <c r="A20" t="s">
        <v>131</v>
      </c>
      <c r="B20" t="s">
        <v>132</v>
      </c>
      <c r="C20" t="s">
        <v>17</v>
      </c>
      <c r="D20" t="s">
        <v>24</v>
      </c>
      <c r="E20" t="s">
        <v>62</v>
      </c>
      <c r="F20" s="1" t="s">
        <v>111</v>
      </c>
      <c r="G20">
        <v>4.1</v>
      </c>
      <c r="H20" s="1" t="s">
        <v>133</v>
      </c>
      <c r="I20" t="str">
        <f t="shared" si="0"/>
        <v>Computers&amp;Accessories</v>
      </c>
      <c r="J20">
        <f t="shared" si="1"/>
        <v>199</v>
      </c>
      <c r="K20">
        <f t="shared" si="2"/>
        <v>499</v>
      </c>
      <c r="L20">
        <f t="shared" si="3"/>
        <v>60</v>
      </c>
      <c r="M20">
        <f t="shared" si="4"/>
        <v>13045</v>
      </c>
      <c r="N20">
        <f t="shared" si="5"/>
        <v>4.1</v>
      </c>
    </row>
    <row r="21" spans="1:14">
      <c r="A21" t="s">
        <v>135</v>
      </c>
      <c r="B21" t="s">
        <v>136</v>
      </c>
      <c r="C21" t="s">
        <v>120</v>
      </c>
      <c r="D21" t="s">
        <v>137</v>
      </c>
      <c r="E21" t="s">
        <v>138</v>
      </c>
      <c r="F21" s="1" t="s">
        <v>139</v>
      </c>
      <c r="G21">
        <v>4.3</v>
      </c>
      <c r="H21" s="1" t="s">
        <v>140</v>
      </c>
      <c r="I21" t="str">
        <f t="shared" si="0"/>
        <v>Electronics</v>
      </c>
      <c r="J21">
        <f t="shared" si="1"/>
        <v>13490</v>
      </c>
      <c r="K21">
        <f t="shared" si="2"/>
        <v>21990</v>
      </c>
      <c r="L21">
        <f t="shared" si="3"/>
        <v>39</v>
      </c>
      <c r="M21">
        <f t="shared" si="4"/>
        <v>11976</v>
      </c>
      <c r="N21">
        <f t="shared" si="5"/>
        <v>4.3</v>
      </c>
    </row>
    <row r="22" spans="1:14">
      <c r="A22" t="s">
        <v>141</v>
      </c>
      <c r="B22" t="s">
        <v>142</v>
      </c>
      <c r="C22" t="s">
        <v>17</v>
      </c>
      <c r="D22" t="s">
        <v>143</v>
      </c>
      <c r="E22" t="s">
        <v>144</v>
      </c>
      <c r="F22" s="1" t="s">
        <v>145</v>
      </c>
      <c r="G22">
        <v>4.5</v>
      </c>
      <c r="H22">
        <v>815</v>
      </c>
      <c r="I22" t="str">
        <f t="shared" si="0"/>
        <v>Computers&amp;Accessories</v>
      </c>
      <c r="J22">
        <f t="shared" si="1"/>
        <v>970</v>
      </c>
      <c r="K22">
        <f t="shared" si="2"/>
        <v>1799</v>
      </c>
      <c r="L22">
        <f t="shared" si="3"/>
        <v>46</v>
      </c>
      <c r="M22">
        <f t="shared" si="4"/>
        <v>815</v>
      </c>
      <c r="N22">
        <f t="shared" si="5"/>
        <v>4.5</v>
      </c>
    </row>
    <row r="23" spans="1:14">
      <c r="A23" t="s">
        <v>147</v>
      </c>
      <c r="B23" t="s">
        <v>148</v>
      </c>
      <c r="C23" t="s">
        <v>97</v>
      </c>
      <c r="D23" t="s">
        <v>149</v>
      </c>
      <c r="E23" t="s">
        <v>62</v>
      </c>
      <c r="F23" s="1" t="s">
        <v>123</v>
      </c>
      <c r="G23">
        <v>3.7</v>
      </c>
      <c r="H23" s="1" t="s">
        <v>150</v>
      </c>
      <c r="I23" t="str">
        <f t="shared" si="0"/>
        <v>Electronics</v>
      </c>
      <c r="J23">
        <f t="shared" si="1"/>
        <v>279</v>
      </c>
      <c r="K23">
        <f t="shared" si="2"/>
        <v>499</v>
      </c>
      <c r="L23">
        <f t="shared" si="3"/>
        <v>44</v>
      </c>
      <c r="M23">
        <f t="shared" si="4"/>
        <v>10962</v>
      </c>
      <c r="N23">
        <f t="shared" si="5"/>
        <v>3.7</v>
      </c>
    </row>
    <row r="24" spans="1:14">
      <c r="A24" t="s">
        <v>154</v>
      </c>
      <c r="B24" t="s">
        <v>155</v>
      </c>
      <c r="C24" t="s">
        <v>120</v>
      </c>
      <c r="D24" t="s">
        <v>137</v>
      </c>
      <c r="E24" t="s">
        <v>156</v>
      </c>
      <c r="F24" s="1" t="s">
        <v>157</v>
      </c>
      <c r="G24">
        <v>4.3</v>
      </c>
      <c r="H24" s="1" t="s">
        <v>158</v>
      </c>
      <c r="I24" t="str">
        <f t="shared" si="0"/>
        <v>Electronics</v>
      </c>
      <c r="J24">
        <f t="shared" si="1"/>
        <v>13490</v>
      </c>
      <c r="K24">
        <f t="shared" si="2"/>
        <v>22900</v>
      </c>
      <c r="L24">
        <f t="shared" si="3"/>
        <v>41</v>
      </c>
      <c r="M24">
        <f t="shared" si="4"/>
        <v>16299</v>
      </c>
      <c r="N24">
        <f t="shared" si="5"/>
        <v>4.3</v>
      </c>
    </row>
    <row r="25" spans="1:14">
      <c r="A25" t="s">
        <v>160</v>
      </c>
      <c r="B25" t="s">
        <v>161</v>
      </c>
      <c r="C25" t="s">
        <v>17</v>
      </c>
      <c r="D25" t="s">
        <v>162</v>
      </c>
      <c r="E25" t="s">
        <v>24</v>
      </c>
      <c r="F25" s="1" t="s">
        <v>163</v>
      </c>
      <c r="G25">
        <v>4</v>
      </c>
      <c r="H25" s="1" t="s">
        <v>164</v>
      </c>
      <c r="I25" t="str">
        <f t="shared" si="0"/>
        <v>Computers&amp;Accessories</v>
      </c>
      <c r="J25">
        <f t="shared" si="1"/>
        <v>59</v>
      </c>
      <c r="K25">
        <f t="shared" si="2"/>
        <v>199</v>
      </c>
      <c r="L25">
        <f t="shared" si="3"/>
        <v>70</v>
      </c>
      <c r="M25">
        <f t="shared" si="4"/>
        <v>9378</v>
      </c>
      <c r="N25">
        <f t="shared" si="5"/>
        <v>4</v>
      </c>
    </row>
    <row r="26" spans="1:14">
      <c r="A26" t="s">
        <v>166</v>
      </c>
      <c r="B26" t="s">
        <v>167</v>
      </c>
      <c r="C26" t="s">
        <v>120</v>
      </c>
      <c r="D26" t="s">
        <v>168</v>
      </c>
      <c r="E26" t="s">
        <v>169</v>
      </c>
      <c r="F26" s="1" t="s">
        <v>170</v>
      </c>
      <c r="G26">
        <v>4.3</v>
      </c>
      <c r="H26" s="1" t="s">
        <v>171</v>
      </c>
      <c r="I26" t="str">
        <f t="shared" si="0"/>
        <v>Electronics</v>
      </c>
      <c r="J26">
        <f t="shared" si="1"/>
        <v>11499</v>
      </c>
      <c r="K26">
        <f t="shared" si="2"/>
        <v>19990</v>
      </c>
      <c r="L26">
        <f t="shared" si="3"/>
        <v>42</v>
      </c>
      <c r="M26">
        <f t="shared" si="4"/>
        <v>4703</v>
      </c>
      <c r="N26">
        <f t="shared" si="5"/>
        <v>4.3</v>
      </c>
    </row>
    <row r="27" spans="1:14">
      <c r="A27" t="s">
        <v>173</v>
      </c>
      <c r="B27" t="s">
        <v>174</v>
      </c>
      <c r="C27" t="s">
        <v>97</v>
      </c>
      <c r="D27" t="s">
        <v>24</v>
      </c>
      <c r="E27" t="s">
        <v>42</v>
      </c>
      <c r="F27" s="1" t="s">
        <v>175</v>
      </c>
      <c r="G27">
        <v>4.2</v>
      </c>
      <c r="H27" s="1" t="s">
        <v>176</v>
      </c>
      <c r="I27" t="str">
        <f t="shared" si="0"/>
        <v>Electronics</v>
      </c>
      <c r="J27">
        <f t="shared" si="1"/>
        <v>199</v>
      </c>
      <c r="K27">
        <f t="shared" si="2"/>
        <v>699</v>
      </c>
      <c r="L27">
        <f t="shared" si="3"/>
        <v>72</v>
      </c>
      <c r="M27">
        <f t="shared" si="4"/>
        <v>12153</v>
      </c>
      <c r="N27">
        <f t="shared" si="5"/>
        <v>4.2</v>
      </c>
    </row>
    <row r="28" spans="1:14">
      <c r="A28" t="s">
        <v>178</v>
      </c>
      <c r="B28" t="s">
        <v>179</v>
      </c>
      <c r="C28" t="s">
        <v>120</v>
      </c>
      <c r="D28" t="s">
        <v>180</v>
      </c>
      <c r="E28" t="s">
        <v>181</v>
      </c>
      <c r="F28" s="1" t="s">
        <v>182</v>
      </c>
      <c r="G28">
        <v>4.2</v>
      </c>
      <c r="H28" s="1" t="s">
        <v>183</v>
      </c>
      <c r="I28" t="str">
        <f t="shared" si="0"/>
        <v>Electronics</v>
      </c>
      <c r="J28">
        <f t="shared" si="1"/>
        <v>14999</v>
      </c>
      <c r="K28">
        <f t="shared" si="2"/>
        <v>19999</v>
      </c>
      <c r="L28">
        <f t="shared" si="3"/>
        <v>25</v>
      </c>
      <c r="M28">
        <f t="shared" si="4"/>
        <v>34899</v>
      </c>
      <c r="N28">
        <f t="shared" si="5"/>
        <v>4.2</v>
      </c>
    </row>
    <row r="29" spans="1:14">
      <c r="A29" t="s">
        <v>185</v>
      </c>
      <c r="B29" t="s">
        <v>186</v>
      </c>
      <c r="C29" t="s">
        <v>17</v>
      </c>
      <c r="D29" t="s">
        <v>69</v>
      </c>
      <c r="E29" t="s">
        <v>18</v>
      </c>
      <c r="F29" s="1" t="s">
        <v>182</v>
      </c>
      <c r="G29">
        <v>4</v>
      </c>
      <c r="H29" s="1" t="s">
        <v>187</v>
      </c>
      <c r="I29" t="str">
        <f t="shared" si="0"/>
        <v>Computers&amp;Accessories</v>
      </c>
      <c r="J29">
        <f t="shared" si="1"/>
        <v>299</v>
      </c>
      <c r="K29">
        <f t="shared" si="2"/>
        <v>399</v>
      </c>
      <c r="L29">
        <f t="shared" si="3"/>
        <v>25</v>
      </c>
      <c r="M29">
        <f t="shared" si="4"/>
        <v>2766</v>
      </c>
      <c r="N29">
        <f t="shared" si="5"/>
        <v>4</v>
      </c>
    </row>
    <row r="30" spans="1:14">
      <c r="A30" t="s">
        <v>188</v>
      </c>
      <c r="B30" t="s">
        <v>189</v>
      </c>
      <c r="C30" t="s">
        <v>17</v>
      </c>
      <c r="D30" t="s">
        <v>143</v>
      </c>
      <c r="E30" t="s">
        <v>190</v>
      </c>
      <c r="F30" s="1" t="s">
        <v>191</v>
      </c>
      <c r="G30">
        <v>4.4</v>
      </c>
      <c r="H30">
        <v>184</v>
      </c>
      <c r="I30" t="str">
        <f t="shared" si="0"/>
        <v>Computers&amp;Accessories</v>
      </c>
      <c r="J30">
        <f t="shared" si="1"/>
        <v>970</v>
      </c>
      <c r="K30">
        <f t="shared" si="2"/>
        <v>1999</v>
      </c>
      <c r="L30">
        <f t="shared" si="3"/>
        <v>51</v>
      </c>
      <c r="M30">
        <f t="shared" si="4"/>
        <v>184</v>
      </c>
      <c r="N30">
        <f t="shared" si="5"/>
        <v>4.4</v>
      </c>
    </row>
    <row r="31" spans="1:14">
      <c r="A31" t="s">
        <v>193</v>
      </c>
      <c r="B31" t="s">
        <v>194</v>
      </c>
      <c r="C31" t="s">
        <v>17</v>
      </c>
      <c r="D31" t="s">
        <v>69</v>
      </c>
      <c r="E31" t="s">
        <v>76</v>
      </c>
      <c r="F31" s="1" t="s">
        <v>163</v>
      </c>
      <c r="G31">
        <v>4.3</v>
      </c>
      <c r="H31" s="1" t="s">
        <v>195</v>
      </c>
      <c r="I31" t="str">
        <f t="shared" si="0"/>
        <v>Computers&amp;Accessories</v>
      </c>
      <c r="J31">
        <f t="shared" si="1"/>
        <v>299</v>
      </c>
      <c r="K31">
        <f t="shared" si="2"/>
        <v>999</v>
      </c>
      <c r="L31">
        <f t="shared" si="3"/>
        <v>70</v>
      </c>
      <c r="M31">
        <f t="shared" si="4"/>
        <v>20850</v>
      </c>
      <c r="N31">
        <f t="shared" si="5"/>
        <v>4.3</v>
      </c>
    </row>
    <row r="32" spans="1:14">
      <c r="A32" t="s">
        <v>197</v>
      </c>
      <c r="B32" t="s">
        <v>198</v>
      </c>
      <c r="C32" t="s">
        <v>17</v>
      </c>
      <c r="D32" t="s">
        <v>24</v>
      </c>
      <c r="E32" t="s">
        <v>199</v>
      </c>
      <c r="F32" s="1" t="s">
        <v>200</v>
      </c>
      <c r="G32">
        <v>4.5</v>
      </c>
      <c r="H32" s="1" t="s">
        <v>201</v>
      </c>
      <c r="I32" t="str">
        <f t="shared" si="0"/>
        <v>Computers&amp;Accessories</v>
      </c>
      <c r="J32">
        <f t="shared" si="1"/>
        <v>199</v>
      </c>
      <c r="K32">
        <f t="shared" si="2"/>
        <v>750</v>
      </c>
      <c r="L32">
        <f t="shared" si="3"/>
        <v>73</v>
      </c>
      <c r="M32">
        <f t="shared" si="4"/>
        <v>74976</v>
      </c>
      <c r="N32">
        <f t="shared" si="5"/>
        <v>4.5</v>
      </c>
    </row>
    <row r="33" spans="1:14">
      <c r="A33" t="s">
        <v>203</v>
      </c>
      <c r="B33" t="s">
        <v>204</v>
      </c>
      <c r="C33" t="s">
        <v>17</v>
      </c>
      <c r="D33" t="s">
        <v>205</v>
      </c>
      <c r="E33" t="s">
        <v>62</v>
      </c>
      <c r="F33" s="1" t="s">
        <v>20</v>
      </c>
      <c r="G33">
        <v>4</v>
      </c>
      <c r="H33" s="1" t="s">
        <v>206</v>
      </c>
      <c r="I33" t="str">
        <f t="shared" si="0"/>
        <v>Computers&amp;Accessories</v>
      </c>
      <c r="J33">
        <f t="shared" si="1"/>
        <v>179</v>
      </c>
      <c r="K33">
        <f t="shared" si="2"/>
        <v>499</v>
      </c>
      <c r="L33">
        <f t="shared" si="3"/>
        <v>64</v>
      </c>
      <c r="M33">
        <f t="shared" si="4"/>
        <v>1934</v>
      </c>
      <c r="N33">
        <f t="shared" si="5"/>
        <v>4</v>
      </c>
    </row>
    <row r="34" spans="1:14">
      <c r="A34" t="s">
        <v>208</v>
      </c>
      <c r="B34" t="s">
        <v>209</v>
      </c>
      <c r="C34" t="s">
        <v>17</v>
      </c>
      <c r="D34" t="s">
        <v>210</v>
      </c>
      <c r="E34" t="s">
        <v>19</v>
      </c>
      <c r="F34" s="1" t="s">
        <v>63</v>
      </c>
      <c r="G34">
        <v>4.3</v>
      </c>
      <c r="H34">
        <v>974</v>
      </c>
      <c r="I34" t="str">
        <f t="shared" si="0"/>
        <v>Computers&amp;Accessories</v>
      </c>
      <c r="J34">
        <f t="shared" si="1"/>
        <v>389</v>
      </c>
      <c r="K34">
        <f t="shared" si="2"/>
        <v>1099</v>
      </c>
      <c r="L34">
        <f t="shared" si="3"/>
        <v>65</v>
      </c>
      <c r="M34">
        <f t="shared" si="4"/>
        <v>974</v>
      </c>
      <c r="N34">
        <f t="shared" si="5"/>
        <v>4.3</v>
      </c>
    </row>
    <row r="35" spans="1:14">
      <c r="A35" t="s">
        <v>212</v>
      </c>
      <c r="B35" t="s">
        <v>213</v>
      </c>
      <c r="C35" t="s">
        <v>17</v>
      </c>
      <c r="D35" t="s">
        <v>214</v>
      </c>
      <c r="E35" t="s">
        <v>214</v>
      </c>
      <c r="F35" s="1" t="s">
        <v>215</v>
      </c>
      <c r="G35">
        <v>4.3</v>
      </c>
      <c r="H35">
        <v>355</v>
      </c>
      <c r="I35" t="str">
        <f t="shared" si="0"/>
        <v>Computers&amp;Accessories</v>
      </c>
      <c r="J35">
        <f t="shared" si="1"/>
        <v>599</v>
      </c>
      <c r="K35">
        <f t="shared" si="2"/>
        <v>599</v>
      </c>
      <c r="L35">
        <f t="shared" si="3"/>
        <v>0</v>
      </c>
      <c r="M35">
        <f t="shared" si="4"/>
        <v>355</v>
      </c>
      <c r="N35">
        <f t="shared" si="5"/>
        <v>4.3</v>
      </c>
    </row>
    <row r="36" spans="1:14">
      <c r="A36" t="s">
        <v>218</v>
      </c>
      <c r="B36" t="s">
        <v>219</v>
      </c>
      <c r="C36" t="s">
        <v>17</v>
      </c>
      <c r="D36" t="s">
        <v>24</v>
      </c>
      <c r="E36" t="s">
        <v>76</v>
      </c>
      <c r="F36" s="1" t="s">
        <v>220</v>
      </c>
      <c r="G36">
        <v>3.9</v>
      </c>
      <c r="H36" s="1" t="s">
        <v>221</v>
      </c>
      <c r="I36" t="str">
        <f t="shared" si="0"/>
        <v>Computers&amp;Accessories</v>
      </c>
      <c r="J36">
        <f t="shared" si="1"/>
        <v>199</v>
      </c>
      <c r="K36">
        <f t="shared" si="2"/>
        <v>999</v>
      </c>
      <c r="L36">
        <f t="shared" si="3"/>
        <v>80</v>
      </c>
      <c r="M36">
        <f t="shared" si="4"/>
        <v>1075</v>
      </c>
      <c r="N36">
        <f t="shared" si="5"/>
        <v>3.9</v>
      </c>
    </row>
    <row r="37" spans="1:14">
      <c r="A37" t="s">
        <v>222</v>
      </c>
      <c r="B37" t="s">
        <v>223</v>
      </c>
      <c r="C37" t="s">
        <v>17</v>
      </c>
      <c r="D37" t="s">
        <v>224</v>
      </c>
      <c r="E37" t="s">
        <v>225</v>
      </c>
      <c r="F37" s="1" t="s">
        <v>56</v>
      </c>
      <c r="G37">
        <v>3.9</v>
      </c>
      <c r="H37" s="1" t="s">
        <v>57</v>
      </c>
      <c r="I37" t="str">
        <f t="shared" si="0"/>
        <v>Computers&amp;Accessories</v>
      </c>
      <c r="J37">
        <f t="shared" si="1"/>
        <v>99</v>
      </c>
      <c r="K37">
        <f t="shared" si="2"/>
        <v>666.66</v>
      </c>
      <c r="L37">
        <f t="shared" si="3"/>
        <v>85</v>
      </c>
      <c r="M37">
        <f t="shared" si="4"/>
        <v>24871</v>
      </c>
      <c r="N37">
        <f t="shared" si="5"/>
        <v>3.9</v>
      </c>
    </row>
    <row r="38" spans="1:14">
      <c r="A38" t="s">
        <v>227</v>
      </c>
      <c r="B38" t="s">
        <v>228</v>
      </c>
      <c r="C38" t="s">
        <v>17</v>
      </c>
      <c r="D38" t="s">
        <v>106</v>
      </c>
      <c r="E38" t="s">
        <v>229</v>
      </c>
      <c r="F38" s="1" t="s">
        <v>43</v>
      </c>
      <c r="G38">
        <v>4.4</v>
      </c>
      <c r="H38" s="1" t="s">
        <v>230</v>
      </c>
      <c r="I38" t="str">
        <f t="shared" si="0"/>
        <v>Computers&amp;Accessories</v>
      </c>
      <c r="J38">
        <f t="shared" si="1"/>
        <v>899</v>
      </c>
      <c r="K38">
        <f t="shared" si="2"/>
        <v>1900</v>
      </c>
      <c r="L38">
        <f t="shared" si="3"/>
        <v>53</v>
      </c>
      <c r="M38">
        <f t="shared" si="4"/>
        <v>13552</v>
      </c>
      <c r="N38">
        <f t="shared" si="5"/>
        <v>4.4</v>
      </c>
    </row>
    <row r="39" spans="1:14">
      <c r="A39" t="s">
        <v>232</v>
      </c>
      <c r="B39" t="s">
        <v>233</v>
      </c>
      <c r="C39" t="s">
        <v>17</v>
      </c>
      <c r="D39" t="s">
        <v>24</v>
      </c>
      <c r="E39" t="s">
        <v>76</v>
      </c>
      <c r="F39" s="1" t="s">
        <v>220</v>
      </c>
      <c r="G39">
        <v>4</v>
      </c>
      <c r="H39">
        <v>576</v>
      </c>
      <c r="I39" t="str">
        <f t="shared" si="0"/>
        <v>Computers&amp;Accessories</v>
      </c>
      <c r="J39">
        <f t="shared" si="1"/>
        <v>199</v>
      </c>
      <c r="K39">
        <f t="shared" si="2"/>
        <v>999</v>
      </c>
      <c r="L39">
        <f t="shared" si="3"/>
        <v>80</v>
      </c>
      <c r="M39">
        <f t="shared" si="4"/>
        <v>576</v>
      </c>
      <c r="N39">
        <f t="shared" si="5"/>
        <v>4</v>
      </c>
    </row>
    <row r="40" spans="1:14">
      <c r="A40" t="s">
        <v>235</v>
      </c>
      <c r="B40" t="s">
        <v>236</v>
      </c>
      <c r="C40" t="s">
        <v>120</v>
      </c>
      <c r="D40" t="s">
        <v>237</v>
      </c>
      <c r="E40" t="s">
        <v>238</v>
      </c>
      <c r="F40" s="1" t="s">
        <v>239</v>
      </c>
      <c r="G40">
        <v>4.2</v>
      </c>
      <c r="H40" s="1" t="s">
        <v>240</v>
      </c>
      <c r="I40" t="str">
        <f t="shared" si="0"/>
        <v>Electronics</v>
      </c>
      <c r="J40">
        <f t="shared" si="1"/>
        <v>32999</v>
      </c>
      <c r="K40">
        <f t="shared" si="2"/>
        <v>45999</v>
      </c>
      <c r="L40">
        <f t="shared" si="3"/>
        <v>28</v>
      </c>
      <c r="M40">
        <f t="shared" si="4"/>
        <v>7298</v>
      </c>
      <c r="N40">
        <f t="shared" si="5"/>
        <v>4.2</v>
      </c>
    </row>
    <row r="41" spans="1:14">
      <c r="A41" t="s">
        <v>242</v>
      </c>
      <c r="B41" t="s">
        <v>243</v>
      </c>
      <c r="C41" t="s">
        <v>17</v>
      </c>
      <c r="D41" t="s">
        <v>143</v>
      </c>
      <c r="E41" t="s">
        <v>190</v>
      </c>
      <c r="F41" s="1" t="s">
        <v>191</v>
      </c>
      <c r="G41">
        <v>4.2</v>
      </c>
      <c r="H41">
        <v>462</v>
      </c>
      <c r="I41" t="str">
        <f t="shared" si="0"/>
        <v>Computers&amp;Accessories</v>
      </c>
      <c r="J41">
        <f t="shared" si="1"/>
        <v>970</v>
      </c>
      <c r="K41">
        <f t="shared" si="2"/>
        <v>1999</v>
      </c>
      <c r="L41">
        <f t="shared" si="3"/>
        <v>51</v>
      </c>
      <c r="M41">
        <f t="shared" si="4"/>
        <v>462</v>
      </c>
      <c r="N41">
        <f t="shared" si="5"/>
        <v>4.2</v>
      </c>
    </row>
    <row r="42" spans="1:14">
      <c r="A42" t="s">
        <v>245</v>
      </c>
      <c r="B42" t="s">
        <v>246</v>
      </c>
      <c r="C42" t="s">
        <v>17</v>
      </c>
      <c r="D42" t="s">
        <v>247</v>
      </c>
      <c r="E42" t="s">
        <v>248</v>
      </c>
      <c r="F42" s="1" t="s">
        <v>163</v>
      </c>
      <c r="G42">
        <v>4.5</v>
      </c>
      <c r="H42" t="s">
        <v>249</v>
      </c>
      <c r="I42" t="str">
        <f t="shared" si="0"/>
        <v>Computers&amp;Accessories</v>
      </c>
      <c r="J42">
        <f t="shared" si="1"/>
        <v>209</v>
      </c>
      <c r="K42">
        <f t="shared" si="2"/>
        <v>695</v>
      </c>
      <c r="L42">
        <f t="shared" si="3"/>
        <v>70</v>
      </c>
      <c r="M42">
        <f t="shared" si="4"/>
        <v>107687</v>
      </c>
      <c r="N42">
        <f t="shared" si="5"/>
        <v>4.5</v>
      </c>
    </row>
    <row r="43" spans="1:14">
      <c r="A43" t="s">
        <v>251</v>
      </c>
      <c r="B43" t="s">
        <v>252</v>
      </c>
      <c r="C43" t="s">
        <v>120</v>
      </c>
      <c r="D43" t="s">
        <v>181</v>
      </c>
      <c r="E43" t="s">
        <v>253</v>
      </c>
      <c r="F43" s="1" t="s">
        <v>26</v>
      </c>
      <c r="G43">
        <v>4.3</v>
      </c>
      <c r="H43" s="1" t="s">
        <v>254</v>
      </c>
      <c r="I43" t="str">
        <f t="shared" si="0"/>
        <v>Electronics</v>
      </c>
      <c r="J43">
        <f t="shared" si="1"/>
        <v>19999</v>
      </c>
      <c r="K43">
        <f t="shared" si="2"/>
        <v>34999</v>
      </c>
      <c r="L43">
        <f t="shared" si="3"/>
        <v>43</v>
      </c>
      <c r="M43">
        <f t="shared" si="4"/>
        <v>27151</v>
      </c>
      <c r="N43">
        <f t="shared" si="5"/>
        <v>4.3</v>
      </c>
    </row>
    <row r="44" spans="1:14">
      <c r="A44" t="s">
        <v>256</v>
      </c>
      <c r="B44" t="s">
        <v>257</v>
      </c>
      <c r="C44" t="s">
        <v>17</v>
      </c>
      <c r="D44" t="s">
        <v>18</v>
      </c>
      <c r="E44" t="s">
        <v>19</v>
      </c>
      <c r="F44" s="1" t="s">
        <v>20</v>
      </c>
      <c r="G44">
        <v>4.2</v>
      </c>
      <c r="H44" s="1" t="s">
        <v>21</v>
      </c>
      <c r="I44" t="str">
        <f t="shared" si="0"/>
        <v>Computers&amp;Accessories</v>
      </c>
      <c r="J44">
        <f t="shared" si="1"/>
        <v>399</v>
      </c>
      <c r="K44">
        <f t="shared" si="2"/>
        <v>1099</v>
      </c>
      <c r="L44">
        <f t="shared" si="3"/>
        <v>64</v>
      </c>
      <c r="M44">
        <f t="shared" si="4"/>
        <v>24269</v>
      </c>
      <c r="N44">
        <f t="shared" si="5"/>
        <v>4.2</v>
      </c>
    </row>
    <row r="45" spans="1:14">
      <c r="A45" t="s">
        <v>259</v>
      </c>
      <c r="B45" t="s">
        <v>260</v>
      </c>
      <c r="C45" t="s">
        <v>75</v>
      </c>
      <c r="D45" t="s">
        <v>76</v>
      </c>
      <c r="E45" t="s">
        <v>261</v>
      </c>
      <c r="F45" s="1" t="s">
        <v>129</v>
      </c>
      <c r="G45">
        <v>4.3</v>
      </c>
      <c r="H45" s="1" t="s">
        <v>262</v>
      </c>
      <c r="I45" t="str">
        <f t="shared" si="0"/>
        <v>Computers&amp;Accessories</v>
      </c>
      <c r="J45">
        <f t="shared" si="1"/>
        <v>999</v>
      </c>
      <c r="K45">
        <f t="shared" si="2"/>
        <v>1599</v>
      </c>
      <c r="L45">
        <f t="shared" si="3"/>
        <v>38</v>
      </c>
      <c r="M45">
        <f t="shared" si="4"/>
        <v>12093</v>
      </c>
      <c r="N45">
        <f t="shared" si="5"/>
        <v>4.3</v>
      </c>
    </row>
    <row r="46" spans="1:14">
      <c r="A46" t="s">
        <v>264</v>
      </c>
      <c r="B46" t="s">
        <v>265</v>
      </c>
      <c r="C46" t="s">
        <v>17</v>
      </c>
      <c r="D46" t="s">
        <v>162</v>
      </c>
      <c r="E46" t="s">
        <v>24</v>
      </c>
      <c r="F46" s="1" t="s">
        <v>163</v>
      </c>
      <c r="G46">
        <v>4</v>
      </c>
      <c r="H46" s="1" t="s">
        <v>164</v>
      </c>
      <c r="I46" t="str">
        <f t="shared" si="0"/>
        <v>Computers&amp;Accessories</v>
      </c>
      <c r="J46">
        <f t="shared" si="1"/>
        <v>59</v>
      </c>
      <c r="K46">
        <f t="shared" si="2"/>
        <v>199</v>
      </c>
      <c r="L46">
        <f t="shared" si="3"/>
        <v>70</v>
      </c>
      <c r="M46">
        <f t="shared" si="4"/>
        <v>9378</v>
      </c>
      <c r="N46">
        <f t="shared" si="5"/>
        <v>4</v>
      </c>
    </row>
    <row r="47" spans="1:14">
      <c r="A47" t="s">
        <v>267</v>
      </c>
      <c r="B47" t="s">
        <v>268</v>
      </c>
      <c r="C47" t="s">
        <v>17</v>
      </c>
      <c r="D47" t="s">
        <v>269</v>
      </c>
      <c r="E47" t="s">
        <v>76</v>
      </c>
      <c r="F47" s="1" t="s">
        <v>270</v>
      </c>
      <c r="G47">
        <v>3.3</v>
      </c>
      <c r="H47" s="1" t="s">
        <v>271</v>
      </c>
      <c r="I47" t="str">
        <f t="shared" si="0"/>
        <v>Computers&amp;Accessories</v>
      </c>
      <c r="J47">
        <f t="shared" si="1"/>
        <v>333</v>
      </c>
      <c r="K47">
        <f t="shared" si="2"/>
        <v>999</v>
      </c>
      <c r="L47">
        <f t="shared" si="3"/>
        <v>67</v>
      </c>
      <c r="M47">
        <f t="shared" si="4"/>
        <v>9792</v>
      </c>
      <c r="N47">
        <f t="shared" si="5"/>
        <v>3.3</v>
      </c>
    </row>
    <row r="48" spans="1:14">
      <c r="A48" t="s">
        <v>272</v>
      </c>
      <c r="B48" t="s">
        <v>273</v>
      </c>
      <c r="C48" t="s">
        <v>75</v>
      </c>
      <c r="D48" t="s">
        <v>274</v>
      </c>
      <c r="E48" t="s">
        <v>275</v>
      </c>
      <c r="F48" s="1" t="s">
        <v>276</v>
      </c>
      <c r="G48">
        <v>4.1</v>
      </c>
      <c r="H48" s="1" t="s">
        <v>277</v>
      </c>
      <c r="I48" t="str">
        <f t="shared" si="0"/>
        <v>Computers&amp;Accessories</v>
      </c>
      <c r="J48">
        <f t="shared" si="1"/>
        <v>507</v>
      </c>
      <c r="K48">
        <f t="shared" si="2"/>
        <v>1208</v>
      </c>
      <c r="L48">
        <f t="shared" si="3"/>
        <v>58</v>
      </c>
      <c r="M48">
        <f t="shared" si="4"/>
        <v>8131</v>
      </c>
      <c r="N48">
        <f t="shared" si="5"/>
        <v>4.1</v>
      </c>
    </row>
    <row r="49" spans="1:14">
      <c r="A49" t="s">
        <v>278</v>
      </c>
      <c r="B49" t="s">
        <v>279</v>
      </c>
      <c r="C49" t="s">
        <v>97</v>
      </c>
      <c r="D49" t="s">
        <v>280</v>
      </c>
      <c r="E49" t="s">
        <v>281</v>
      </c>
      <c r="F49" s="1" t="s">
        <v>282</v>
      </c>
      <c r="G49">
        <v>4.4</v>
      </c>
      <c r="H49" t="s">
        <v>101</v>
      </c>
      <c r="I49" t="str">
        <f t="shared" si="0"/>
        <v>Electronics</v>
      </c>
      <c r="J49">
        <f t="shared" si="1"/>
        <v>309</v>
      </c>
      <c r="K49">
        <f t="shared" si="2"/>
        <v>475</v>
      </c>
      <c r="L49">
        <f t="shared" si="3"/>
        <v>35</v>
      </c>
      <c r="M49">
        <f t="shared" si="4"/>
        <v>426973</v>
      </c>
      <c r="N49">
        <f t="shared" si="5"/>
        <v>4.4</v>
      </c>
    </row>
    <row r="50" spans="1:14">
      <c r="A50" t="s">
        <v>283</v>
      </c>
      <c r="B50" t="s">
        <v>284</v>
      </c>
      <c r="C50" t="s">
        <v>285</v>
      </c>
      <c r="D50" t="s">
        <v>18</v>
      </c>
      <c r="E50" t="s">
        <v>76</v>
      </c>
      <c r="F50" s="1" t="s">
        <v>111</v>
      </c>
      <c r="G50">
        <v>3.6</v>
      </c>
      <c r="H50">
        <v>493</v>
      </c>
      <c r="I50" t="str">
        <f t="shared" si="0"/>
        <v>Electronics</v>
      </c>
      <c r="J50">
        <f t="shared" si="1"/>
        <v>399</v>
      </c>
      <c r="K50">
        <f t="shared" si="2"/>
        <v>999</v>
      </c>
      <c r="L50">
        <f t="shared" si="3"/>
        <v>60</v>
      </c>
      <c r="M50">
        <f t="shared" si="4"/>
        <v>493</v>
      </c>
      <c r="N50">
        <f t="shared" si="5"/>
        <v>3.6</v>
      </c>
    </row>
    <row r="51" spans="1:14">
      <c r="A51" t="s">
        <v>286</v>
      </c>
      <c r="B51" t="s">
        <v>287</v>
      </c>
      <c r="C51" t="s">
        <v>17</v>
      </c>
      <c r="D51" t="s">
        <v>24</v>
      </c>
      <c r="E51" t="s">
        <v>288</v>
      </c>
      <c r="F51" s="1" t="s">
        <v>77</v>
      </c>
      <c r="G51">
        <v>4.2</v>
      </c>
      <c r="H51" s="1" t="s">
        <v>289</v>
      </c>
      <c r="I51" t="str">
        <f t="shared" si="0"/>
        <v>Computers&amp;Accessories</v>
      </c>
      <c r="J51">
        <f t="shared" si="1"/>
        <v>199</v>
      </c>
      <c r="K51">
        <f t="shared" si="2"/>
        <v>395</v>
      </c>
      <c r="L51">
        <f t="shared" si="3"/>
        <v>50</v>
      </c>
      <c r="M51">
        <f t="shared" si="4"/>
        <v>92595</v>
      </c>
      <c r="N51">
        <f t="shared" si="5"/>
        <v>4.2</v>
      </c>
    </row>
    <row r="52" spans="1:14">
      <c r="A52" t="s">
        <v>290</v>
      </c>
      <c r="B52" t="s">
        <v>291</v>
      </c>
      <c r="C52" t="s">
        <v>75</v>
      </c>
      <c r="D52" t="s">
        <v>292</v>
      </c>
      <c r="E52" t="s">
        <v>293</v>
      </c>
      <c r="F52" s="1" t="s">
        <v>294</v>
      </c>
      <c r="G52">
        <v>4.4</v>
      </c>
      <c r="H52" s="1" t="s">
        <v>295</v>
      </c>
      <c r="I52" t="str">
        <f t="shared" si="0"/>
        <v>Computers&amp;Accessories</v>
      </c>
      <c r="J52">
        <f t="shared" si="1"/>
        <v>1199</v>
      </c>
      <c r="K52">
        <f t="shared" si="2"/>
        <v>2199</v>
      </c>
      <c r="L52">
        <f t="shared" si="3"/>
        <v>45</v>
      </c>
      <c r="M52">
        <f t="shared" si="4"/>
        <v>24780</v>
      </c>
      <c r="N52">
        <f t="shared" si="5"/>
        <v>4.4</v>
      </c>
    </row>
    <row r="53" spans="1:14">
      <c r="A53" t="s">
        <v>296</v>
      </c>
      <c r="B53" t="s">
        <v>297</v>
      </c>
      <c r="C53" t="s">
        <v>17</v>
      </c>
      <c r="D53" t="s">
        <v>205</v>
      </c>
      <c r="E53" t="s">
        <v>298</v>
      </c>
      <c r="F53" s="1" t="s">
        <v>20</v>
      </c>
      <c r="G53">
        <v>4.2</v>
      </c>
      <c r="H53" s="1" t="s">
        <v>289</v>
      </c>
      <c r="I53" t="str">
        <f t="shared" si="0"/>
        <v>Computers&amp;Accessories</v>
      </c>
      <c r="J53">
        <f t="shared" si="1"/>
        <v>179</v>
      </c>
      <c r="K53">
        <f t="shared" si="2"/>
        <v>500</v>
      </c>
      <c r="L53">
        <f t="shared" si="3"/>
        <v>64</v>
      </c>
      <c r="M53">
        <f t="shared" si="4"/>
        <v>92595</v>
      </c>
      <c r="N53">
        <f t="shared" si="5"/>
        <v>4.2</v>
      </c>
    </row>
    <row r="54" spans="1:14">
      <c r="A54" t="s">
        <v>299</v>
      </c>
      <c r="B54" t="s">
        <v>300</v>
      </c>
      <c r="C54" t="s">
        <v>17</v>
      </c>
      <c r="D54" t="s">
        <v>92</v>
      </c>
      <c r="E54" t="s">
        <v>301</v>
      </c>
      <c r="F54" s="1" t="s">
        <v>302</v>
      </c>
      <c r="G54">
        <v>4.3</v>
      </c>
      <c r="H54" s="1" t="s">
        <v>303</v>
      </c>
      <c r="I54" t="str">
        <f t="shared" si="0"/>
        <v>Computers&amp;Accessories</v>
      </c>
      <c r="J54">
        <f t="shared" si="1"/>
        <v>799</v>
      </c>
      <c r="K54">
        <f t="shared" si="2"/>
        <v>2100</v>
      </c>
      <c r="L54">
        <f t="shared" si="3"/>
        <v>62</v>
      </c>
      <c r="M54">
        <f t="shared" si="4"/>
        <v>8188</v>
      </c>
      <c r="N54">
        <f t="shared" si="5"/>
        <v>4.3</v>
      </c>
    </row>
    <row r="55" spans="1:14">
      <c r="A55" t="s">
        <v>304</v>
      </c>
      <c r="B55" t="s">
        <v>305</v>
      </c>
      <c r="C55" t="s">
        <v>306</v>
      </c>
      <c r="D55" t="s">
        <v>307</v>
      </c>
      <c r="E55" t="s">
        <v>308</v>
      </c>
      <c r="F55" s="1" t="s">
        <v>145</v>
      </c>
      <c r="G55">
        <v>4.2</v>
      </c>
      <c r="H55" s="1" t="s">
        <v>309</v>
      </c>
      <c r="I55" t="str">
        <f t="shared" si="0"/>
        <v>Electronics</v>
      </c>
      <c r="J55">
        <f t="shared" si="1"/>
        <v>6999</v>
      </c>
      <c r="K55">
        <f t="shared" si="2"/>
        <v>12999</v>
      </c>
      <c r="L55">
        <f t="shared" si="3"/>
        <v>46</v>
      </c>
      <c r="M55">
        <f t="shared" si="4"/>
        <v>4003</v>
      </c>
      <c r="N55">
        <f t="shared" si="5"/>
        <v>4.2</v>
      </c>
    </row>
    <row r="56" spans="1:14">
      <c r="A56" t="s">
        <v>310</v>
      </c>
      <c r="B56" t="s">
        <v>311</v>
      </c>
      <c r="C56" t="s">
        <v>17</v>
      </c>
      <c r="D56" t="s">
        <v>24</v>
      </c>
      <c r="E56" t="s">
        <v>25</v>
      </c>
      <c r="F56" s="1" t="s">
        <v>26</v>
      </c>
      <c r="G56">
        <v>4.1</v>
      </c>
      <c r="H56">
        <v>314</v>
      </c>
      <c r="I56" t="str">
        <f t="shared" si="0"/>
        <v>Computers&amp;Accessories</v>
      </c>
      <c r="J56">
        <f t="shared" si="1"/>
        <v>199</v>
      </c>
      <c r="K56">
        <f t="shared" si="2"/>
        <v>349</v>
      </c>
      <c r="L56">
        <f t="shared" si="3"/>
        <v>43</v>
      </c>
      <c r="M56">
        <f t="shared" si="4"/>
        <v>314</v>
      </c>
      <c r="N56">
        <f t="shared" si="5"/>
        <v>4.1</v>
      </c>
    </row>
    <row r="57" spans="1:14">
      <c r="A57" t="s">
        <v>312</v>
      </c>
      <c r="B57" t="s">
        <v>313</v>
      </c>
      <c r="C57" t="s">
        <v>285</v>
      </c>
      <c r="D57" t="s">
        <v>314</v>
      </c>
      <c r="E57" t="s">
        <v>62</v>
      </c>
      <c r="F57" s="1" t="s">
        <v>315</v>
      </c>
      <c r="G57">
        <v>3.7</v>
      </c>
      <c r="H57" s="1" t="s">
        <v>316</v>
      </c>
      <c r="I57" t="str">
        <f t="shared" si="0"/>
        <v>Electronics</v>
      </c>
      <c r="J57">
        <f t="shared" si="1"/>
        <v>230</v>
      </c>
      <c r="K57">
        <f t="shared" si="2"/>
        <v>499</v>
      </c>
      <c r="L57">
        <f t="shared" si="3"/>
        <v>54</v>
      </c>
      <c r="M57">
        <f t="shared" si="4"/>
        <v>2960</v>
      </c>
      <c r="N57">
        <f t="shared" si="5"/>
        <v>3.7</v>
      </c>
    </row>
    <row r="58" spans="1:14">
      <c r="A58" t="s">
        <v>317</v>
      </c>
      <c r="B58" t="s">
        <v>318</v>
      </c>
      <c r="C58" t="s">
        <v>75</v>
      </c>
      <c r="D58" t="s">
        <v>319</v>
      </c>
      <c r="E58" t="s">
        <v>320</v>
      </c>
      <c r="F58" s="1" t="s">
        <v>315</v>
      </c>
      <c r="G58">
        <v>4.2</v>
      </c>
      <c r="H58" t="s">
        <v>78</v>
      </c>
      <c r="I58" t="str">
        <f t="shared" si="0"/>
        <v>Computers&amp;Accessories</v>
      </c>
      <c r="J58">
        <f t="shared" si="1"/>
        <v>649</v>
      </c>
      <c r="K58">
        <f t="shared" si="2"/>
        <v>1399</v>
      </c>
      <c r="L58">
        <f t="shared" si="3"/>
        <v>54</v>
      </c>
      <c r="M58">
        <f t="shared" si="4"/>
        <v>179691</v>
      </c>
      <c r="N58">
        <f t="shared" si="5"/>
        <v>4.2</v>
      </c>
    </row>
    <row r="59" spans="1:14">
      <c r="A59" t="s">
        <v>321</v>
      </c>
      <c r="B59" t="s">
        <v>322</v>
      </c>
      <c r="C59" t="s">
        <v>120</v>
      </c>
      <c r="D59" t="s">
        <v>323</v>
      </c>
      <c r="E59" t="s">
        <v>324</v>
      </c>
      <c r="F59" s="1" t="s">
        <v>325</v>
      </c>
      <c r="G59">
        <v>4.2</v>
      </c>
      <c r="H59" s="1" t="s">
        <v>183</v>
      </c>
      <c r="I59" t="str">
        <f t="shared" si="0"/>
        <v>Electronics</v>
      </c>
      <c r="J59">
        <f t="shared" si="1"/>
        <v>15999</v>
      </c>
      <c r="K59">
        <f t="shared" si="2"/>
        <v>21999</v>
      </c>
      <c r="L59">
        <f t="shared" si="3"/>
        <v>27</v>
      </c>
      <c r="M59">
        <f t="shared" si="4"/>
        <v>34899</v>
      </c>
      <c r="N59">
        <f t="shared" si="5"/>
        <v>4.2</v>
      </c>
    </row>
    <row r="60" spans="1:14">
      <c r="A60" t="s">
        <v>326</v>
      </c>
      <c r="B60" t="s">
        <v>327</v>
      </c>
      <c r="C60" t="s">
        <v>17</v>
      </c>
      <c r="D60" t="s">
        <v>328</v>
      </c>
      <c r="E60" t="s">
        <v>329</v>
      </c>
      <c r="F60" s="1" t="s">
        <v>330</v>
      </c>
      <c r="G60">
        <v>4.2</v>
      </c>
      <c r="H60">
        <v>656</v>
      </c>
      <c r="I60" t="str">
        <f t="shared" si="0"/>
        <v>Computers&amp;Accessories</v>
      </c>
      <c r="J60">
        <f t="shared" si="1"/>
        <v>348</v>
      </c>
      <c r="K60">
        <f t="shared" si="2"/>
        <v>1499</v>
      </c>
      <c r="L60">
        <f t="shared" si="3"/>
        <v>77</v>
      </c>
      <c r="M60">
        <f t="shared" si="4"/>
        <v>656</v>
      </c>
      <c r="N60">
        <f t="shared" si="5"/>
        <v>4.2</v>
      </c>
    </row>
    <row r="61" spans="1:14">
      <c r="A61" t="s">
        <v>331</v>
      </c>
      <c r="B61" t="s">
        <v>332</v>
      </c>
      <c r="C61" t="s">
        <v>17</v>
      </c>
      <c r="D61" t="s">
        <v>48</v>
      </c>
      <c r="E61" t="s">
        <v>25</v>
      </c>
      <c r="F61" s="1" t="s">
        <v>333</v>
      </c>
      <c r="G61">
        <v>4.3</v>
      </c>
      <c r="H61" s="1" t="s">
        <v>334</v>
      </c>
      <c r="I61" t="str">
        <f t="shared" si="0"/>
        <v>Computers&amp;Accessories</v>
      </c>
      <c r="J61">
        <f t="shared" si="1"/>
        <v>154</v>
      </c>
      <c r="K61">
        <f t="shared" si="2"/>
        <v>349</v>
      </c>
      <c r="L61">
        <f t="shared" si="3"/>
        <v>56</v>
      </c>
      <c r="M61">
        <f t="shared" si="4"/>
        <v>7064</v>
      </c>
      <c r="N61">
        <f t="shared" si="5"/>
        <v>4.3</v>
      </c>
    </row>
    <row r="62" spans="1:14">
      <c r="A62" t="s">
        <v>335</v>
      </c>
      <c r="B62" t="s">
        <v>336</v>
      </c>
      <c r="C62" t="s">
        <v>285</v>
      </c>
      <c r="D62" t="s">
        <v>205</v>
      </c>
      <c r="E62" t="s">
        <v>92</v>
      </c>
      <c r="F62" s="1" t="s">
        <v>337</v>
      </c>
      <c r="G62">
        <v>3.7</v>
      </c>
      <c r="H62" s="1" t="s">
        <v>338</v>
      </c>
      <c r="I62" t="str">
        <f t="shared" si="0"/>
        <v>Electronics</v>
      </c>
      <c r="J62">
        <f t="shared" si="1"/>
        <v>179</v>
      </c>
      <c r="K62">
        <f t="shared" si="2"/>
        <v>799</v>
      </c>
      <c r="L62">
        <f t="shared" si="3"/>
        <v>78</v>
      </c>
      <c r="M62">
        <f t="shared" si="4"/>
        <v>2201</v>
      </c>
      <c r="N62">
        <f t="shared" si="5"/>
        <v>3.7</v>
      </c>
    </row>
    <row r="63" spans="1:14">
      <c r="A63" t="s">
        <v>339</v>
      </c>
      <c r="B63" t="s">
        <v>340</v>
      </c>
      <c r="C63" t="s">
        <v>120</v>
      </c>
      <c r="D63" t="s">
        <v>341</v>
      </c>
      <c r="E63" t="s">
        <v>342</v>
      </c>
      <c r="F63" s="1" t="s">
        <v>343</v>
      </c>
      <c r="G63">
        <v>4.3</v>
      </c>
      <c r="H63" s="1" t="s">
        <v>344</v>
      </c>
      <c r="I63" t="str">
        <f t="shared" si="0"/>
        <v>Electronics</v>
      </c>
      <c r="J63">
        <f t="shared" si="1"/>
        <v>32990</v>
      </c>
      <c r="K63">
        <f t="shared" si="2"/>
        <v>47900</v>
      </c>
      <c r="L63">
        <f t="shared" si="3"/>
        <v>31</v>
      </c>
      <c r="M63">
        <f t="shared" si="4"/>
        <v>7109</v>
      </c>
      <c r="N63">
        <f t="shared" si="5"/>
        <v>4.3</v>
      </c>
    </row>
    <row r="64" spans="1:14">
      <c r="A64" t="s">
        <v>345</v>
      </c>
      <c r="B64" t="s">
        <v>346</v>
      </c>
      <c r="C64" t="s">
        <v>17</v>
      </c>
      <c r="D64" t="s">
        <v>347</v>
      </c>
      <c r="E64" t="s">
        <v>76</v>
      </c>
      <c r="F64" s="1" t="s">
        <v>348</v>
      </c>
      <c r="G64">
        <v>4</v>
      </c>
      <c r="H64" s="1" t="s">
        <v>349</v>
      </c>
      <c r="I64" t="str">
        <f t="shared" si="0"/>
        <v>Computers&amp;Accessories</v>
      </c>
      <c r="J64">
        <f t="shared" si="1"/>
        <v>139</v>
      </c>
      <c r="K64">
        <f t="shared" si="2"/>
        <v>999</v>
      </c>
      <c r="L64">
        <f t="shared" si="3"/>
        <v>86</v>
      </c>
      <c r="M64">
        <f t="shared" si="4"/>
        <v>1313</v>
      </c>
      <c r="N64">
        <f t="shared" si="5"/>
        <v>4</v>
      </c>
    </row>
    <row r="65" spans="1:14">
      <c r="A65" t="s">
        <v>350</v>
      </c>
      <c r="B65" t="s">
        <v>351</v>
      </c>
      <c r="C65" t="s">
        <v>17</v>
      </c>
      <c r="D65" t="s">
        <v>41</v>
      </c>
      <c r="E65" t="s">
        <v>352</v>
      </c>
      <c r="F65" s="1" t="s">
        <v>49</v>
      </c>
      <c r="G65">
        <v>4.2</v>
      </c>
      <c r="H65" s="1" t="s">
        <v>353</v>
      </c>
      <c r="I65" t="str">
        <f t="shared" si="0"/>
        <v>Computers&amp;Accessories</v>
      </c>
      <c r="J65">
        <f t="shared" si="1"/>
        <v>329</v>
      </c>
      <c r="K65">
        <f t="shared" si="2"/>
        <v>845</v>
      </c>
      <c r="L65">
        <f t="shared" si="3"/>
        <v>61</v>
      </c>
      <c r="M65">
        <f t="shared" si="4"/>
        <v>29746</v>
      </c>
      <c r="N65">
        <f t="shared" si="5"/>
        <v>4.2</v>
      </c>
    </row>
    <row r="66" spans="1:14">
      <c r="A66" t="s">
        <v>354</v>
      </c>
      <c r="B66" t="s">
        <v>355</v>
      </c>
      <c r="C66" t="s">
        <v>120</v>
      </c>
      <c r="D66" t="s">
        <v>121</v>
      </c>
      <c r="E66" t="s">
        <v>122</v>
      </c>
      <c r="F66" s="1" t="s">
        <v>123</v>
      </c>
      <c r="G66">
        <v>4.2</v>
      </c>
      <c r="H66" s="1" t="s">
        <v>356</v>
      </c>
      <c r="I66" t="str">
        <f t="shared" si="0"/>
        <v>Electronics</v>
      </c>
      <c r="J66">
        <f t="shared" si="1"/>
        <v>13999</v>
      </c>
      <c r="K66">
        <f t="shared" si="2"/>
        <v>24999</v>
      </c>
      <c r="L66">
        <f t="shared" si="3"/>
        <v>44</v>
      </c>
      <c r="M66">
        <f t="shared" si="4"/>
        <v>45238</v>
      </c>
      <c r="N66">
        <f t="shared" si="5"/>
        <v>4.2</v>
      </c>
    </row>
    <row r="67" spans="1:14">
      <c r="A67" t="s">
        <v>357</v>
      </c>
      <c r="B67" t="s">
        <v>358</v>
      </c>
      <c r="C67" t="s">
        <v>97</v>
      </c>
      <c r="D67" t="s">
        <v>280</v>
      </c>
      <c r="E67" t="s">
        <v>359</v>
      </c>
      <c r="F67" s="1" t="s">
        <v>337</v>
      </c>
      <c r="G67">
        <v>4.4</v>
      </c>
      <c r="H67" t="s">
        <v>101</v>
      </c>
      <c r="I67" t="str">
        <f t="shared" ref="I67:I130" si="6">LEFT(C67,FIND("|",C67)-1)</f>
        <v>Electronics</v>
      </c>
      <c r="J67">
        <f t="shared" ref="J67:J130" si="7">VALUE(SUBSTITUTE(SUBSTITUTE(D67,"₹",""),",",""))</f>
        <v>309</v>
      </c>
      <c r="K67">
        <f t="shared" ref="K67:K130" si="8">VALUE(SUBSTITUTE(SUBSTITUTE(E67,"₹",""),",",""))</f>
        <v>1400</v>
      </c>
      <c r="L67">
        <f t="shared" ref="L67:L130" si="9">VALUE(SUBSTITUTE(F67,"%",""))</f>
        <v>78</v>
      </c>
      <c r="M67">
        <f t="shared" ref="M67:M130" si="10">VALUE(SUBSTITUTE(H67,",",""))</f>
        <v>426973</v>
      </c>
      <c r="N67">
        <f t="shared" ref="N67:N130" si="11">VALUE(G67)</f>
        <v>4.4</v>
      </c>
    </row>
    <row r="68" spans="1:14">
      <c r="A68" t="s">
        <v>360</v>
      </c>
      <c r="B68" t="s">
        <v>361</v>
      </c>
      <c r="C68" t="s">
        <v>17</v>
      </c>
      <c r="D68" t="s">
        <v>362</v>
      </c>
      <c r="E68" t="s">
        <v>42</v>
      </c>
      <c r="F68" s="1" t="s">
        <v>302</v>
      </c>
      <c r="G68">
        <v>4.1</v>
      </c>
      <c r="H68">
        <v>450</v>
      </c>
      <c r="I68" t="str">
        <f t="shared" si="6"/>
        <v>Computers&amp;Accessories</v>
      </c>
      <c r="J68">
        <f t="shared" si="7"/>
        <v>263</v>
      </c>
      <c r="K68">
        <f t="shared" si="8"/>
        <v>699</v>
      </c>
      <c r="L68">
        <f t="shared" si="9"/>
        <v>62</v>
      </c>
      <c r="M68">
        <f t="shared" si="10"/>
        <v>450</v>
      </c>
      <c r="N68">
        <f t="shared" si="11"/>
        <v>4.1</v>
      </c>
    </row>
    <row r="69" spans="1:14">
      <c r="A69" t="s">
        <v>363</v>
      </c>
      <c r="B69" t="s">
        <v>364</v>
      </c>
      <c r="C69" t="s">
        <v>306</v>
      </c>
      <c r="D69" t="s">
        <v>365</v>
      </c>
      <c r="E69" t="s">
        <v>366</v>
      </c>
      <c r="F69" s="1" t="s">
        <v>367</v>
      </c>
      <c r="G69">
        <v>4.3</v>
      </c>
      <c r="H69">
        <v>457</v>
      </c>
      <c r="I69" t="str">
        <f t="shared" si="6"/>
        <v>Electronics</v>
      </c>
      <c r="J69">
        <f t="shared" si="7"/>
        <v>7999</v>
      </c>
      <c r="K69">
        <f t="shared" si="8"/>
        <v>14990</v>
      </c>
      <c r="L69">
        <f t="shared" si="9"/>
        <v>47</v>
      </c>
      <c r="M69">
        <f t="shared" si="10"/>
        <v>457</v>
      </c>
      <c r="N69">
        <f t="shared" si="11"/>
        <v>4.3</v>
      </c>
    </row>
    <row r="70" spans="1:14">
      <c r="A70" t="s">
        <v>368</v>
      </c>
      <c r="B70" t="s">
        <v>369</v>
      </c>
      <c r="C70" t="s">
        <v>370</v>
      </c>
      <c r="D70" t="s">
        <v>261</v>
      </c>
      <c r="E70" t="s">
        <v>371</v>
      </c>
      <c r="F70" s="1" t="s">
        <v>367</v>
      </c>
      <c r="G70">
        <v>4.2</v>
      </c>
      <c r="H70" s="1" t="s">
        <v>372</v>
      </c>
      <c r="I70" t="str">
        <f t="shared" si="6"/>
        <v>Electronics</v>
      </c>
      <c r="J70">
        <f t="shared" si="7"/>
        <v>1599</v>
      </c>
      <c r="K70">
        <f t="shared" si="8"/>
        <v>2999</v>
      </c>
      <c r="L70">
        <f t="shared" si="9"/>
        <v>47</v>
      </c>
      <c r="M70">
        <f t="shared" si="10"/>
        <v>2727</v>
      </c>
      <c r="N70">
        <f t="shared" si="11"/>
        <v>4.2</v>
      </c>
    </row>
    <row r="71" spans="1:14">
      <c r="A71" t="s">
        <v>373</v>
      </c>
      <c r="B71" t="s">
        <v>374</v>
      </c>
      <c r="C71" t="s">
        <v>17</v>
      </c>
      <c r="D71" t="s">
        <v>98</v>
      </c>
      <c r="E71" t="s">
        <v>99</v>
      </c>
      <c r="F71" s="1" t="s">
        <v>100</v>
      </c>
      <c r="G71">
        <v>4.3</v>
      </c>
      <c r="H71" s="1" t="s">
        <v>375</v>
      </c>
      <c r="I71" t="str">
        <f t="shared" si="6"/>
        <v>Computers&amp;Accessories</v>
      </c>
      <c r="J71">
        <f t="shared" si="7"/>
        <v>219</v>
      </c>
      <c r="K71">
        <f t="shared" si="8"/>
        <v>700</v>
      </c>
      <c r="L71">
        <f t="shared" si="9"/>
        <v>69</v>
      </c>
      <c r="M71">
        <f t="shared" si="10"/>
        <v>20053</v>
      </c>
      <c r="N71">
        <f t="shared" si="11"/>
        <v>4.3</v>
      </c>
    </row>
    <row r="72" spans="1:14">
      <c r="A72" t="s">
        <v>376</v>
      </c>
      <c r="B72" t="s">
        <v>377</v>
      </c>
      <c r="C72" t="s">
        <v>17</v>
      </c>
      <c r="D72" t="s">
        <v>25</v>
      </c>
      <c r="E72" t="s">
        <v>106</v>
      </c>
      <c r="F72" s="1" t="s">
        <v>49</v>
      </c>
      <c r="G72">
        <v>4.5</v>
      </c>
      <c r="H72">
        <v>149</v>
      </c>
      <c r="I72" t="str">
        <f t="shared" si="6"/>
        <v>Computers&amp;Accessories</v>
      </c>
      <c r="J72">
        <f t="shared" si="7"/>
        <v>349</v>
      </c>
      <c r="K72">
        <f t="shared" si="8"/>
        <v>899</v>
      </c>
      <c r="L72">
        <f t="shared" si="9"/>
        <v>61</v>
      </c>
      <c r="M72">
        <f t="shared" si="10"/>
        <v>149</v>
      </c>
      <c r="N72">
        <f t="shared" si="11"/>
        <v>4.5</v>
      </c>
    </row>
    <row r="73" spans="1:14">
      <c r="A73" t="s">
        <v>378</v>
      </c>
      <c r="B73" t="s">
        <v>379</v>
      </c>
      <c r="C73" t="s">
        <v>17</v>
      </c>
      <c r="D73" t="s">
        <v>25</v>
      </c>
      <c r="E73" t="s">
        <v>214</v>
      </c>
      <c r="F73" s="1" t="s">
        <v>170</v>
      </c>
      <c r="G73">
        <v>4.1</v>
      </c>
      <c r="H73">
        <v>210</v>
      </c>
      <c r="I73" t="str">
        <f t="shared" si="6"/>
        <v>Computers&amp;Accessories</v>
      </c>
      <c r="J73">
        <f t="shared" si="7"/>
        <v>349</v>
      </c>
      <c r="K73">
        <f t="shared" si="8"/>
        <v>599</v>
      </c>
      <c r="L73">
        <f t="shared" si="9"/>
        <v>42</v>
      </c>
      <c r="M73">
        <f t="shared" si="10"/>
        <v>210</v>
      </c>
      <c r="N73">
        <f t="shared" si="11"/>
        <v>4.1</v>
      </c>
    </row>
    <row r="74" spans="1:14">
      <c r="A74" t="s">
        <v>380</v>
      </c>
      <c r="B74" t="s">
        <v>381</v>
      </c>
      <c r="C74" t="s">
        <v>120</v>
      </c>
      <c r="D74" t="s">
        <v>382</v>
      </c>
      <c r="E74" t="s">
        <v>383</v>
      </c>
      <c r="F74" s="1" t="s">
        <v>384</v>
      </c>
      <c r="G74">
        <v>4.2</v>
      </c>
      <c r="H74" s="1" t="s">
        <v>356</v>
      </c>
      <c r="I74" t="str">
        <f t="shared" si="6"/>
        <v>Electronics</v>
      </c>
      <c r="J74">
        <f t="shared" si="7"/>
        <v>26999</v>
      </c>
      <c r="K74">
        <f t="shared" si="8"/>
        <v>42999</v>
      </c>
      <c r="L74">
        <f t="shared" si="9"/>
        <v>37</v>
      </c>
      <c r="M74">
        <f t="shared" si="10"/>
        <v>45238</v>
      </c>
      <c r="N74">
        <f t="shared" si="11"/>
        <v>4.2</v>
      </c>
    </row>
    <row r="75" spans="1:14">
      <c r="A75" t="s">
        <v>385</v>
      </c>
      <c r="B75" t="s">
        <v>386</v>
      </c>
      <c r="C75" t="s">
        <v>17</v>
      </c>
      <c r="D75" t="s">
        <v>387</v>
      </c>
      <c r="E75" t="s">
        <v>62</v>
      </c>
      <c r="F75" s="1" t="s">
        <v>330</v>
      </c>
      <c r="G75">
        <v>4</v>
      </c>
      <c r="H75" s="1" t="s">
        <v>388</v>
      </c>
      <c r="I75" t="str">
        <f t="shared" si="6"/>
        <v>Computers&amp;Accessories</v>
      </c>
      <c r="J75">
        <f t="shared" si="7"/>
        <v>115</v>
      </c>
      <c r="K75">
        <f t="shared" si="8"/>
        <v>499</v>
      </c>
      <c r="L75">
        <f t="shared" si="9"/>
        <v>77</v>
      </c>
      <c r="M75">
        <f t="shared" si="10"/>
        <v>7732</v>
      </c>
      <c r="N75">
        <f t="shared" si="11"/>
        <v>4</v>
      </c>
    </row>
    <row r="76" spans="1:14">
      <c r="A76" t="s">
        <v>389</v>
      </c>
      <c r="B76" t="s">
        <v>390</v>
      </c>
      <c r="C76" t="s">
        <v>17</v>
      </c>
      <c r="D76" t="s">
        <v>18</v>
      </c>
      <c r="E76" t="s">
        <v>76</v>
      </c>
      <c r="F76" s="1" t="s">
        <v>111</v>
      </c>
      <c r="G76">
        <v>4.1</v>
      </c>
      <c r="H76" s="1" t="s">
        <v>391</v>
      </c>
      <c r="I76" t="str">
        <f t="shared" si="6"/>
        <v>Computers&amp;Accessories</v>
      </c>
      <c r="J76">
        <f t="shared" si="7"/>
        <v>399</v>
      </c>
      <c r="K76">
        <f t="shared" si="8"/>
        <v>999</v>
      </c>
      <c r="L76">
        <f t="shared" si="9"/>
        <v>60</v>
      </c>
      <c r="M76">
        <f t="shared" si="10"/>
        <v>1780</v>
      </c>
      <c r="N76">
        <f t="shared" si="11"/>
        <v>4.1</v>
      </c>
    </row>
    <row r="77" spans="1:14">
      <c r="A77" t="s">
        <v>392</v>
      </c>
      <c r="B77" t="s">
        <v>393</v>
      </c>
      <c r="C77" t="s">
        <v>17</v>
      </c>
      <c r="D77" t="s">
        <v>24</v>
      </c>
      <c r="E77" t="s">
        <v>62</v>
      </c>
      <c r="F77" s="1" t="s">
        <v>111</v>
      </c>
      <c r="G77">
        <v>4.1</v>
      </c>
      <c r="H77">
        <v>602</v>
      </c>
      <c r="I77" t="str">
        <f t="shared" si="6"/>
        <v>Computers&amp;Accessories</v>
      </c>
      <c r="J77">
        <f t="shared" si="7"/>
        <v>199</v>
      </c>
      <c r="K77">
        <f t="shared" si="8"/>
        <v>499</v>
      </c>
      <c r="L77">
        <f t="shared" si="9"/>
        <v>60</v>
      </c>
      <c r="M77">
        <f t="shared" si="10"/>
        <v>602</v>
      </c>
      <c r="N77">
        <f t="shared" si="11"/>
        <v>4.1</v>
      </c>
    </row>
    <row r="78" spans="1:14">
      <c r="A78" t="s">
        <v>394</v>
      </c>
      <c r="B78" t="s">
        <v>395</v>
      </c>
      <c r="C78" t="s">
        <v>17</v>
      </c>
      <c r="D78" t="s">
        <v>205</v>
      </c>
      <c r="E78" t="s">
        <v>18</v>
      </c>
      <c r="F78" s="1" t="s">
        <v>87</v>
      </c>
      <c r="G78">
        <v>4</v>
      </c>
      <c r="H78" s="1" t="s">
        <v>396</v>
      </c>
      <c r="I78" t="str">
        <f t="shared" si="6"/>
        <v>Computers&amp;Accessories</v>
      </c>
      <c r="J78">
        <f t="shared" si="7"/>
        <v>179</v>
      </c>
      <c r="K78">
        <f t="shared" si="8"/>
        <v>399</v>
      </c>
      <c r="L78">
        <f t="shared" si="9"/>
        <v>55</v>
      </c>
      <c r="M78">
        <f t="shared" si="10"/>
        <v>1423</v>
      </c>
      <c r="N78">
        <f t="shared" si="11"/>
        <v>4</v>
      </c>
    </row>
    <row r="79" spans="1:14">
      <c r="A79" t="s">
        <v>397</v>
      </c>
      <c r="B79" t="s">
        <v>398</v>
      </c>
      <c r="C79" t="s">
        <v>120</v>
      </c>
      <c r="D79" t="s">
        <v>399</v>
      </c>
      <c r="E79" t="s">
        <v>400</v>
      </c>
      <c r="F79" s="1" t="s">
        <v>63</v>
      </c>
      <c r="G79">
        <v>4.1</v>
      </c>
      <c r="H79">
        <v>398</v>
      </c>
      <c r="I79" t="str">
        <f t="shared" si="6"/>
        <v>Electronics</v>
      </c>
      <c r="J79">
        <f t="shared" si="7"/>
        <v>10901</v>
      </c>
      <c r="K79">
        <f t="shared" si="8"/>
        <v>30990</v>
      </c>
      <c r="L79">
        <f t="shared" si="9"/>
        <v>65</v>
      </c>
      <c r="M79">
        <f t="shared" si="10"/>
        <v>398</v>
      </c>
      <c r="N79">
        <f t="shared" si="11"/>
        <v>4.1</v>
      </c>
    </row>
    <row r="80" spans="1:14">
      <c r="A80" t="s">
        <v>401</v>
      </c>
      <c r="B80" t="s">
        <v>402</v>
      </c>
      <c r="C80" t="s">
        <v>17</v>
      </c>
      <c r="D80" t="s">
        <v>247</v>
      </c>
      <c r="E80" t="s">
        <v>62</v>
      </c>
      <c r="F80" s="1" t="s">
        <v>276</v>
      </c>
      <c r="G80">
        <v>3.9</v>
      </c>
      <c r="H80">
        <v>536</v>
      </c>
      <c r="I80" t="str">
        <f t="shared" si="6"/>
        <v>Computers&amp;Accessories</v>
      </c>
      <c r="J80">
        <f t="shared" si="7"/>
        <v>209</v>
      </c>
      <c r="K80">
        <f t="shared" si="8"/>
        <v>499</v>
      </c>
      <c r="L80">
        <f t="shared" si="9"/>
        <v>58</v>
      </c>
      <c r="M80">
        <f t="shared" si="10"/>
        <v>536</v>
      </c>
      <c r="N80">
        <f t="shared" si="11"/>
        <v>3.9</v>
      </c>
    </row>
    <row r="81" spans="1:14">
      <c r="A81" t="s">
        <v>403</v>
      </c>
      <c r="B81" t="s">
        <v>404</v>
      </c>
      <c r="C81" t="s">
        <v>285</v>
      </c>
      <c r="D81" t="s">
        <v>405</v>
      </c>
      <c r="E81" t="s">
        <v>406</v>
      </c>
      <c r="F81" s="1" t="s">
        <v>20</v>
      </c>
      <c r="G81">
        <v>4</v>
      </c>
      <c r="H81">
        <v>32</v>
      </c>
      <c r="I81" t="str">
        <f t="shared" si="6"/>
        <v>Electronics</v>
      </c>
      <c r="J81">
        <f t="shared" si="7"/>
        <v>1434</v>
      </c>
      <c r="K81">
        <f t="shared" si="8"/>
        <v>3999</v>
      </c>
      <c r="L81">
        <f t="shared" si="9"/>
        <v>64</v>
      </c>
      <c r="M81">
        <f t="shared" si="10"/>
        <v>32</v>
      </c>
      <c r="N81">
        <f t="shared" si="11"/>
        <v>4</v>
      </c>
    </row>
    <row r="82" spans="1:14">
      <c r="A82" t="s">
        <v>407</v>
      </c>
      <c r="B82" t="s">
        <v>408</v>
      </c>
      <c r="C82" t="s">
        <v>17</v>
      </c>
      <c r="D82" t="s">
        <v>18</v>
      </c>
      <c r="E82" t="s">
        <v>19</v>
      </c>
      <c r="F82" s="1" t="s">
        <v>20</v>
      </c>
      <c r="G82">
        <v>4.2</v>
      </c>
      <c r="H82" s="1" t="s">
        <v>21</v>
      </c>
      <c r="I82" t="str">
        <f t="shared" si="6"/>
        <v>Computers&amp;Accessories</v>
      </c>
      <c r="J82">
        <f t="shared" si="7"/>
        <v>399</v>
      </c>
      <c r="K82">
        <f t="shared" si="8"/>
        <v>1099</v>
      </c>
      <c r="L82">
        <f t="shared" si="9"/>
        <v>64</v>
      </c>
      <c r="M82">
        <f t="shared" si="10"/>
        <v>24269</v>
      </c>
      <c r="N82">
        <f t="shared" si="11"/>
        <v>4.2</v>
      </c>
    </row>
    <row r="83" spans="1:14">
      <c r="A83" t="s">
        <v>409</v>
      </c>
      <c r="B83" t="s">
        <v>410</v>
      </c>
      <c r="C83" t="s">
        <v>17</v>
      </c>
      <c r="D83" t="s">
        <v>347</v>
      </c>
      <c r="E83" t="s">
        <v>128</v>
      </c>
      <c r="F83" s="1" t="s">
        <v>123</v>
      </c>
      <c r="G83">
        <v>4</v>
      </c>
      <c r="H83" s="1" t="s">
        <v>164</v>
      </c>
      <c r="I83" t="str">
        <f t="shared" si="6"/>
        <v>Computers&amp;Accessories</v>
      </c>
      <c r="J83">
        <f t="shared" si="7"/>
        <v>139</v>
      </c>
      <c r="K83">
        <f t="shared" si="8"/>
        <v>249</v>
      </c>
      <c r="L83">
        <f t="shared" si="9"/>
        <v>44</v>
      </c>
      <c r="M83">
        <f t="shared" si="10"/>
        <v>9378</v>
      </c>
      <c r="N83">
        <f t="shared" si="11"/>
        <v>4</v>
      </c>
    </row>
    <row r="84" spans="1:14">
      <c r="A84" t="s">
        <v>411</v>
      </c>
      <c r="B84" t="s">
        <v>412</v>
      </c>
      <c r="C84" t="s">
        <v>120</v>
      </c>
      <c r="D84" t="s">
        <v>413</v>
      </c>
      <c r="E84" t="s">
        <v>414</v>
      </c>
      <c r="F84" s="1" t="s">
        <v>302</v>
      </c>
      <c r="G84">
        <v>3.4</v>
      </c>
      <c r="H84">
        <v>902</v>
      </c>
      <c r="I84" t="str">
        <f t="shared" si="6"/>
        <v>Electronics</v>
      </c>
      <c r="J84">
        <f t="shared" si="7"/>
        <v>7299</v>
      </c>
      <c r="K84">
        <f t="shared" si="8"/>
        <v>19125</v>
      </c>
      <c r="L84">
        <f t="shared" si="9"/>
        <v>62</v>
      </c>
      <c r="M84">
        <f t="shared" si="10"/>
        <v>902</v>
      </c>
      <c r="N84">
        <f t="shared" si="11"/>
        <v>3.4</v>
      </c>
    </row>
    <row r="85" spans="1:14">
      <c r="A85" t="s">
        <v>415</v>
      </c>
      <c r="B85" t="s">
        <v>416</v>
      </c>
      <c r="C85" t="s">
        <v>17</v>
      </c>
      <c r="D85" t="s">
        <v>69</v>
      </c>
      <c r="E85" t="s">
        <v>92</v>
      </c>
      <c r="F85" s="1" t="s">
        <v>93</v>
      </c>
      <c r="G85">
        <v>4.4</v>
      </c>
      <c r="H85" s="1" t="s">
        <v>417</v>
      </c>
      <c r="I85" t="str">
        <f t="shared" si="6"/>
        <v>Computers&amp;Accessories</v>
      </c>
      <c r="J85">
        <f t="shared" si="7"/>
        <v>299</v>
      </c>
      <c r="K85">
        <f t="shared" si="8"/>
        <v>799</v>
      </c>
      <c r="L85">
        <f t="shared" si="9"/>
        <v>63</v>
      </c>
      <c r="M85">
        <f t="shared" si="10"/>
        <v>28791</v>
      </c>
      <c r="N85">
        <f t="shared" si="11"/>
        <v>4.4</v>
      </c>
    </row>
    <row r="86" spans="1:14">
      <c r="A86" t="s">
        <v>418</v>
      </c>
      <c r="B86" t="s">
        <v>419</v>
      </c>
      <c r="C86" t="s">
        <v>17</v>
      </c>
      <c r="D86" t="s">
        <v>420</v>
      </c>
      <c r="E86" t="s">
        <v>421</v>
      </c>
      <c r="F86" s="1" t="s">
        <v>422</v>
      </c>
      <c r="G86">
        <v>4.2</v>
      </c>
      <c r="H86" s="1" t="s">
        <v>423</v>
      </c>
      <c r="I86" t="str">
        <f t="shared" si="6"/>
        <v>Computers&amp;Accessories</v>
      </c>
      <c r="J86">
        <f t="shared" si="7"/>
        <v>325</v>
      </c>
      <c r="K86">
        <f t="shared" si="8"/>
        <v>1299</v>
      </c>
      <c r="L86">
        <f t="shared" si="9"/>
        <v>75</v>
      </c>
      <c r="M86">
        <f t="shared" si="10"/>
        <v>10576</v>
      </c>
      <c r="N86">
        <f t="shared" si="11"/>
        <v>4.2</v>
      </c>
    </row>
    <row r="87" spans="1:14">
      <c r="A87" t="s">
        <v>424</v>
      </c>
      <c r="B87" t="s">
        <v>425</v>
      </c>
      <c r="C87" t="s">
        <v>120</v>
      </c>
      <c r="D87" t="s">
        <v>426</v>
      </c>
      <c r="E87" t="s">
        <v>427</v>
      </c>
      <c r="F87" s="1" t="s">
        <v>182</v>
      </c>
      <c r="G87">
        <v>4.2</v>
      </c>
      <c r="H87" s="1" t="s">
        <v>240</v>
      </c>
      <c r="I87" t="str">
        <f t="shared" si="6"/>
        <v>Electronics</v>
      </c>
      <c r="J87">
        <f t="shared" si="7"/>
        <v>29999</v>
      </c>
      <c r="K87">
        <f t="shared" si="8"/>
        <v>39999</v>
      </c>
      <c r="L87">
        <f t="shared" si="9"/>
        <v>25</v>
      </c>
      <c r="M87">
        <f t="shared" si="10"/>
        <v>7298</v>
      </c>
      <c r="N87">
        <f t="shared" si="11"/>
        <v>4.2</v>
      </c>
    </row>
    <row r="88" spans="1:14">
      <c r="A88" t="s">
        <v>428</v>
      </c>
      <c r="B88" t="s">
        <v>429</v>
      </c>
      <c r="C88" t="s">
        <v>120</v>
      </c>
      <c r="D88" t="s">
        <v>430</v>
      </c>
      <c r="E88" t="s">
        <v>431</v>
      </c>
      <c r="F88" s="1" t="s">
        <v>432</v>
      </c>
      <c r="G88">
        <v>4.3</v>
      </c>
      <c r="H88" s="1" t="s">
        <v>171</v>
      </c>
      <c r="I88" t="str">
        <f t="shared" si="6"/>
        <v>Electronics</v>
      </c>
      <c r="J88">
        <f t="shared" si="7"/>
        <v>27999</v>
      </c>
      <c r="K88">
        <f t="shared" si="8"/>
        <v>40990</v>
      </c>
      <c r="L88">
        <f t="shared" si="9"/>
        <v>32</v>
      </c>
      <c r="M88">
        <f t="shared" si="10"/>
        <v>4703</v>
      </c>
      <c r="N88">
        <f t="shared" si="11"/>
        <v>4.3</v>
      </c>
    </row>
    <row r="89" spans="1:14">
      <c r="A89" t="s">
        <v>433</v>
      </c>
      <c r="B89" t="s">
        <v>434</v>
      </c>
      <c r="C89" t="s">
        <v>120</v>
      </c>
      <c r="D89" t="s">
        <v>400</v>
      </c>
      <c r="E89" t="s">
        <v>435</v>
      </c>
      <c r="F89" s="1" t="s">
        <v>157</v>
      </c>
      <c r="G89">
        <v>4.3</v>
      </c>
      <c r="H89" s="1" t="s">
        <v>344</v>
      </c>
      <c r="I89" t="str">
        <f t="shared" si="6"/>
        <v>Electronics</v>
      </c>
      <c r="J89">
        <f t="shared" si="7"/>
        <v>30990</v>
      </c>
      <c r="K89">
        <f t="shared" si="8"/>
        <v>52900</v>
      </c>
      <c r="L89">
        <f t="shared" si="9"/>
        <v>41</v>
      </c>
      <c r="M89">
        <f t="shared" si="10"/>
        <v>7109</v>
      </c>
      <c r="N89">
        <f t="shared" si="11"/>
        <v>4.3</v>
      </c>
    </row>
    <row r="90" spans="1:14">
      <c r="A90" t="s">
        <v>436</v>
      </c>
      <c r="B90" t="s">
        <v>437</v>
      </c>
      <c r="C90" t="s">
        <v>17</v>
      </c>
      <c r="D90" t="s">
        <v>24</v>
      </c>
      <c r="E90" t="s">
        <v>76</v>
      </c>
      <c r="F90" s="1" t="s">
        <v>220</v>
      </c>
      <c r="G90">
        <v>4.5</v>
      </c>
      <c r="H90">
        <v>127</v>
      </c>
      <c r="I90" t="str">
        <f t="shared" si="6"/>
        <v>Computers&amp;Accessories</v>
      </c>
      <c r="J90">
        <f t="shared" si="7"/>
        <v>199</v>
      </c>
      <c r="K90">
        <f t="shared" si="8"/>
        <v>999</v>
      </c>
      <c r="L90">
        <f t="shared" si="9"/>
        <v>80</v>
      </c>
      <c r="M90">
        <f t="shared" si="10"/>
        <v>127</v>
      </c>
      <c r="N90">
        <f t="shared" si="11"/>
        <v>4.5</v>
      </c>
    </row>
    <row r="91" spans="1:14">
      <c r="A91" t="s">
        <v>438</v>
      </c>
      <c r="B91" t="s">
        <v>439</v>
      </c>
      <c r="C91" t="s">
        <v>17</v>
      </c>
      <c r="D91" t="s">
        <v>319</v>
      </c>
      <c r="E91" t="s">
        <v>190</v>
      </c>
      <c r="F91" s="1" t="s">
        <v>440</v>
      </c>
      <c r="G91">
        <v>4.2</v>
      </c>
      <c r="H91" s="1" t="s">
        <v>21</v>
      </c>
      <c r="I91" t="str">
        <f t="shared" si="6"/>
        <v>Computers&amp;Accessories</v>
      </c>
      <c r="J91">
        <f t="shared" si="7"/>
        <v>649</v>
      </c>
      <c r="K91">
        <f t="shared" si="8"/>
        <v>1999</v>
      </c>
      <c r="L91">
        <f t="shared" si="9"/>
        <v>68</v>
      </c>
      <c r="M91">
        <f t="shared" si="10"/>
        <v>24269</v>
      </c>
      <c r="N91">
        <f t="shared" si="11"/>
        <v>4.2</v>
      </c>
    </row>
    <row r="92" spans="1:14">
      <c r="A92" t="s">
        <v>441</v>
      </c>
      <c r="B92" t="s">
        <v>442</v>
      </c>
      <c r="C92" t="s">
        <v>75</v>
      </c>
      <c r="D92" t="s">
        <v>443</v>
      </c>
      <c r="E92" t="s">
        <v>444</v>
      </c>
      <c r="F92" s="1" t="s">
        <v>445</v>
      </c>
      <c r="G92">
        <v>3.6</v>
      </c>
      <c r="H92" s="1" t="s">
        <v>446</v>
      </c>
      <c r="I92" t="str">
        <f t="shared" si="6"/>
        <v>Computers&amp;Accessories</v>
      </c>
      <c r="J92">
        <f t="shared" si="7"/>
        <v>269</v>
      </c>
      <c r="K92">
        <f t="shared" si="8"/>
        <v>800</v>
      </c>
      <c r="L92">
        <f t="shared" si="9"/>
        <v>66</v>
      </c>
      <c r="M92">
        <f t="shared" si="10"/>
        <v>10134</v>
      </c>
      <c r="N92">
        <f t="shared" si="11"/>
        <v>3.6</v>
      </c>
    </row>
    <row r="93" spans="1:14">
      <c r="A93" t="s">
        <v>447</v>
      </c>
      <c r="B93" t="s">
        <v>448</v>
      </c>
      <c r="C93" t="s">
        <v>120</v>
      </c>
      <c r="D93" t="s">
        <v>122</v>
      </c>
      <c r="E93" t="s">
        <v>449</v>
      </c>
      <c r="F93" s="1" t="s">
        <v>450</v>
      </c>
      <c r="G93">
        <v>4.2</v>
      </c>
      <c r="H93" s="1" t="s">
        <v>183</v>
      </c>
      <c r="I93" t="str">
        <f t="shared" si="6"/>
        <v>Electronics</v>
      </c>
      <c r="J93">
        <f t="shared" si="7"/>
        <v>24999</v>
      </c>
      <c r="K93">
        <f t="shared" si="8"/>
        <v>31999</v>
      </c>
      <c r="L93">
        <f t="shared" si="9"/>
        <v>22</v>
      </c>
      <c r="M93">
        <f t="shared" si="10"/>
        <v>34899</v>
      </c>
      <c r="N93">
        <f t="shared" si="11"/>
        <v>4.2</v>
      </c>
    </row>
    <row r="94" spans="1:14">
      <c r="A94" t="s">
        <v>451</v>
      </c>
      <c r="B94" t="s">
        <v>452</v>
      </c>
      <c r="C94" t="s">
        <v>17</v>
      </c>
      <c r="D94" t="s">
        <v>69</v>
      </c>
      <c r="E94" t="s">
        <v>42</v>
      </c>
      <c r="F94" s="1" t="s">
        <v>453</v>
      </c>
      <c r="G94">
        <v>4.2</v>
      </c>
      <c r="H94" s="1" t="s">
        <v>44</v>
      </c>
      <c r="I94" t="str">
        <f t="shared" si="6"/>
        <v>Computers&amp;Accessories</v>
      </c>
      <c r="J94">
        <f t="shared" si="7"/>
        <v>299</v>
      </c>
      <c r="K94">
        <f t="shared" si="8"/>
        <v>699</v>
      </c>
      <c r="L94">
        <f t="shared" si="9"/>
        <v>57</v>
      </c>
      <c r="M94">
        <f t="shared" si="10"/>
        <v>94363</v>
      </c>
      <c r="N94">
        <f t="shared" si="11"/>
        <v>4.2</v>
      </c>
    </row>
    <row r="95" spans="1:14">
      <c r="A95" t="s">
        <v>454</v>
      </c>
      <c r="B95" t="s">
        <v>455</v>
      </c>
      <c r="C95" t="s">
        <v>17</v>
      </c>
      <c r="D95" t="s">
        <v>24</v>
      </c>
      <c r="E95" t="s">
        <v>76</v>
      </c>
      <c r="F95" s="1" t="s">
        <v>220</v>
      </c>
      <c r="G95">
        <v>4.1</v>
      </c>
      <c r="H95">
        <v>425</v>
      </c>
      <c r="I95" t="str">
        <f t="shared" si="6"/>
        <v>Computers&amp;Accessories</v>
      </c>
      <c r="J95">
        <f t="shared" si="7"/>
        <v>199</v>
      </c>
      <c r="K95">
        <f t="shared" si="8"/>
        <v>999</v>
      </c>
      <c r="L95">
        <f t="shared" si="9"/>
        <v>80</v>
      </c>
      <c r="M95">
        <f t="shared" si="10"/>
        <v>425</v>
      </c>
      <c r="N95">
        <f t="shared" si="11"/>
        <v>4.1</v>
      </c>
    </row>
    <row r="96" spans="1:14">
      <c r="A96" t="s">
        <v>456</v>
      </c>
      <c r="B96" t="s">
        <v>457</v>
      </c>
      <c r="C96" t="s">
        <v>120</v>
      </c>
      <c r="D96" t="s">
        <v>458</v>
      </c>
      <c r="E96" t="s">
        <v>431</v>
      </c>
      <c r="F96" s="1" t="s">
        <v>315</v>
      </c>
      <c r="G96">
        <v>4.2</v>
      </c>
      <c r="H96" s="1" t="s">
        <v>459</v>
      </c>
      <c r="I96" t="str">
        <f t="shared" si="6"/>
        <v>Electronics</v>
      </c>
      <c r="J96">
        <f t="shared" si="7"/>
        <v>18990</v>
      </c>
      <c r="K96">
        <f t="shared" si="8"/>
        <v>40990</v>
      </c>
      <c r="L96">
        <f t="shared" si="9"/>
        <v>54</v>
      </c>
      <c r="M96">
        <f t="shared" si="10"/>
        <v>6659</v>
      </c>
      <c r="N96">
        <f t="shared" si="11"/>
        <v>4.2</v>
      </c>
    </row>
    <row r="97" spans="1:14">
      <c r="A97" t="s">
        <v>460</v>
      </c>
      <c r="B97" t="s">
        <v>461</v>
      </c>
      <c r="C97" t="s">
        <v>75</v>
      </c>
      <c r="D97" t="s">
        <v>462</v>
      </c>
      <c r="E97" t="s">
        <v>25</v>
      </c>
      <c r="F97" s="1" t="s">
        <v>463</v>
      </c>
      <c r="G97">
        <v>3.7</v>
      </c>
      <c r="H97" s="1" t="s">
        <v>464</v>
      </c>
      <c r="I97" t="str">
        <f t="shared" si="6"/>
        <v>Computers&amp;Accessories</v>
      </c>
      <c r="J97">
        <f t="shared" si="7"/>
        <v>290</v>
      </c>
      <c r="K97">
        <f t="shared" si="8"/>
        <v>349</v>
      </c>
      <c r="L97">
        <f t="shared" si="9"/>
        <v>17</v>
      </c>
      <c r="M97">
        <f t="shared" si="10"/>
        <v>1977</v>
      </c>
      <c r="N97">
        <f t="shared" si="11"/>
        <v>3.7</v>
      </c>
    </row>
    <row r="98" spans="1:14">
      <c r="A98" t="s">
        <v>465</v>
      </c>
      <c r="B98" t="s">
        <v>466</v>
      </c>
      <c r="C98" t="s">
        <v>285</v>
      </c>
      <c r="D98" t="s">
        <v>128</v>
      </c>
      <c r="E98" t="s">
        <v>92</v>
      </c>
      <c r="F98" s="1" t="s">
        <v>100</v>
      </c>
      <c r="G98">
        <v>3.8</v>
      </c>
      <c r="H98" s="1" t="s">
        <v>467</v>
      </c>
      <c r="I98" t="str">
        <f t="shared" si="6"/>
        <v>Electronics</v>
      </c>
      <c r="J98">
        <f t="shared" si="7"/>
        <v>249</v>
      </c>
      <c r="K98">
        <f t="shared" si="8"/>
        <v>799</v>
      </c>
      <c r="L98">
        <f t="shared" si="9"/>
        <v>69</v>
      </c>
      <c r="M98">
        <f t="shared" si="10"/>
        <v>1079</v>
      </c>
      <c r="N98">
        <f t="shared" si="11"/>
        <v>3.8</v>
      </c>
    </row>
    <row r="99" spans="1:14">
      <c r="A99" t="s">
        <v>468</v>
      </c>
      <c r="B99" t="s">
        <v>469</v>
      </c>
      <c r="C99" t="s">
        <v>17</v>
      </c>
      <c r="D99" t="s">
        <v>470</v>
      </c>
      <c r="E99" t="s">
        <v>76</v>
      </c>
      <c r="F99" s="1" t="s">
        <v>63</v>
      </c>
      <c r="G99">
        <v>3.7</v>
      </c>
      <c r="H99" s="1" t="s">
        <v>471</v>
      </c>
      <c r="I99" t="str">
        <f t="shared" si="6"/>
        <v>Computers&amp;Accessories</v>
      </c>
      <c r="J99">
        <f t="shared" si="7"/>
        <v>345</v>
      </c>
      <c r="K99">
        <f t="shared" si="8"/>
        <v>999</v>
      </c>
      <c r="L99">
        <f t="shared" si="9"/>
        <v>65</v>
      </c>
      <c r="M99">
        <f t="shared" si="10"/>
        <v>1097</v>
      </c>
      <c r="N99">
        <f t="shared" si="11"/>
        <v>3.7</v>
      </c>
    </row>
    <row r="100" spans="1:14">
      <c r="A100" t="s">
        <v>472</v>
      </c>
      <c r="B100" t="s">
        <v>473</v>
      </c>
      <c r="C100" t="s">
        <v>75</v>
      </c>
      <c r="D100" t="s">
        <v>19</v>
      </c>
      <c r="E100" t="s">
        <v>35</v>
      </c>
      <c r="F100" s="1" t="s">
        <v>170</v>
      </c>
      <c r="G100">
        <v>4.5</v>
      </c>
      <c r="H100" s="1" t="s">
        <v>474</v>
      </c>
      <c r="I100" t="str">
        <f t="shared" si="6"/>
        <v>Computers&amp;Accessories</v>
      </c>
      <c r="J100">
        <f t="shared" si="7"/>
        <v>1099</v>
      </c>
      <c r="K100">
        <f t="shared" si="8"/>
        <v>1899</v>
      </c>
      <c r="L100">
        <f t="shared" si="9"/>
        <v>42</v>
      </c>
      <c r="M100">
        <f t="shared" si="10"/>
        <v>22420</v>
      </c>
      <c r="N100">
        <f t="shared" si="11"/>
        <v>4.5</v>
      </c>
    </row>
    <row r="101" spans="1:14">
      <c r="A101" t="s">
        <v>475</v>
      </c>
      <c r="B101" t="s">
        <v>476</v>
      </c>
      <c r="C101" t="s">
        <v>17</v>
      </c>
      <c r="D101" t="s">
        <v>477</v>
      </c>
      <c r="E101" t="s">
        <v>329</v>
      </c>
      <c r="F101" s="1" t="s">
        <v>478</v>
      </c>
      <c r="G101">
        <v>4.1</v>
      </c>
      <c r="H101" s="1" t="s">
        <v>479</v>
      </c>
      <c r="I101" t="str">
        <f t="shared" si="6"/>
        <v>Computers&amp;Accessories</v>
      </c>
      <c r="J101">
        <f t="shared" si="7"/>
        <v>719</v>
      </c>
      <c r="K101">
        <f t="shared" si="8"/>
        <v>1499</v>
      </c>
      <c r="L101">
        <f t="shared" si="9"/>
        <v>52</v>
      </c>
      <c r="M101">
        <f t="shared" si="10"/>
        <v>1045</v>
      </c>
      <c r="N101">
        <f t="shared" si="11"/>
        <v>4.1</v>
      </c>
    </row>
    <row r="102" spans="1:14">
      <c r="A102" t="s">
        <v>480</v>
      </c>
      <c r="B102" t="s">
        <v>481</v>
      </c>
      <c r="C102" t="s">
        <v>285</v>
      </c>
      <c r="D102" t="s">
        <v>25</v>
      </c>
      <c r="E102" t="s">
        <v>329</v>
      </c>
      <c r="F102" s="1" t="s">
        <v>330</v>
      </c>
      <c r="G102">
        <v>4.3</v>
      </c>
      <c r="H102" s="1" t="s">
        <v>482</v>
      </c>
      <c r="I102" t="str">
        <f t="shared" si="6"/>
        <v>Electronics</v>
      </c>
      <c r="J102">
        <f t="shared" si="7"/>
        <v>349</v>
      </c>
      <c r="K102">
        <f t="shared" si="8"/>
        <v>1499</v>
      </c>
      <c r="L102">
        <f t="shared" si="9"/>
        <v>77</v>
      </c>
      <c r="M102">
        <f t="shared" si="10"/>
        <v>4145</v>
      </c>
      <c r="N102">
        <f t="shared" si="11"/>
        <v>4.3</v>
      </c>
    </row>
    <row r="103" spans="1:14">
      <c r="A103" t="s">
        <v>483</v>
      </c>
      <c r="B103" t="s">
        <v>484</v>
      </c>
      <c r="C103" t="s">
        <v>17</v>
      </c>
      <c r="D103" t="s">
        <v>485</v>
      </c>
      <c r="E103" t="s">
        <v>486</v>
      </c>
      <c r="F103" s="1" t="s">
        <v>43</v>
      </c>
      <c r="G103">
        <v>4.3</v>
      </c>
      <c r="H103" s="1" t="s">
        <v>487</v>
      </c>
      <c r="I103" t="str">
        <f t="shared" si="6"/>
        <v>Computers&amp;Accessories</v>
      </c>
      <c r="J103">
        <f t="shared" si="7"/>
        <v>849</v>
      </c>
      <c r="K103">
        <f t="shared" si="8"/>
        <v>1809</v>
      </c>
      <c r="L103">
        <f t="shared" si="9"/>
        <v>53</v>
      </c>
      <c r="M103">
        <f t="shared" si="10"/>
        <v>6547</v>
      </c>
      <c r="N103">
        <f t="shared" si="11"/>
        <v>4.3</v>
      </c>
    </row>
    <row r="104" spans="1:14">
      <c r="A104" t="s">
        <v>488</v>
      </c>
      <c r="B104" t="s">
        <v>489</v>
      </c>
      <c r="C104" t="s">
        <v>285</v>
      </c>
      <c r="D104" t="s">
        <v>69</v>
      </c>
      <c r="E104" t="s">
        <v>106</v>
      </c>
      <c r="F104" s="1" t="s">
        <v>270</v>
      </c>
      <c r="G104">
        <v>4</v>
      </c>
      <c r="H104" s="1" t="s">
        <v>490</v>
      </c>
      <c r="I104" t="str">
        <f t="shared" si="6"/>
        <v>Electronics</v>
      </c>
      <c r="J104">
        <f t="shared" si="7"/>
        <v>299</v>
      </c>
      <c r="K104">
        <f t="shared" si="8"/>
        <v>899</v>
      </c>
      <c r="L104">
        <f t="shared" si="9"/>
        <v>67</v>
      </c>
      <c r="M104">
        <f t="shared" si="10"/>
        <v>1588</v>
      </c>
      <c r="N104">
        <f t="shared" si="11"/>
        <v>4</v>
      </c>
    </row>
    <row r="105" spans="1:14">
      <c r="A105" t="s">
        <v>491</v>
      </c>
      <c r="B105" t="s">
        <v>492</v>
      </c>
      <c r="C105" t="s">
        <v>120</v>
      </c>
      <c r="D105" t="s">
        <v>324</v>
      </c>
      <c r="E105" t="s">
        <v>426</v>
      </c>
      <c r="F105" s="1" t="s">
        <v>325</v>
      </c>
      <c r="G105">
        <v>4.2</v>
      </c>
      <c r="H105" s="1" t="s">
        <v>124</v>
      </c>
      <c r="I105" t="str">
        <f t="shared" si="6"/>
        <v>Electronics</v>
      </c>
      <c r="J105">
        <f t="shared" si="7"/>
        <v>21999</v>
      </c>
      <c r="K105">
        <f t="shared" si="8"/>
        <v>29999</v>
      </c>
      <c r="L105">
        <f t="shared" si="9"/>
        <v>27</v>
      </c>
      <c r="M105">
        <f t="shared" si="10"/>
        <v>32840</v>
      </c>
      <c r="N105">
        <f t="shared" si="11"/>
        <v>4.2</v>
      </c>
    </row>
    <row r="106" spans="1:14">
      <c r="A106" t="s">
        <v>493</v>
      </c>
      <c r="B106" t="s">
        <v>494</v>
      </c>
      <c r="C106" t="s">
        <v>17</v>
      </c>
      <c r="D106" t="s">
        <v>25</v>
      </c>
      <c r="E106" t="s">
        <v>76</v>
      </c>
      <c r="F106" s="1" t="s">
        <v>63</v>
      </c>
      <c r="G106">
        <v>4.2</v>
      </c>
      <c r="H106" s="1" t="s">
        <v>495</v>
      </c>
      <c r="I106" t="str">
        <f t="shared" si="6"/>
        <v>Computers&amp;Accessories</v>
      </c>
      <c r="J106">
        <f t="shared" si="7"/>
        <v>349</v>
      </c>
      <c r="K106">
        <f t="shared" si="8"/>
        <v>999</v>
      </c>
      <c r="L106">
        <f t="shared" si="9"/>
        <v>65</v>
      </c>
      <c r="M106">
        <f t="shared" si="10"/>
        <v>13120</v>
      </c>
      <c r="N106">
        <f t="shared" si="11"/>
        <v>4.2</v>
      </c>
    </row>
    <row r="107" spans="1:14">
      <c r="A107" t="s">
        <v>496</v>
      </c>
      <c r="B107" t="s">
        <v>497</v>
      </c>
      <c r="C107" t="s">
        <v>17</v>
      </c>
      <c r="D107" t="s">
        <v>18</v>
      </c>
      <c r="E107" t="s">
        <v>76</v>
      </c>
      <c r="F107" s="1" t="s">
        <v>111</v>
      </c>
      <c r="G107">
        <v>4.3</v>
      </c>
      <c r="H107" s="1" t="s">
        <v>498</v>
      </c>
      <c r="I107" t="str">
        <f t="shared" si="6"/>
        <v>Computers&amp;Accessories</v>
      </c>
      <c r="J107">
        <f t="shared" si="7"/>
        <v>399</v>
      </c>
      <c r="K107">
        <f t="shared" si="8"/>
        <v>999</v>
      </c>
      <c r="L107">
        <f t="shared" si="9"/>
        <v>60</v>
      </c>
      <c r="M107">
        <f t="shared" si="10"/>
        <v>2806</v>
      </c>
      <c r="N107">
        <f t="shared" si="11"/>
        <v>4.3</v>
      </c>
    </row>
    <row r="108" spans="1:14">
      <c r="A108" t="s">
        <v>499</v>
      </c>
      <c r="B108" t="s">
        <v>500</v>
      </c>
      <c r="C108" t="s">
        <v>17</v>
      </c>
      <c r="D108" t="s">
        <v>501</v>
      </c>
      <c r="E108" t="s">
        <v>421</v>
      </c>
      <c r="F108" s="1" t="s">
        <v>63</v>
      </c>
      <c r="G108">
        <v>4.2</v>
      </c>
      <c r="H108" s="1" t="s">
        <v>21</v>
      </c>
      <c r="I108" t="str">
        <f t="shared" si="6"/>
        <v>Computers&amp;Accessories</v>
      </c>
      <c r="J108">
        <f t="shared" si="7"/>
        <v>449</v>
      </c>
      <c r="K108">
        <f t="shared" si="8"/>
        <v>1299</v>
      </c>
      <c r="L108">
        <f t="shared" si="9"/>
        <v>65</v>
      </c>
      <c r="M108">
        <f t="shared" si="10"/>
        <v>24269</v>
      </c>
      <c r="N108">
        <f t="shared" si="11"/>
        <v>4.2</v>
      </c>
    </row>
    <row r="109" spans="1:14">
      <c r="A109" t="s">
        <v>502</v>
      </c>
      <c r="B109" t="s">
        <v>503</v>
      </c>
      <c r="C109" t="s">
        <v>17</v>
      </c>
      <c r="D109" t="s">
        <v>69</v>
      </c>
      <c r="E109" t="s">
        <v>76</v>
      </c>
      <c r="F109" s="1" t="s">
        <v>163</v>
      </c>
      <c r="G109">
        <v>4.3</v>
      </c>
      <c r="H109">
        <v>766</v>
      </c>
      <c r="I109" t="str">
        <f t="shared" si="6"/>
        <v>Computers&amp;Accessories</v>
      </c>
      <c r="J109">
        <f t="shared" si="7"/>
        <v>299</v>
      </c>
      <c r="K109">
        <f t="shared" si="8"/>
        <v>999</v>
      </c>
      <c r="L109">
        <f t="shared" si="9"/>
        <v>70</v>
      </c>
      <c r="M109">
        <f t="shared" si="10"/>
        <v>766</v>
      </c>
      <c r="N109">
        <f t="shared" si="11"/>
        <v>4.3</v>
      </c>
    </row>
    <row r="110" spans="1:14">
      <c r="A110" t="s">
        <v>504</v>
      </c>
      <c r="B110" t="s">
        <v>505</v>
      </c>
      <c r="C110" t="s">
        <v>120</v>
      </c>
      <c r="D110" t="s">
        <v>506</v>
      </c>
      <c r="E110" t="s">
        <v>507</v>
      </c>
      <c r="F110" s="1" t="s">
        <v>170</v>
      </c>
      <c r="G110">
        <v>4.3</v>
      </c>
      <c r="H110" s="1" t="s">
        <v>508</v>
      </c>
      <c r="I110" t="str">
        <f t="shared" si="6"/>
        <v>Electronics</v>
      </c>
      <c r="J110">
        <f t="shared" si="7"/>
        <v>37999</v>
      </c>
      <c r="K110">
        <f t="shared" si="8"/>
        <v>65000</v>
      </c>
      <c r="L110">
        <f t="shared" si="9"/>
        <v>42</v>
      </c>
      <c r="M110">
        <f t="shared" si="10"/>
        <v>3587</v>
      </c>
      <c r="N110">
        <f t="shared" si="11"/>
        <v>4.3</v>
      </c>
    </row>
    <row r="111" spans="1:14">
      <c r="A111" t="s">
        <v>509</v>
      </c>
      <c r="B111" t="s">
        <v>510</v>
      </c>
      <c r="C111" t="s">
        <v>17</v>
      </c>
      <c r="D111" t="s">
        <v>224</v>
      </c>
      <c r="E111" t="s">
        <v>444</v>
      </c>
      <c r="F111" s="1" t="s">
        <v>511</v>
      </c>
      <c r="G111">
        <v>3.9</v>
      </c>
      <c r="H111" s="1" t="s">
        <v>57</v>
      </c>
      <c r="I111" t="str">
        <f t="shared" si="6"/>
        <v>Computers&amp;Accessories</v>
      </c>
      <c r="J111">
        <f t="shared" si="7"/>
        <v>99</v>
      </c>
      <c r="K111">
        <f t="shared" si="8"/>
        <v>800</v>
      </c>
      <c r="L111">
        <f t="shared" si="9"/>
        <v>88</v>
      </c>
      <c r="M111">
        <f t="shared" si="10"/>
        <v>24871</v>
      </c>
      <c r="N111">
        <f t="shared" si="11"/>
        <v>3.9</v>
      </c>
    </row>
    <row r="112" spans="1:14">
      <c r="A112" t="s">
        <v>512</v>
      </c>
      <c r="B112" t="s">
        <v>513</v>
      </c>
      <c r="C112" t="s">
        <v>306</v>
      </c>
      <c r="D112" t="s">
        <v>514</v>
      </c>
      <c r="E112" t="s">
        <v>515</v>
      </c>
      <c r="F112" s="1" t="s">
        <v>93</v>
      </c>
      <c r="G112">
        <v>4.1</v>
      </c>
      <c r="H112" s="1" t="s">
        <v>516</v>
      </c>
      <c r="I112" t="str">
        <f t="shared" si="6"/>
        <v>Electronics</v>
      </c>
      <c r="J112">
        <f t="shared" si="7"/>
        <v>7390</v>
      </c>
      <c r="K112">
        <f t="shared" si="8"/>
        <v>20000</v>
      </c>
      <c r="L112">
        <f t="shared" si="9"/>
        <v>63</v>
      </c>
      <c r="M112">
        <f t="shared" si="10"/>
        <v>2581</v>
      </c>
      <c r="N112">
        <f t="shared" si="11"/>
        <v>4.1</v>
      </c>
    </row>
    <row r="113" spans="1:14">
      <c r="A113" t="s">
        <v>517</v>
      </c>
      <c r="B113" t="s">
        <v>518</v>
      </c>
      <c r="C113" t="s">
        <v>17</v>
      </c>
      <c r="D113" t="s">
        <v>519</v>
      </c>
      <c r="E113" t="s">
        <v>76</v>
      </c>
      <c r="F113" s="1" t="s">
        <v>200</v>
      </c>
      <c r="G113">
        <v>4.3</v>
      </c>
      <c r="H113" s="1" t="s">
        <v>195</v>
      </c>
      <c r="I113" t="str">
        <f t="shared" si="6"/>
        <v>Computers&amp;Accessories</v>
      </c>
      <c r="J113">
        <f t="shared" si="7"/>
        <v>273.1</v>
      </c>
      <c r="K113">
        <f t="shared" si="8"/>
        <v>999</v>
      </c>
      <c r="L113">
        <f t="shared" si="9"/>
        <v>73</v>
      </c>
      <c r="M113">
        <f t="shared" si="10"/>
        <v>20850</v>
      </c>
      <c r="N113">
        <f t="shared" si="11"/>
        <v>4.3</v>
      </c>
    </row>
    <row r="114" spans="1:14">
      <c r="A114" t="s">
        <v>520</v>
      </c>
      <c r="B114" t="s">
        <v>521</v>
      </c>
      <c r="C114" t="s">
        <v>120</v>
      </c>
      <c r="D114" t="s">
        <v>522</v>
      </c>
      <c r="E114" t="s">
        <v>523</v>
      </c>
      <c r="F114" s="1" t="s">
        <v>82</v>
      </c>
      <c r="G114">
        <v>4.3</v>
      </c>
      <c r="H114" s="1" t="s">
        <v>524</v>
      </c>
      <c r="I114" t="str">
        <f t="shared" si="6"/>
        <v>Electronics</v>
      </c>
      <c r="J114">
        <f t="shared" si="7"/>
        <v>15990</v>
      </c>
      <c r="K114">
        <f t="shared" si="8"/>
        <v>23990</v>
      </c>
      <c r="L114">
        <f t="shared" si="9"/>
        <v>33</v>
      </c>
      <c r="M114">
        <f t="shared" si="10"/>
        <v>1035</v>
      </c>
      <c r="N114">
        <f t="shared" si="11"/>
        <v>4.3</v>
      </c>
    </row>
    <row r="115" spans="1:14">
      <c r="A115" t="s">
        <v>525</v>
      </c>
      <c r="B115" t="s">
        <v>526</v>
      </c>
      <c r="C115" t="s">
        <v>17</v>
      </c>
      <c r="D115" t="s">
        <v>18</v>
      </c>
      <c r="E115" t="s">
        <v>76</v>
      </c>
      <c r="F115" s="1" t="s">
        <v>111</v>
      </c>
      <c r="G115">
        <v>4.1</v>
      </c>
      <c r="H115" s="1" t="s">
        <v>391</v>
      </c>
      <c r="I115" t="str">
        <f t="shared" si="6"/>
        <v>Computers&amp;Accessories</v>
      </c>
      <c r="J115">
        <f t="shared" si="7"/>
        <v>399</v>
      </c>
      <c r="K115">
        <f t="shared" si="8"/>
        <v>999</v>
      </c>
      <c r="L115">
        <f t="shared" si="9"/>
        <v>60</v>
      </c>
      <c r="M115">
        <f t="shared" si="10"/>
        <v>1780</v>
      </c>
      <c r="N115">
        <f t="shared" si="11"/>
        <v>4.1</v>
      </c>
    </row>
    <row r="116" spans="1:14">
      <c r="A116" t="s">
        <v>527</v>
      </c>
      <c r="B116" t="s">
        <v>528</v>
      </c>
      <c r="C116" t="s">
        <v>285</v>
      </c>
      <c r="D116" t="s">
        <v>18</v>
      </c>
      <c r="E116" t="s">
        <v>190</v>
      </c>
      <c r="F116" s="1" t="s">
        <v>220</v>
      </c>
      <c r="G116">
        <v>4.5</v>
      </c>
      <c r="H116">
        <v>505</v>
      </c>
      <c r="I116" t="str">
        <f t="shared" si="6"/>
        <v>Electronics</v>
      </c>
      <c r="J116">
        <f t="shared" si="7"/>
        <v>399</v>
      </c>
      <c r="K116">
        <f t="shared" si="8"/>
        <v>1999</v>
      </c>
      <c r="L116">
        <f t="shared" si="9"/>
        <v>80</v>
      </c>
      <c r="M116">
        <f t="shared" si="10"/>
        <v>505</v>
      </c>
      <c r="N116">
        <f t="shared" si="11"/>
        <v>4.5</v>
      </c>
    </row>
    <row r="117" spans="1:14">
      <c r="A117" t="s">
        <v>529</v>
      </c>
      <c r="B117" t="s">
        <v>530</v>
      </c>
      <c r="C117" t="s">
        <v>17</v>
      </c>
      <c r="D117" t="s">
        <v>531</v>
      </c>
      <c r="E117" t="s">
        <v>18</v>
      </c>
      <c r="F117" s="1" t="s">
        <v>367</v>
      </c>
      <c r="G117">
        <v>4.1</v>
      </c>
      <c r="H117" s="1" t="s">
        <v>532</v>
      </c>
      <c r="I117" t="str">
        <f t="shared" si="6"/>
        <v>Computers&amp;Accessories</v>
      </c>
      <c r="J117">
        <f t="shared" si="7"/>
        <v>210</v>
      </c>
      <c r="K117">
        <f t="shared" si="8"/>
        <v>399</v>
      </c>
      <c r="L117">
        <f t="shared" si="9"/>
        <v>47</v>
      </c>
      <c r="M117">
        <f t="shared" si="10"/>
        <v>1717</v>
      </c>
      <c r="N117">
        <f t="shared" si="11"/>
        <v>4.1</v>
      </c>
    </row>
    <row r="118" spans="1:14">
      <c r="A118" t="s">
        <v>533</v>
      </c>
      <c r="B118" t="s">
        <v>534</v>
      </c>
      <c r="C118" t="s">
        <v>285</v>
      </c>
      <c r="D118" t="s">
        <v>421</v>
      </c>
      <c r="E118" t="s">
        <v>190</v>
      </c>
      <c r="F118" s="1" t="s">
        <v>282</v>
      </c>
      <c r="G118">
        <v>3.6</v>
      </c>
      <c r="H118">
        <v>590</v>
      </c>
      <c r="I118" t="str">
        <f t="shared" si="6"/>
        <v>Electronics</v>
      </c>
      <c r="J118">
        <f t="shared" si="7"/>
        <v>1299</v>
      </c>
      <c r="K118">
        <f t="shared" si="8"/>
        <v>1999</v>
      </c>
      <c r="L118">
        <f t="shared" si="9"/>
        <v>35</v>
      </c>
      <c r="M118">
        <f t="shared" si="10"/>
        <v>590</v>
      </c>
      <c r="N118">
        <f t="shared" si="11"/>
        <v>3.6</v>
      </c>
    </row>
    <row r="119" spans="1:14">
      <c r="A119" t="s">
        <v>535</v>
      </c>
      <c r="B119" t="s">
        <v>536</v>
      </c>
      <c r="C119" t="s">
        <v>17</v>
      </c>
      <c r="D119" t="s">
        <v>537</v>
      </c>
      <c r="E119" t="s">
        <v>76</v>
      </c>
      <c r="F119" s="1" t="s">
        <v>63</v>
      </c>
      <c r="G119">
        <v>3.5</v>
      </c>
      <c r="H119" s="1" t="s">
        <v>538</v>
      </c>
      <c r="I119" t="str">
        <f t="shared" si="6"/>
        <v>Computers&amp;Accessories</v>
      </c>
      <c r="J119">
        <f t="shared" si="7"/>
        <v>347</v>
      </c>
      <c r="K119">
        <f t="shared" si="8"/>
        <v>999</v>
      </c>
      <c r="L119">
        <f t="shared" si="9"/>
        <v>65</v>
      </c>
      <c r="M119">
        <f t="shared" si="10"/>
        <v>1121</v>
      </c>
      <c r="N119">
        <f t="shared" si="11"/>
        <v>3.5</v>
      </c>
    </row>
    <row r="120" spans="1:14">
      <c r="A120" t="s">
        <v>539</v>
      </c>
      <c r="B120" t="s">
        <v>540</v>
      </c>
      <c r="C120" t="s">
        <v>17</v>
      </c>
      <c r="D120" t="s">
        <v>54</v>
      </c>
      <c r="E120" t="s">
        <v>76</v>
      </c>
      <c r="F120" s="1" t="s">
        <v>56</v>
      </c>
      <c r="G120">
        <v>4</v>
      </c>
      <c r="H120" s="1" t="s">
        <v>349</v>
      </c>
      <c r="I120" t="str">
        <f t="shared" si="6"/>
        <v>Computers&amp;Accessories</v>
      </c>
      <c r="J120">
        <f t="shared" si="7"/>
        <v>149</v>
      </c>
      <c r="K120">
        <f t="shared" si="8"/>
        <v>999</v>
      </c>
      <c r="L120">
        <f t="shared" si="9"/>
        <v>85</v>
      </c>
      <c r="M120">
        <f t="shared" si="10"/>
        <v>1313</v>
      </c>
      <c r="N120">
        <f t="shared" si="11"/>
        <v>4</v>
      </c>
    </row>
    <row r="121" spans="1:14">
      <c r="A121" t="s">
        <v>541</v>
      </c>
      <c r="B121" t="s">
        <v>542</v>
      </c>
      <c r="C121" t="s">
        <v>17</v>
      </c>
      <c r="D121" t="s">
        <v>543</v>
      </c>
      <c r="E121" t="s">
        <v>106</v>
      </c>
      <c r="F121" s="1" t="s">
        <v>422</v>
      </c>
      <c r="G121">
        <v>3.8</v>
      </c>
      <c r="H121">
        <v>132</v>
      </c>
      <c r="I121" t="str">
        <f t="shared" si="6"/>
        <v>Computers&amp;Accessories</v>
      </c>
      <c r="J121">
        <f t="shared" si="7"/>
        <v>228</v>
      </c>
      <c r="K121">
        <f t="shared" si="8"/>
        <v>899</v>
      </c>
      <c r="L121">
        <f t="shared" si="9"/>
        <v>75</v>
      </c>
      <c r="M121">
        <f t="shared" si="10"/>
        <v>132</v>
      </c>
      <c r="N121">
        <f t="shared" si="11"/>
        <v>3.8</v>
      </c>
    </row>
    <row r="122" spans="1:14">
      <c r="A122" t="s">
        <v>544</v>
      </c>
      <c r="B122" t="s">
        <v>545</v>
      </c>
      <c r="C122" t="s">
        <v>17</v>
      </c>
      <c r="D122" t="s">
        <v>261</v>
      </c>
      <c r="E122" t="s">
        <v>190</v>
      </c>
      <c r="F122" s="1" t="s">
        <v>546</v>
      </c>
      <c r="G122">
        <v>4.4</v>
      </c>
      <c r="H122" s="1" t="s">
        <v>547</v>
      </c>
      <c r="I122" t="str">
        <f t="shared" si="6"/>
        <v>Computers&amp;Accessories</v>
      </c>
      <c r="J122">
        <f t="shared" si="7"/>
        <v>1599</v>
      </c>
      <c r="K122">
        <f t="shared" si="8"/>
        <v>1999</v>
      </c>
      <c r="L122">
        <f t="shared" si="9"/>
        <v>20</v>
      </c>
      <c r="M122">
        <f t="shared" si="10"/>
        <v>1951</v>
      </c>
      <c r="N122">
        <f t="shared" si="11"/>
        <v>4.4</v>
      </c>
    </row>
    <row r="123" spans="1:14">
      <c r="A123" t="s">
        <v>548</v>
      </c>
      <c r="B123" t="s">
        <v>549</v>
      </c>
      <c r="C123" t="s">
        <v>285</v>
      </c>
      <c r="D123" t="s">
        <v>329</v>
      </c>
      <c r="E123" t="s">
        <v>406</v>
      </c>
      <c r="F123" s="1" t="s">
        <v>93</v>
      </c>
      <c r="G123">
        <v>3.7</v>
      </c>
      <c r="H123">
        <v>37</v>
      </c>
      <c r="I123" t="str">
        <f t="shared" si="6"/>
        <v>Electronics</v>
      </c>
      <c r="J123">
        <f t="shared" si="7"/>
        <v>1499</v>
      </c>
      <c r="K123">
        <f t="shared" si="8"/>
        <v>3999</v>
      </c>
      <c r="L123">
        <f t="shared" si="9"/>
        <v>63</v>
      </c>
      <c r="M123">
        <f t="shared" si="10"/>
        <v>37</v>
      </c>
      <c r="N123">
        <f t="shared" si="11"/>
        <v>3.7</v>
      </c>
    </row>
    <row r="124" spans="1:14">
      <c r="A124" t="s">
        <v>550</v>
      </c>
      <c r="B124" t="s">
        <v>551</v>
      </c>
      <c r="C124" t="s">
        <v>120</v>
      </c>
      <c r="D124" t="s">
        <v>552</v>
      </c>
      <c r="E124" t="s">
        <v>323</v>
      </c>
      <c r="F124" s="1" t="s">
        <v>367</v>
      </c>
      <c r="G124">
        <v>4.3</v>
      </c>
      <c r="H124">
        <v>592</v>
      </c>
      <c r="I124" t="str">
        <f t="shared" si="6"/>
        <v>Electronics</v>
      </c>
      <c r="J124">
        <f t="shared" si="7"/>
        <v>8499</v>
      </c>
      <c r="K124">
        <f t="shared" si="8"/>
        <v>15999</v>
      </c>
      <c r="L124">
        <f t="shared" si="9"/>
        <v>47</v>
      </c>
      <c r="M124">
        <f t="shared" si="10"/>
        <v>592</v>
      </c>
      <c r="N124">
        <f t="shared" si="11"/>
        <v>4.3</v>
      </c>
    </row>
    <row r="125" spans="1:14">
      <c r="A125" t="s">
        <v>553</v>
      </c>
      <c r="B125" t="s">
        <v>554</v>
      </c>
      <c r="C125" t="s">
        <v>120</v>
      </c>
      <c r="D125" t="s">
        <v>555</v>
      </c>
      <c r="E125" t="s">
        <v>556</v>
      </c>
      <c r="F125" s="1" t="s">
        <v>43</v>
      </c>
      <c r="G125">
        <v>4.1</v>
      </c>
      <c r="H125" s="1" t="s">
        <v>557</v>
      </c>
      <c r="I125" t="str">
        <f t="shared" si="6"/>
        <v>Electronics</v>
      </c>
      <c r="J125">
        <f t="shared" si="7"/>
        <v>20990</v>
      </c>
      <c r="K125">
        <f t="shared" si="8"/>
        <v>44990</v>
      </c>
      <c r="L125">
        <f t="shared" si="9"/>
        <v>53</v>
      </c>
      <c r="M125">
        <f t="shared" si="10"/>
        <v>1259</v>
      </c>
      <c r="N125">
        <f t="shared" si="11"/>
        <v>4.1</v>
      </c>
    </row>
    <row r="126" spans="1:14">
      <c r="A126" t="s">
        <v>558</v>
      </c>
      <c r="B126" t="s">
        <v>559</v>
      </c>
      <c r="C126" t="s">
        <v>120</v>
      </c>
      <c r="D126" t="s">
        <v>237</v>
      </c>
      <c r="E126" t="s">
        <v>560</v>
      </c>
      <c r="F126" s="1" t="s">
        <v>325</v>
      </c>
      <c r="G126">
        <v>4.2</v>
      </c>
      <c r="H126" s="1" t="s">
        <v>356</v>
      </c>
      <c r="I126" t="str">
        <f t="shared" si="6"/>
        <v>Electronics</v>
      </c>
      <c r="J126">
        <f t="shared" si="7"/>
        <v>32999</v>
      </c>
      <c r="K126">
        <f t="shared" si="8"/>
        <v>44999</v>
      </c>
      <c r="L126">
        <f t="shared" si="9"/>
        <v>27</v>
      </c>
      <c r="M126">
        <f t="shared" si="10"/>
        <v>45238</v>
      </c>
      <c r="N126">
        <f t="shared" si="11"/>
        <v>4.2</v>
      </c>
    </row>
    <row r="127" spans="1:14">
      <c r="A127" t="s">
        <v>561</v>
      </c>
      <c r="B127" t="s">
        <v>562</v>
      </c>
      <c r="C127" t="s">
        <v>97</v>
      </c>
      <c r="D127" t="s">
        <v>92</v>
      </c>
      <c r="E127" t="s">
        <v>563</v>
      </c>
      <c r="F127" s="1" t="s">
        <v>43</v>
      </c>
      <c r="G127">
        <v>4.1</v>
      </c>
      <c r="H127" s="1" t="s">
        <v>564</v>
      </c>
      <c r="I127" t="str">
        <f t="shared" si="6"/>
        <v>Electronics</v>
      </c>
      <c r="J127">
        <f t="shared" si="7"/>
        <v>799</v>
      </c>
      <c r="K127">
        <f t="shared" si="8"/>
        <v>1700</v>
      </c>
      <c r="L127">
        <f t="shared" si="9"/>
        <v>53</v>
      </c>
      <c r="M127">
        <f t="shared" si="10"/>
        <v>28638</v>
      </c>
      <c r="N127">
        <f t="shared" si="11"/>
        <v>4.1</v>
      </c>
    </row>
    <row r="128" spans="1:14">
      <c r="A128" t="s">
        <v>565</v>
      </c>
      <c r="B128" t="s">
        <v>566</v>
      </c>
      <c r="C128" t="s">
        <v>97</v>
      </c>
      <c r="D128" t="s">
        <v>68</v>
      </c>
      <c r="E128" t="s">
        <v>567</v>
      </c>
      <c r="F128" s="1" t="s">
        <v>302</v>
      </c>
      <c r="G128">
        <v>4.3</v>
      </c>
      <c r="H128" s="1" t="s">
        <v>568</v>
      </c>
      <c r="I128" t="str">
        <f t="shared" si="6"/>
        <v>Electronics</v>
      </c>
      <c r="J128">
        <f t="shared" si="7"/>
        <v>229</v>
      </c>
      <c r="K128">
        <f t="shared" si="8"/>
        <v>595</v>
      </c>
      <c r="L128">
        <f t="shared" si="9"/>
        <v>62</v>
      </c>
      <c r="M128">
        <f t="shared" si="10"/>
        <v>12835</v>
      </c>
      <c r="N128">
        <f t="shared" si="11"/>
        <v>4.3</v>
      </c>
    </row>
    <row r="129" spans="1:14">
      <c r="A129" t="s">
        <v>569</v>
      </c>
      <c r="B129" t="s">
        <v>570</v>
      </c>
      <c r="C129" t="s">
        <v>120</v>
      </c>
      <c r="D129" t="s">
        <v>571</v>
      </c>
      <c r="E129" t="s">
        <v>572</v>
      </c>
      <c r="F129" s="1" t="s">
        <v>20</v>
      </c>
      <c r="G129">
        <v>4.2</v>
      </c>
      <c r="H129" s="1" t="s">
        <v>573</v>
      </c>
      <c r="I129" t="str">
        <f t="shared" si="6"/>
        <v>Electronics</v>
      </c>
      <c r="J129">
        <f t="shared" si="7"/>
        <v>9999</v>
      </c>
      <c r="K129">
        <f t="shared" si="8"/>
        <v>27990</v>
      </c>
      <c r="L129">
        <f t="shared" si="9"/>
        <v>64</v>
      </c>
      <c r="M129">
        <f t="shared" si="10"/>
        <v>1269</v>
      </c>
      <c r="N129">
        <f t="shared" si="11"/>
        <v>4.2</v>
      </c>
    </row>
    <row r="130" spans="1:14">
      <c r="A130" t="s">
        <v>574</v>
      </c>
      <c r="B130" t="s">
        <v>575</v>
      </c>
      <c r="C130" t="s">
        <v>285</v>
      </c>
      <c r="D130" t="s">
        <v>25</v>
      </c>
      <c r="E130" t="s">
        <v>214</v>
      </c>
      <c r="F130" s="1" t="s">
        <v>170</v>
      </c>
      <c r="G130">
        <v>4.2</v>
      </c>
      <c r="H130">
        <v>284</v>
      </c>
      <c r="I130" t="str">
        <f t="shared" si="6"/>
        <v>Electronics</v>
      </c>
      <c r="J130">
        <f t="shared" si="7"/>
        <v>349</v>
      </c>
      <c r="K130">
        <f t="shared" si="8"/>
        <v>599</v>
      </c>
      <c r="L130">
        <f t="shared" si="9"/>
        <v>42</v>
      </c>
      <c r="M130">
        <f t="shared" si="10"/>
        <v>284</v>
      </c>
      <c r="N130">
        <f t="shared" si="11"/>
        <v>4.2</v>
      </c>
    </row>
    <row r="131" spans="1:14">
      <c r="A131" t="s">
        <v>576</v>
      </c>
      <c r="B131" t="s">
        <v>577</v>
      </c>
      <c r="C131" t="s">
        <v>578</v>
      </c>
      <c r="D131" t="s">
        <v>579</v>
      </c>
      <c r="E131" t="s">
        <v>580</v>
      </c>
      <c r="F131" s="1" t="s">
        <v>581</v>
      </c>
      <c r="G131">
        <v>4.4</v>
      </c>
      <c r="H131" s="1" t="s">
        <v>582</v>
      </c>
      <c r="I131" t="str">
        <f t="shared" ref="I131:I194" si="12">LEFT(C131,FIND("|",C131)-1)</f>
        <v>Electronics</v>
      </c>
      <c r="J131">
        <f t="shared" ref="J131:J194" si="13">VALUE(SUBSTITUTE(SUBSTITUTE(D131,"₹",""),",",""))</f>
        <v>489</v>
      </c>
      <c r="K131">
        <f t="shared" ref="K131:K194" si="14">VALUE(SUBSTITUTE(SUBSTITUTE(E131,"₹",""),",",""))</f>
        <v>1200</v>
      </c>
      <c r="L131">
        <f t="shared" ref="L131:L194" si="15">VALUE(SUBSTITUTE(F131,"%",""))</f>
        <v>59</v>
      </c>
      <c r="M131">
        <f t="shared" ref="M131:M194" si="16">VALUE(SUBSTITUTE(H131,",",""))</f>
        <v>69538</v>
      </c>
      <c r="N131">
        <f t="shared" ref="N131:N194" si="17">VALUE(G131)</f>
        <v>4.4</v>
      </c>
    </row>
    <row r="132" spans="1:14">
      <c r="A132" t="s">
        <v>583</v>
      </c>
      <c r="B132" t="s">
        <v>584</v>
      </c>
      <c r="C132" t="s">
        <v>120</v>
      </c>
      <c r="D132" t="s">
        <v>585</v>
      </c>
      <c r="E132" t="s">
        <v>586</v>
      </c>
      <c r="F132" s="1" t="s">
        <v>343</v>
      </c>
      <c r="G132">
        <v>4.3</v>
      </c>
      <c r="H132" s="1" t="s">
        <v>171</v>
      </c>
      <c r="I132" t="str">
        <f t="shared" si="12"/>
        <v>Electronics</v>
      </c>
      <c r="J132">
        <f t="shared" si="13"/>
        <v>23999</v>
      </c>
      <c r="K132">
        <f t="shared" si="14"/>
        <v>34990</v>
      </c>
      <c r="L132">
        <f t="shared" si="15"/>
        <v>31</v>
      </c>
      <c r="M132">
        <f t="shared" si="16"/>
        <v>4703</v>
      </c>
      <c r="N132">
        <f t="shared" si="17"/>
        <v>4.3</v>
      </c>
    </row>
    <row r="133" spans="1:14">
      <c r="A133" t="s">
        <v>587</v>
      </c>
      <c r="B133" t="s">
        <v>588</v>
      </c>
      <c r="C133" t="s">
        <v>17</v>
      </c>
      <c r="D133" t="s">
        <v>18</v>
      </c>
      <c r="E133" t="s">
        <v>76</v>
      </c>
      <c r="F133" s="1" t="s">
        <v>111</v>
      </c>
      <c r="G133">
        <v>4.3</v>
      </c>
      <c r="H133" s="1" t="s">
        <v>498</v>
      </c>
      <c r="I133" t="str">
        <f t="shared" si="12"/>
        <v>Computers&amp;Accessories</v>
      </c>
      <c r="J133">
        <f t="shared" si="13"/>
        <v>399</v>
      </c>
      <c r="K133">
        <f t="shared" si="14"/>
        <v>999</v>
      </c>
      <c r="L133">
        <f t="shared" si="15"/>
        <v>60</v>
      </c>
      <c r="M133">
        <f t="shared" si="16"/>
        <v>2806</v>
      </c>
      <c r="N133">
        <f t="shared" si="17"/>
        <v>4.3</v>
      </c>
    </row>
    <row r="134" spans="1:14">
      <c r="A134" t="s">
        <v>589</v>
      </c>
      <c r="B134" t="s">
        <v>590</v>
      </c>
      <c r="C134" t="s">
        <v>591</v>
      </c>
      <c r="D134" t="s">
        <v>25</v>
      </c>
      <c r="E134" t="s">
        <v>421</v>
      </c>
      <c r="F134" s="1" t="s">
        <v>200</v>
      </c>
      <c r="G134">
        <v>4</v>
      </c>
      <c r="H134" s="1" t="s">
        <v>592</v>
      </c>
      <c r="I134" t="str">
        <f t="shared" si="12"/>
        <v>Electronics</v>
      </c>
      <c r="J134">
        <f t="shared" si="13"/>
        <v>349</v>
      </c>
      <c r="K134">
        <f t="shared" si="14"/>
        <v>1299</v>
      </c>
      <c r="L134">
        <f t="shared" si="15"/>
        <v>73</v>
      </c>
      <c r="M134">
        <f t="shared" si="16"/>
        <v>3295</v>
      </c>
      <c r="N134">
        <f t="shared" si="17"/>
        <v>4</v>
      </c>
    </row>
    <row r="135" spans="1:14">
      <c r="A135" t="s">
        <v>593</v>
      </c>
      <c r="B135" t="s">
        <v>594</v>
      </c>
      <c r="C135" t="s">
        <v>17</v>
      </c>
      <c r="D135" t="s">
        <v>205</v>
      </c>
      <c r="E135" t="s">
        <v>69</v>
      </c>
      <c r="F135" s="1" t="s">
        <v>595</v>
      </c>
      <c r="G135">
        <v>3.9</v>
      </c>
      <c r="H135">
        <v>81</v>
      </c>
      <c r="I135" t="str">
        <f t="shared" si="12"/>
        <v>Computers&amp;Accessories</v>
      </c>
      <c r="J135">
        <f t="shared" si="13"/>
        <v>179</v>
      </c>
      <c r="K135">
        <f t="shared" si="14"/>
        <v>299</v>
      </c>
      <c r="L135">
        <f t="shared" si="15"/>
        <v>40</v>
      </c>
      <c r="M135">
        <f t="shared" si="16"/>
        <v>81</v>
      </c>
      <c r="N135">
        <f t="shared" si="17"/>
        <v>3.9</v>
      </c>
    </row>
    <row r="136" spans="1:14">
      <c r="A136" t="s">
        <v>596</v>
      </c>
      <c r="B136" t="s">
        <v>597</v>
      </c>
      <c r="C136" t="s">
        <v>17</v>
      </c>
      <c r="D136" t="s">
        <v>598</v>
      </c>
      <c r="E136" t="s">
        <v>599</v>
      </c>
      <c r="F136" s="1" t="s">
        <v>315</v>
      </c>
      <c r="G136">
        <v>4.2</v>
      </c>
      <c r="H136" s="1" t="s">
        <v>600</v>
      </c>
      <c r="I136" t="str">
        <f t="shared" si="12"/>
        <v>Computers&amp;Accessories</v>
      </c>
      <c r="J136">
        <f t="shared" si="13"/>
        <v>689</v>
      </c>
      <c r="K136">
        <f t="shared" si="14"/>
        <v>1500</v>
      </c>
      <c r="L136">
        <f t="shared" si="15"/>
        <v>54</v>
      </c>
      <c r="M136">
        <f t="shared" si="16"/>
        <v>42301</v>
      </c>
      <c r="N136">
        <f t="shared" si="17"/>
        <v>4.2</v>
      </c>
    </row>
    <row r="137" spans="1:14">
      <c r="A137" t="s">
        <v>601</v>
      </c>
      <c r="B137" t="s">
        <v>602</v>
      </c>
      <c r="C137" t="s">
        <v>120</v>
      </c>
      <c r="D137" t="s">
        <v>400</v>
      </c>
      <c r="E137" t="s">
        <v>603</v>
      </c>
      <c r="F137" s="1" t="s">
        <v>129</v>
      </c>
      <c r="G137">
        <v>4.3</v>
      </c>
      <c r="H137" s="1" t="s">
        <v>604</v>
      </c>
      <c r="I137" t="str">
        <f t="shared" si="12"/>
        <v>Electronics</v>
      </c>
      <c r="J137">
        <f t="shared" si="13"/>
        <v>30990</v>
      </c>
      <c r="K137">
        <f t="shared" si="14"/>
        <v>49990</v>
      </c>
      <c r="L137">
        <f t="shared" si="15"/>
        <v>38</v>
      </c>
      <c r="M137">
        <f t="shared" si="16"/>
        <v>1376</v>
      </c>
      <c r="N137">
        <f t="shared" si="17"/>
        <v>4.3</v>
      </c>
    </row>
    <row r="138" spans="1:14">
      <c r="A138" t="s">
        <v>605</v>
      </c>
      <c r="B138" t="s">
        <v>606</v>
      </c>
      <c r="C138" t="s">
        <v>17</v>
      </c>
      <c r="D138" t="s">
        <v>128</v>
      </c>
      <c r="E138" t="s">
        <v>607</v>
      </c>
      <c r="F138" s="1" t="s">
        <v>200</v>
      </c>
      <c r="G138">
        <v>3.9</v>
      </c>
      <c r="H138" s="1" t="s">
        <v>221</v>
      </c>
      <c r="I138" t="str">
        <f t="shared" si="12"/>
        <v>Computers&amp;Accessories</v>
      </c>
      <c r="J138">
        <f t="shared" si="13"/>
        <v>249</v>
      </c>
      <c r="K138">
        <f t="shared" si="14"/>
        <v>931</v>
      </c>
      <c r="L138">
        <f t="shared" si="15"/>
        <v>73</v>
      </c>
      <c r="M138">
        <f t="shared" si="16"/>
        <v>1075</v>
      </c>
      <c r="N138">
        <f t="shared" si="17"/>
        <v>3.9</v>
      </c>
    </row>
    <row r="139" spans="1:14">
      <c r="A139" t="s">
        <v>608</v>
      </c>
      <c r="B139" t="s">
        <v>609</v>
      </c>
      <c r="C139" t="s">
        <v>97</v>
      </c>
      <c r="D139" t="s">
        <v>76</v>
      </c>
      <c r="E139" t="s">
        <v>610</v>
      </c>
      <c r="F139" s="1" t="s">
        <v>276</v>
      </c>
      <c r="G139">
        <v>4.6</v>
      </c>
      <c r="H139" s="1" t="s">
        <v>611</v>
      </c>
      <c r="I139" t="str">
        <f t="shared" si="12"/>
        <v>Electronics</v>
      </c>
      <c r="J139">
        <f t="shared" si="13"/>
        <v>999</v>
      </c>
      <c r="K139">
        <f t="shared" si="14"/>
        <v>2399</v>
      </c>
      <c r="L139">
        <f t="shared" si="15"/>
        <v>58</v>
      </c>
      <c r="M139">
        <f t="shared" si="16"/>
        <v>3664</v>
      </c>
      <c r="N139">
        <f t="shared" si="17"/>
        <v>4.6</v>
      </c>
    </row>
    <row r="140" spans="1:14">
      <c r="A140" t="s">
        <v>612</v>
      </c>
      <c r="B140" t="s">
        <v>613</v>
      </c>
      <c r="C140" t="s">
        <v>285</v>
      </c>
      <c r="D140" t="s">
        <v>18</v>
      </c>
      <c r="E140" t="s">
        <v>18</v>
      </c>
      <c r="F140" s="1" t="s">
        <v>215</v>
      </c>
      <c r="G140">
        <v>3.9</v>
      </c>
      <c r="H140" s="1" t="s">
        <v>547</v>
      </c>
      <c r="I140" t="str">
        <f t="shared" si="12"/>
        <v>Electronics</v>
      </c>
      <c r="J140">
        <f t="shared" si="13"/>
        <v>399</v>
      </c>
      <c r="K140">
        <f t="shared" si="14"/>
        <v>399</v>
      </c>
      <c r="L140">
        <f t="shared" si="15"/>
        <v>0</v>
      </c>
      <c r="M140">
        <f t="shared" si="16"/>
        <v>1951</v>
      </c>
      <c r="N140">
        <f t="shared" si="17"/>
        <v>3.9</v>
      </c>
    </row>
    <row r="141" spans="1:14">
      <c r="A141" t="s">
        <v>614</v>
      </c>
      <c r="B141" t="s">
        <v>615</v>
      </c>
      <c r="C141" t="s">
        <v>17</v>
      </c>
      <c r="D141" t="s">
        <v>25</v>
      </c>
      <c r="E141" t="s">
        <v>42</v>
      </c>
      <c r="F141" s="1" t="s">
        <v>77</v>
      </c>
      <c r="G141">
        <v>4.3</v>
      </c>
      <c r="H141" s="1" t="s">
        <v>195</v>
      </c>
      <c r="I141" t="str">
        <f t="shared" si="12"/>
        <v>Computers&amp;Accessories</v>
      </c>
      <c r="J141">
        <f t="shared" si="13"/>
        <v>349</v>
      </c>
      <c r="K141">
        <f t="shared" si="14"/>
        <v>699</v>
      </c>
      <c r="L141">
        <f t="shared" si="15"/>
        <v>50</v>
      </c>
      <c r="M141">
        <f t="shared" si="16"/>
        <v>20850</v>
      </c>
      <c r="N141">
        <f t="shared" si="17"/>
        <v>4.3</v>
      </c>
    </row>
    <row r="142" spans="1:14">
      <c r="A142" t="s">
        <v>616</v>
      </c>
      <c r="B142" t="s">
        <v>617</v>
      </c>
      <c r="C142" t="s">
        <v>17</v>
      </c>
      <c r="D142" t="s">
        <v>18</v>
      </c>
      <c r="E142" t="s">
        <v>19</v>
      </c>
      <c r="F142" s="1" t="s">
        <v>20</v>
      </c>
      <c r="G142">
        <v>4.1</v>
      </c>
      <c r="H142" s="1" t="s">
        <v>618</v>
      </c>
      <c r="I142" t="str">
        <f t="shared" si="12"/>
        <v>Computers&amp;Accessories</v>
      </c>
      <c r="J142">
        <f t="shared" si="13"/>
        <v>399</v>
      </c>
      <c r="K142">
        <f t="shared" si="14"/>
        <v>1099</v>
      </c>
      <c r="L142">
        <f t="shared" si="15"/>
        <v>64</v>
      </c>
      <c r="M142">
        <f t="shared" si="16"/>
        <v>2685</v>
      </c>
      <c r="N142">
        <f t="shared" si="17"/>
        <v>4.1</v>
      </c>
    </row>
    <row r="143" spans="1:14">
      <c r="A143" t="s">
        <v>619</v>
      </c>
      <c r="B143" t="s">
        <v>620</v>
      </c>
      <c r="C143" t="s">
        <v>75</v>
      </c>
      <c r="D143" t="s">
        <v>621</v>
      </c>
      <c r="E143" t="s">
        <v>371</v>
      </c>
      <c r="F143" s="1" t="s">
        <v>26</v>
      </c>
      <c r="G143">
        <v>4.4</v>
      </c>
      <c r="H143" s="1" t="s">
        <v>295</v>
      </c>
      <c r="I143" t="str">
        <f t="shared" si="12"/>
        <v>Computers&amp;Accessories</v>
      </c>
      <c r="J143">
        <f t="shared" si="13"/>
        <v>1699</v>
      </c>
      <c r="K143">
        <f t="shared" si="14"/>
        <v>2999</v>
      </c>
      <c r="L143">
        <f t="shared" si="15"/>
        <v>43</v>
      </c>
      <c r="M143">
        <f t="shared" si="16"/>
        <v>24780</v>
      </c>
      <c r="N143">
        <f t="shared" si="17"/>
        <v>4.4</v>
      </c>
    </row>
    <row r="144" spans="1:14">
      <c r="A144" t="s">
        <v>622</v>
      </c>
      <c r="B144" t="s">
        <v>623</v>
      </c>
      <c r="C144" t="s">
        <v>285</v>
      </c>
      <c r="D144" t="s">
        <v>624</v>
      </c>
      <c r="E144" t="s">
        <v>19</v>
      </c>
      <c r="F144" s="1" t="s">
        <v>595</v>
      </c>
      <c r="G144">
        <v>3.2</v>
      </c>
      <c r="H144">
        <v>285</v>
      </c>
      <c r="I144" t="str">
        <f t="shared" si="12"/>
        <v>Electronics</v>
      </c>
      <c r="J144">
        <f t="shared" si="13"/>
        <v>655</v>
      </c>
      <c r="K144">
        <f t="shared" si="14"/>
        <v>1099</v>
      </c>
      <c r="L144">
        <f t="shared" si="15"/>
        <v>40</v>
      </c>
      <c r="M144">
        <f t="shared" si="16"/>
        <v>285</v>
      </c>
      <c r="N144">
        <f t="shared" si="17"/>
        <v>3.2</v>
      </c>
    </row>
    <row r="145" spans="1:14">
      <c r="A145" t="s">
        <v>625</v>
      </c>
      <c r="B145" t="s">
        <v>626</v>
      </c>
      <c r="C145" t="s">
        <v>75</v>
      </c>
      <c r="D145" t="s">
        <v>627</v>
      </c>
      <c r="E145" t="s">
        <v>628</v>
      </c>
      <c r="F145" s="1" t="s">
        <v>123</v>
      </c>
      <c r="G145">
        <v>4.2</v>
      </c>
      <c r="H145" t="s">
        <v>629</v>
      </c>
      <c r="I145" t="str">
        <f t="shared" si="12"/>
        <v>Computers&amp;Accessories</v>
      </c>
      <c r="J145">
        <f t="shared" si="13"/>
        <v>749</v>
      </c>
      <c r="K145">
        <f t="shared" si="14"/>
        <v>1339</v>
      </c>
      <c r="L145">
        <f t="shared" si="15"/>
        <v>44</v>
      </c>
      <c r="M145">
        <f t="shared" si="16"/>
        <v>179692</v>
      </c>
      <c r="N145">
        <f t="shared" si="17"/>
        <v>4.2</v>
      </c>
    </row>
    <row r="146" spans="1:14">
      <c r="A146" t="s">
        <v>630</v>
      </c>
      <c r="B146" t="s">
        <v>631</v>
      </c>
      <c r="C146" t="s">
        <v>120</v>
      </c>
      <c r="D146" t="s">
        <v>571</v>
      </c>
      <c r="E146" t="s">
        <v>308</v>
      </c>
      <c r="F146" s="1" t="s">
        <v>70</v>
      </c>
      <c r="G146">
        <v>4.2</v>
      </c>
      <c r="H146" s="1" t="s">
        <v>632</v>
      </c>
      <c r="I146" t="str">
        <f t="shared" si="12"/>
        <v>Electronics</v>
      </c>
      <c r="J146">
        <f t="shared" si="13"/>
        <v>9999</v>
      </c>
      <c r="K146">
        <f t="shared" si="14"/>
        <v>12999</v>
      </c>
      <c r="L146">
        <f t="shared" si="15"/>
        <v>23</v>
      </c>
      <c r="M146">
        <f t="shared" si="16"/>
        <v>6088</v>
      </c>
      <c r="N146">
        <f t="shared" si="17"/>
        <v>4.2</v>
      </c>
    </row>
    <row r="147" spans="1:14">
      <c r="A147" t="s">
        <v>633</v>
      </c>
      <c r="B147" t="s">
        <v>634</v>
      </c>
      <c r="C147" t="s">
        <v>285</v>
      </c>
      <c r="D147" t="s">
        <v>635</v>
      </c>
      <c r="E147" t="s">
        <v>62</v>
      </c>
      <c r="F147" s="1" t="s">
        <v>49</v>
      </c>
      <c r="G147">
        <v>3.7</v>
      </c>
      <c r="H147" s="1" t="s">
        <v>636</v>
      </c>
      <c r="I147" t="str">
        <f t="shared" si="12"/>
        <v>Electronics</v>
      </c>
      <c r="J147">
        <f t="shared" si="13"/>
        <v>195</v>
      </c>
      <c r="K147">
        <f t="shared" si="14"/>
        <v>499</v>
      </c>
      <c r="L147">
        <f t="shared" si="15"/>
        <v>61</v>
      </c>
      <c r="M147">
        <f t="shared" si="16"/>
        <v>1383</v>
      </c>
      <c r="N147">
        <f t="shared" si="17"/>
        <v>3.7</v>
      </c>
    </row>
    <row r="148" spans="1:14">
      <c r="A148" t="s">
        <v>637</v>
      </c>
      <c r="B148" t="s">
        <v>638</v>
      </c>
      <c r="C148" t="s">
        <v>17</v>
      </c>
      <c r="D148" t="s">
        <v>76</v>
      </c>
      <c r="E148" t="s">
        <v>301</v>
      </c>
      <c r="F148" s="1" t="s">
        <v>478</v>
      </c>
      <c r="G148">
        <v>4.5</v>
      </c>
      <c r="H148" s="1" t="s">
        <v>639</v>
      </c>
      <c r="I148" t="str">
        <f t="shared" si="12"/>
        <v>Computers&amp;Accessories</v>
      </c>
      <c r="J148">
        <f t="shared" si="13"/>
        <v>999</v>
      </c>
      <c r="K148">
        <f t="shared" si="14"/>
        <v>2100</v>
      </c>
      <c r="L148">
        <f t="shared" si="15"/>
        <v>52</v>
      </c>
      <c r="M148">
        <f t="shared" si="16"/>
        <v>5492</v>
      </c>
      <c r="N148">
        <f t="shared" si="17"/>
        <v>4.5</v>
      </c>
    </row>
    <row r="149" spans="1:14">
      <c r="A149" t="s">
        <v>640</v>
      </c>
      <c r="B149" t="s">
        <v>641</v>
      </c>
      <c r="C149" t="s">
        <v>17</v>
      </c>
      <c r="D149" t="s">
        <v>62</v>
      </c>
      <c r="E149" t="s">
        <v>106</v>
      </c>
      <c r="F149" s="1" t="s">
        <v>123</v>
      </c>
      <c r="G149">
        <v>4.2</v>
      </c>
      <c r="H149">
        <v>919</v>
      </c>
      <c r="I149" t="str">
        <f t="shared" si="12"/>
        <v>Computers&amp;Accessories</v>
      </c>
      <c r="J149">
        <f t="shared" si="13"/>
        <v>499</v>
      </c>
      <c r="K149">
        <f t="shared" si="14"/>
        <v>899</v>
      </c>
      <c r="L149">
        <f t="shared" si="15"/>
        <v>44</v>
      </c>
      <c r="M149">
        <f t="shared" si="16"/>
        <v>919</v>
      </c>
      <c r="N149">
        <f t="shared" si="17"/>
        <v>4.2</v>
      </c>
    </row>
    <row r="150" spans="1:14">
      <c r="A150" t="s">
        <v>642</v>
      </c>
      <c r="B150" t="s">
        <v>643</v>
      </c>
      <c r="C150" t="s">
        <v>644</v>
      </c>
      <c r="D150" t="s">
        <v>645</v>
      </c>
      <c r="E150" t="s">
        <v>214</v>
      </c>
      <c r="F150" s="1" t="s">
        <v>343</v>
      </c>
      <c r="G150">
        <v>4.2</v>
      </c>
      <c r="H150" s="1" t="s">
        <v>646</v>
      </c>
      <c r="I150" t="str">
        <f t="shared" si="12"/>
        <v>Electronics</v>
      </c>
      <c r="J150">
        <f t="shared" si="13"/>
        <v>416</v>
      </c>
      <c r="K150">
        <f t="shared" si="14"/>
        <v>599</v>
      </c>
      <c r="L150">
        <f t="shared" si="15"/>
        <v>31</v>
      </c>
      <c r="M150">
        <f t="shared" si="16"/>
        <v>30023</v>
      </c>
      <c r="N150">
        <f t="shared" si="17"/>
        <v>4.2</v>
      </c>
    </row>
    <row r="151" spans="1:14">
      <c r="A151" t="s">
        <v>647</v>
      </c>
      <c r="B151" t="s">
        <v>648</v>
      </c>
      <c r="C151" t="s">
        <v>17</v>
      </c>
      <c r="D151" t="s">
        <v>649</v>
      </c>
      <c r="E151" t="s">
        <v>42</v>
      </c>
      <c r="F151" s="1" t="s">
        <v>367</v>
      </c>
      <c r="G151">
        <v>4.2</v>
      </c>
      <c r="H151">
        <v>387</v>
      </c>
      <c r="I151" t="str">
        <f t="shared" si="12"/>
        <v>Computers&amp;Accessories</v>
      </c>
      <c r="J151">
        <f t="shared" si="13"/>
        <v>368</v>
      </c>
      <c r="K151">
        <f t="shared" si="14"/>
        <v>699</v>
      </c>
      <c r="L151">
        <f t="shared" si="15"/>
        <v>47</v>
      </c>
      <c r="M151">
        <f t="shared" si="16"/>
        <v>387</v>
      </c>
      <c r="N151">
        <f t="shared" si="17"/>
        <v>4.2</v>
      </c>
    </row>
    <row r="152" spans="1:14">
      <c r="A152" t="s">
        <v>650</v>
      </c>
      <c r="B152" t="s">
        <v>651</v>
      </c>
      <c r="C152" t="s">
        <v>120</v>
      </c>
      <c r="D152" t="s">
        <v>652</v>
      </c>
      <c r="E152" t="s">
        <v>507</v>
      </c>
      <c r="F152" s="1" t="s">
        <v>315</v>
      </c>
      <c r="G152">
        <v>4.1</v>
      </c>
      <c r="H152">
        <v>211</v>
      </c>
      <c r="I152" t="str">
        <f t="shared" si="12"/>
        <v>Electronics</v>
      </c>
      <c r="J152">
        <f t="shared" si="13"/>
        <v>29990</v>
      </c>
      <c r="K152">
        <f t="shared" si="14"/>
        <v>65000</v>
      </c>
      <c r="L152">
        <f t="shared" si="15"/>
        <v>54</v>
      </c>
      <c r="M152">
        <f t="shared" si="16"/>
        <v>211</v>
      </c>
      <c r="N152">
        <f t="shared" si="17"/>
        <v>4.1</v>
      </c>
    </row>
    <row r="153" spans="1:14">
      <c r="A153" t="s">
        <v>653</v>
      </c>
      <c r="B153" t="s">
        <v>654</v>
      </c>
      <c r="C153" t="s">
        <v>17</v>
      </c>
      <c r="D153" t="s">
        <v>86</v>
      </c>
      <c r="E153" t="s">
        <v>19</v>
      </c>
      <c r="F153" s="1" t="s">
        <v>100</v>
      </c>
      <c r="G153">
        <v>4.3</v>
      </c>
      <c r="H153">
        <v>974</v>
      </c>
      <c r="I153" t="str">
        <f t="shared" si="12"/>
        <v>Computers&amp;Accessories</v>
      </c>
      <c r="J153">
        <f t="shared" si="13"/>
        <v>339</v>
      </c>
      <c r="K153">
        <f t="shared" si="14"/>
        <v>1099</v>
      </c>
      <c r="L153">
        <f t="shared" si="15"/>
        <v>69</v>
      </c>
      <c r="M153">
        <f t="shared" si="16"/>
        <v>974</v>
      </c>
      <c r="N153">
        <f t="shared" si="17"/>
        <v>4.3</v>
      </c>
    </row>
    <row r="154" spans="1:14">
      <c r="A154" t="s">
        <v>655</v>
      </c>
      <c r="B154" t="s">
        <v>656</v>
      </c>
      <c r="C154" t="s">
        <v>120</v>
      </c>
      <c r="D154" t="s">
        <v>657</v>
      </c>
      <c r="E154" t="s">
        <v>658</v>
      </c>
      <c r="F154" s="1" t="s">
        <v>659</v>
      </c>
      <c r="G154">
        <v>4.3</v>
      </c>
      <c r="H154" s="1" t="s">
        <v>158</v>
      </c>
      <c r="I154" t="str">
        <f t="shared" si="12"/>
        <v>Electronics</v>
      </c>
      <c r="J154">
        <f t="shared" si="13"/>
        <v>15490</v>
      </c>
      <c r="K154">
        <f t="shared" si="14"/>
        <v>20900</v>
      </c>
      <c r="L154">
        <f t="shared" si="15"/>
        <v>26</v>
      </c>
      <c r="M154">
        <f t="shared" si="16"/>
        <v>16299</v>
      </c>
      <c r="N154">
        <f t="shared" si="17"/>
        <v>4.3</v>
      </c>
    </row>
    <row r="155" spans="1:14">
      <c r="A155" t="s">
        <v>660</v>
      </c>
      <c r="B155" t="s">
        <v>661</v>
      </c>
      <c r="C155" t="s">
        <v>17</v>
      </c>
      <c r="D155" t="s">
        <v>62</v>
      </c>
      <c r="E155" t="s">
        <v>421</v>
      </c>
      <c r="F155" s="1" t="s">
        <v>302</v>
      </c>
      <c r="G155">
        <v>4.3</v>
      </c>
      <c r="H155" s="1" t="s">
        <v>71</v>
      </c>
      <c r="I155" t="str">
        <f t="shared" si="12"/>
        <v>Computers&amp;Accessories</v>
      </c>
      <c r="J155">
        <f t="shared" si="13"/>
        <v>499</v>
      </c>
      <c r="K155">
        <f t="shared" si="14"/>
        <v>1299</v>
      </c>
      <c r="L155">
        <f t="shared" si="15"/>
        <v>62</v>
      </c>
      <c r="M155">
        <f t="shared" si="16"/>
        <v>30411</v>
      </c>
      <c r="N155">
        <f t="shared" si="17"/>
        <v>4.3</v>
      </c>
    </row>
    <row r="156" spans="1:14">
      <c r="A156" t="s">
        <v>662</v>
      </c>
      <c r="B156" t="s">
        <v>663</v>
      </c>
      <c r="C156" t="s">
        <v>75</v>
      </c>
      <c r="D156" t="s">
        <v>128</v>
      </c>
      <c r="E156" t="s">
        <v>18</v>
      </c>
      <c r="F156" s="1" t="s">
        <v>129</v>
      </c>
      <c r="G156">
        <v>3.4</v>
      </c>
      <c r="H156" s="1" t="s">
        <v>664</v>
      </c>
      <c r="I156" t="str">
        <f t="shared" si="12"/>
        <v>Computers&amp;Accessories</v>
      </c>
      <c r="J156">
        <f t="shared" si="13"/>
        <v>249</v>
      </c>
      <c r="K156">
        <f t="shared" si="14"/>
        <v>399</v>
      </c>
      <c r="L156">
        <f t="shared" si="15"/>
        <v>38</v>
      </c>
      <c r="M156">
        <f t="shared" si="16"/>
        <v>4642</v>
      </c>
      <c r="N156">
        <f t="shared" si="17"/>
        <v>3.4</v>
      </c>
    </row>
    <row r="157" spans="1:14">
      <c r="A157" t="s">
        <v>665</v>
      </c>
      <c r="B157" t="s">
        <v>666</v>
      </c>
      <c r="C157" t="s">
        <v>285</v>
      </c>
      <c r="D157" t="s">
        <v>18</v>
      </c>
      <c r="E157" t="s">
        <v>92</v>
      </c>
      <c r="F157" s="1" t="s">
        <v>77</v>
      </c>
      <c r="G157">
        <v>4.3</v>
      </c>
      <c r="H157">
        <v>12</v>
      </c>
      <c r="I157" t="str">
        <f t="shared" si="12"/>
        <v>Electronics</v>
      </c>
      <c r="J157">
        <f t="shared" si="13"/>
        <v>399</v>
      </c>
      <c r="K157">
        <f t="shared" si="14"/>
        <v>799</v>
      </c>
      <c r="L157">
        <f t="shared" si="15"/>
        <v>50</v>
      </c>
      <c r="M157">
        <f t="shared" si="16"/>
        <v>12</v>
      </c>
      <c r="N157">
        <f t="shared" si="17"/>
        <v>4.3</v>
      </c>
    </row>
    <row r="158" spans="1:14">
      <c r="A158" t="s">
        <v>667</v>
      </c>
      <c r="B158" t="s">
        <v>668</v>
      </c>
      <c r="C158" t="s">
        <v>17</v>
      </c>
      <c r="D158" t="s">
        <v>329</v>
      </c>
      <c r="E158" t="s">
        <v>190</v>
      </c>
      <c r="F158" s="1" t="s">
        <v>182</v>
      </c>
      <c r="G158">
        <v>4.4</v>
      </c>
      <c r="H158" s="1" t="s">
        <v>547</v>
      </c>
      <c r="I158" t="str">
        <f t="shared" si="12"/>
        <v>Computers&amp;Accessories</v>
      </c>
      <c r="J158">
        <f t="shared" si="13"/>
        <v>1499</v>
      </c>
      <c r="K158">
        <f t="shared" si="14"/>
        <v>1999</v>
      </c>
      <c r="L158">
        <f t="shared" si="15"/>
        <v>25</v>
      </c>
      <c r="M158">
        <f t="shared" si="16"/>
        <v>1951</v>
      </c>
      <c r="N158">
        <f t="shared" si="17"/>
        <v>4.4</v>
      </c>
    </row>
    <row r="159" spans="1:14">
      <c r="A159" t="s">
        <v>669</v>
      </c>
      <c r="B159" t="s">
        <v>670</v>
      </c>
      <c r="C159" t="s">
        <v>671</v>
      </c>
      <c r="D159" t="s">
        <v>672</v>
      </c>
      <c r="E159" t="s">
        <v>522</v>
      </c>
      <c r="F159" s="1" t="s">
        <v>157</v>
      </c>
      <c r="G159">
        <v>3.9</v>
      </c>
      <c r="H159" s="1" t="s">
        <v>673</v>
      </c>
      <c r="I159" t="str">
        <f t="shared" si="12"/>
        <v>Electronics</v>
      </c>
      <c r="J159">
        <f t="shared" si="13"/>
        <v>9490</v>
      </c>
      <c r="K159">
        <f t="shared" si="14"/>
        <v>15990</v>
      </c>
      <c r="L159">
        <f t="shared" si="15"/>
        <v>41</v>
      </c>
      <c r="M159">
        <f t="shared" si="16"/>
        <v>10480</v>
      </c>
      <c r="N159">
        <f t="shared" si="17"/>
        <v>3.9</v>
      </c>
    </row>
    <row r="160" spans="1:14">
      <c r="A160" t="s">
        <v>674</v>
      </c>
      <c r="B160" t="s">
        <v>675</v>
      </c>
      <c r="C160" t="s">
        <v>97</v>
      </c>
      <c r="D160" t="s">
        <v>676</v>
      </c>
      <c r="E160" t="s">
        <v>329</v>
      </c>
      <c r="F160" s="1" t="s">
        <v>276</v>
      </c>
      <c r="G160">
        <v>4.1</v>
      </c>
      <c r="H160">
        <v>24</v>
      </c>
      <c r="I160" t="str">
        <f t="shared" si="12"/>
        <v>Electronics</v>
      </c>
      <c r="J160">
        <f t="shared" si="13"/>
        <v>637</v>
      </c>
      <c r="K160">
        <f t="shared" si="14"/>
        <v>1499</v>
      </c>
      <c r="L160">
        <f t="shared" si="15"/>
        <v>58</v>
      </c>
      <c r="M160">
        <f t="shared" si="16"/>
        <v>24</v>
      </c>
      <c r="N160">
        <f t="shared" si="17"/>
        <v>4.1</v>
      </c>
    </row>
    <row r="161" spans="1:14">
      <c r="A161" t="s">
        <v>677</v>
      </c>
      <c r="B161" t="s">
        <v>678</v>
      </c>
      <c r="C161" t="s">
        <v>285</v>
      </c>
      <c r="D161" t="s">
        <v>18</v>
      </c>
      <c r="E161" t="s">
        <v>106</v>
      </c>
      <c r="F161" s="1" t="s">
        <v>333</v>
      </c>
      <c r="G161">
        <v>3.9</v>
      </c>
      <c r="H161">
        <v>254</v>
      </c>
      <c r="I161" t="str">
        <f t="shared" si="12"/>
        <v>Electronics</v>
      </c>
      <c r="J161">
        <f t="shared" si="13"/>
        <v>399</v>
      </c>
      <c r="K161">
        <f t="shared" si="14"/>
        <v>899</v>
      </c>
      <c r="L161">
        <f t="shared" si="15"/>
        <v>56</v>
      </c>
      <c r="M161">
        <f t="shared" si="16"/>
        <v>254</v>
      </c>
      <c r="N161">
        <f t="shared" si="17"/>
        <v>3.9</v>
      </c>
    </row>
    <row r="162" spans="1:14">
      <c r="A162" t="s">
        <v>679</v>
      </c>
      <c r="B162" t="s">
        <v>680</v>
      </c>
      <c r="C162" t="s">
        <v>644</v>
      </c>
      <c r="D162" t="s">
        <v>681</v>
      </c>
      <c r="E162" t="s">
        <v>682</v>
      </c>
      <c r="F162" s="1" t="s">
        <v>432</v>
      </c>
      <c r="G162">
        <v>4</v>
      </c>
      <c r="H162" s="1" t="s">
        <v>683</v>
      </c>
      <c r="I162" t="str">
        <f t="shared" si="12"/>
        <v>Electronics</v>
      </c>
      <c r="J162">
        <f t="shared" si="13"/>
        <v>1089</v>
      </c>
      <c r="K162">
        <f t="shared" si="14"/>
        <v>1600</v>
      </c>
      <c r="L162">
        <f t="shared" si="15"/>
        <v>32</v>
      </c>
      <c r="M162">
        <f t="shared" si="16"/>
        <v>3565</v>
      </c>
      <c r="N162">
        <f t="shared" si="17"/>
        <v>4</v>
      </c>
    </row>
    <row r="163" spans="1:14">
      <c r="A163" t="s">
        <v>684</v>
      </c>
      <c r="B163" t="s">
        <v>685</v>
      </c>
      <c r="C163" t="s">
        <v>17</v>
      </c>
      <c r="D163" t="s">
        <v>86</v>
      </c>
      <c r="E163" t="s">
        <v>76</v>
      </c>
      <c r="F163" s="1" t="s">
        <v>445</v>
      </c>
      <c r="G163">
        <v>4.3</v>
      </c>
      <c r="H163" s="1" t="s">
        <v>686</v>
      </c>
      <c r="I163" t="str">
        <f t="shared" si="12"/>
        <v>Computers&amp;Accessories</v>
      </c>
      <c r="J163">
        <f t="shared" si="13"/>
        <v>339</v>
      </c>
      <c r="K163">
        <f t="shared" si="14"/>
        <v>999</v>
      </c>
      <c r="L163">
        <f t="shared" si="15"/>
        <v>66</v>
      </c>
      <c r="M163">
        <f t="shared" si="16"/>
        <v>6255</v>
      </c>
      <c r="N163">
        <f t="shared" si="17"/>
        <v>4.3</v>
      </c>
    </row>
    <row r="164" spans="1:14">
      <c r="A164" t="s">
        <v>687</v>
      </c>
      <c r="B164" t="s">
        <v>688</v>
      </c>
      <c r="C164" t="s">
        <v>17</v>
      </c>
      <c r="D164" t="s">
        <v>54</v>
      </c>
      <c r="E164" t="s">
        <v>62</v>
      </c>
      <c r="F164" s="1" t="s">
        <v>163</v>
      </c>
      <c r="G164">
        <v>4</v>
      </c>
      <c r="H164" s="1" t="s">
        <v>388</v>
      </c>
      <c r="I164" t="str">
        <f t="shared" si="12"/>
        <v>Computers&amp;Accessories</v>
      </c>
      <c r="J164">
        <f t="shared" si="13"/>
        <v>149</v>
      </c>
      <c r="K164">
        <f t="shared" si="14"/>
        <v>499</v>
      </c>
      <c r="L164">
        <f t="shared" si="15"/>
        <v>70</v>
      </c>
      <c r="M164">
        <f t="shared" si="16"/>
        <v>7732</v>
      </c>
      <c r="N164">
        <f t="shared" si="17"/>
        <v>4</v>
      </c>
    </row>
    <row r="165" spans="1:14">
      <c r="A165" t="s">
        <v>689</v>
      </c>
      <c r="B165" t="s">
        <v>690</v>
      </c>
      <c r="C165" t="s">
        <v>17</v>
      </c>
      <c r="D165" t="s">
        <v>54</v>
      </c>
      <c r="E165" t="s">
        <v>18</v>
      </c>
      <c r="F165" s="1" t="s">
        <v>93</v>
      </c>
      <c r="G165">
        <v>3.9</v>
      </c>
      <c r="H165">
        <v>57</v>
      </c>
      <c r="I165" t="str">
        <f t="shared" si="12"/>
        <v>Computers&amp;Accessories</v>
      </c>
      <c r="J165">
        <f t="shared" si="13"/>
        <v>149</v>
      </c>
      <c r="K165">
        <f t="shared" si="14"/>
        <v>399</v>
      </c>
      <c r="L165">
        <f t="shared" si="15"/>
        <v>63</v>
      </c>
      <c r="M165">
        <f t="shared" si="16"/>
        <v>57</v>
      </c>
      <c r="N165">
        <f t="shared" si="17"/>
        <v>3.9</v>
      </c>
    </row>
    <row r="166" spans="1:14">
      <c r="A166" t="s">
        <v>691</v>
      </c>
      <c r="B166" t="s">
        <v>692</v>
      </c>
      <c r="C166" t="s">
        <v>17</v>
      </c>
      <c r="D166" t="s">
        <v>214</v>
      </c>
      <c r="E166" t="s">
        <v>485</v>
      </c>
      <c r="F166" s="1" t="s">
        <v>693</v>
      </c>
      <c r="G166">
        <v>4.5</v>
      </c>
      <c r="H166">
        <v>577</v>
      </c>
      <c r="I166" t="str">
        <f t="shared" si="12"/>
        <v>Computers&amp;Accessories</v>
      </c>
      <c r="J166">
        <f t="shared" si="13"/>
        <v>599</v>
      </c>
      <c r="K166">
        <f t="shared" si="14"/>
        <v>849</v>
      </c>
      <c r="L166">
        <f t="shared" si="15"/>
        <v>29</v>
      </c>
      <c r="M166">
        <f t="shared" si="16"/>
        <v>577</v>
      </c>
      <c r="N166">
        <f t="shared" si="17"/>
        <v>4.5</v>
      </c>
    </row>
    <row r="167" spans="1:14">
      <c r="A167" t="s">
        <v>694</v>
      </c>
      <c r="B167" t="s">
        <v>695</v>
      </c>
      <c r="C167" t="s">
        <v>285</v>
      </c>
      <c r="D167" t="s">
        <v>69</v>
      </c>
      <c r="E167" t="s">
        <v>292</v>
      </c>
      <c r="F167" s="1" t="s">
        <v>422</v>
      </c>
      <c r="G167">
        <v>3.9</v>
      </c>
      <c r="H167" s="1" t="s">
        <v>696</v>
      </c>
      <c r="I167" t="str">
        <f t="shared" si="12"/>
        <v>Electronics</v>
      </c>
      <c r="J167">
        <f t="shared" si="13"/>
        <v>299</v>
      </c>
      <c r="K167">
        <f t="shared" si="14"/>
        <v>1199</v>
      </c>
      <c r="L167">
        <f t="shared" si="15"/>
        <v>75</v>
      </c>
      <c r="M167">
        <f t="shared" si="16"/>
        <v>1193</v>
      </c>
      <c r="N167">
        <f t="shared" si="17"/>
        <v>3.9</v>
      </c>
    </row>
    <row r="168" spans="1:14">
      <c r="A168" t="s">
        <v>697</v>
      </c>
      <c r="B168" t="s">
        <v>698</v>
      </c>
      <c r="C168" t="s">
        <v>17</v>
      </c>
      <c r="D168" t="s">
        <v>18</v>
      </c>
      <c r="E168" t="s">
        <v>421</v>
      </c>
      <c r="F168" s="1" t="s">
        <v>100</v>
      </c>
      <c r="G168">
        <v>4.2</v>
      </c>
      <c r="H168" s="1" t="s">
        <v>495</v>
      </c>
      <c r="I168" t="str">
        <f t="shared" si="12"/>
        <v>Computers&amp;Accessories</v>
      </c>
      <c r="J168">
        <f t="shared" si="13"/>
        <v>399</v>
      </c>
      <c r="K168">
        <f t="shared" si="14"/>
        <v>1299</v>
      </c>
      <c r="L168">
        <f t="shared" si="15"/>
        <v>69</v>
      </c>
      <c r="M168">
        <f t="shared" si="16"/>
        <v>13120</v>
      </c>
      <c r="N168">
        <f t="shared" si="17"/>
        <v>4.2</v>
      </c>
    </row>
    <row r="169" spans="1:14">
      <c r="A169" t="s">
        <v>699</v>
      </c>
      <c r="B169" t="s">
        <v>700</v>
      </c>
      <c r="C169" t="s">
        <v>285</v>
      </c>
      <c r="D169" t="s">
        <v>86</v>
      </c>
      <c r="E169" t="s">
        <v>190</v>
      </c>
      <c r="F169" s="1" t="s">
        <v>701</v>
      </c>
      <c r="G169">
        <v>4</v>
      </c>
      <c r="H169">
        <v>343</v>
      </c>
      <c r="I169" t="str">
        <f t="shared" si="12"/>
        <v>Electronics</v>
      </c>
      <c r="J169">
        <f t="shared" si="13"/>
        <v>339</v>
      </c>
      <c r="K169">
        <f t="shared" si="14"/>
        <v>1999</v>
      </c>
      <c r="L169">
        <f t="shared" si="15"/>
        <v>83</v>
      </c>
      <c r="M169">
        <f t="shared" si="16"/>
        <v>343</v>
      </c>
      <c r="N169">
        <f t="shared" si="17"/>
        <v>4</v>
      </c>
    </row>
    <row r="170" spans="1:14">
      <c r="A170" t="s">
        <v>702</v>
      </c>
      <c r="B170" t="s">
        <v>703</v>
      </c>
      <c r="C170" t="s">
        <v>120</v>
      </c>
      <c r="D170" t="s">
        <v>704</v>
      </c>
      <c r="E170" t="s">
        <v>705</v>
      </c>
      <c r="F170" s="1" t="s">
        <v>145</v>
      </c>
      <c r="G170">
        <v>4.3</v>
      </c>
      <c r="H170" s="1" t="s">
        <v>706</v>
      </c>
      <c r="I170" t="str">
        <f t="shared" si="12"/>
        <v>Electronics</v>
      </c>
      <c r="J170">
        <f t="shared" si="13"/>
        <v>12499</v>
      </c>
      <c r="K170">
        <f t="shared" si="14"/>
        <v>22990</v>
      </c>
      <c r="L170">
        <f t="shared" si="15"/>
        <v>46</v>
      </c>
      <c r="M170">
        <f t="shared" si="16"/>
        <v>1611</v>
      </c>
      <c r="N170">
        <f t="shared" si="17"/>
        <v>4.3</v>
      </c>
    </row>
    <row r="171" spans="1:14">
      <c r="A171" t="s">
        <v>707</v>
      </c>
      <c r="B171" t="s">
        <v>708</v>
      </c>
      <c r="C171" t="s">
        <v>17</v>
      </c>
      <c r="D171" t="s">
        <v>128</v>
      </c>
      <c r="E171" t="s">
        <v>18</v>
      </c>
      <c r="F171" s="1" t="s">
        <v>129</v>
      </c>
      <c r="G171">
        <v>4</v>
      </c>
      <c r="H171" s="1" t="s">
        <v>709</v>
      </c>
      <c r="I171" t="str">
        <f t="shared" si="12"/>
        <v>Computers&amp;Accessories</v>
      </c>
      <c r="J171">
        <f t="shared" si="13"/>
        <v>249</v>
      </c>
      <c r="K171">
        <f t="shared" si="14"/>
        <v>399</v>
      </c>
      <c r="L171">
        <f t="shared" si="15"/>
        <v>38</v>
      </c>
      <c r="M171">
        <f t="shared" si="16"/>
        <v>6558</v>
      </c>
      <c r="N171">
        <f t="shared" si="17"/>
        <v>4</v>
      </c>
    </row>
    <row r="172" spans="1:14">
      <c r="A172" t="s">
        <v>710</v>
      </c>
      <c r="B172" t="s">
        <v>711</v>
      </c>
      <c r="C172" t="s">
        <v>75</v>
      </c>
      <c r="D172" t="s">
        <v>320</v>
      </c>
      <c r="E172" t="s">
        <v>712</v>
      </c>
      <c r="F172" s="1" t="s">
        <v>123</v>
      </c>
      <c r="G172">
        <v>4.4</v>
      </c>
      <c r="H172" s="1" t="s">
        <v>713</v>
      </c>
      <c r="I172" t="str">
        <f t="shared" si="12"/>
        <v>Computers&amp;Accessories</v>
      </c>
      <c r="J172">
        <f t="shared" si="13"/>
        <v>1399</v>
      </c>
      <c r="K172">
        <f t="shared" si="14"/>
        <v>2499</v>
      </c>
      <c r="L172">
        <f t="shared" si="15"/>
        <v>44</v>
      </c>
      <c r="M172">
        <f t="shared" si="16"/>
        <v>23169</v>
      </c>
      <c r="N172">
        <f t="shared" si="17"/>
        <v>4.4</v>
      </c>
    </row>
    <row r="173" spans="1:14">
      <c r="A173" t="s">
        <v>714</v>
      </c>
      <c r="B173" t="s">
        <v>715</v>
      </c>
      <c r="C173" t="s">
        <v>120</v>
      </c>
      <c r="D173" t="s">
        <v>237</v>
      </c>
      <c r="E173" t="s">
        <v>716</v>
      </c>
      <c r="F173" s="1" t="s">
        <v>343</v>
      </c>
      <c r="G173">
        <v>4.3</v>
      </c>
      <c r="H173" s="1" t="s">
        <v>171</v>
      </c>
      <c r="I173" t="str">
        <f t="shared" si="12"/>
        <v>Electronics</v>
      </c>
      <c r="J173">
        <f t="shared" si="13"/>
        <v>32999</v>
      </c>
      <c r="K173">
        <f t="shared" si="14"/>
        <v>47990</v>
      </c>
      <c r="L173">
        <f t="shared" si="15"/>
        <v>31</v>
      </c>
      <c r="M173">
        <f t="shared" si="16"/>
        <v>4703</v>
      </c>
      <c r="N173">
        <f t="shared" si="17"/>
        <v>4.3</v>
      </c>
    </row>
    <row r="174" spans="1:14">
      <c r="A174" t="s">
        <v>717</v>
      </c>
      <c r="B174" t="s">
        <v>718</v>
      </c>
      <c r="C174" t="s">
        <v>17</v>
      </c>
      <c r="D174" t="s">
        <v>54</v>
      </c>
      <c r="E174" t="s">
        <v>18</v>
      </c>
      <c r="F174" s="1" t="s">
        <v>93</v>
      </c>
      <c r="G174">
        <v>4</v>
      </c>
      <c r="H174" s="1" t="s">
        <v>396</v>
      </c>
      <c r="I174" t="str">
        <f t="shared" si="12"/>
        <v>Computers&amp;Accessories</v>
      </c>
      <c r="J174">
        <f t="shared" si="13"/>
        <v>149</v>
      </c>
      <c r="K174">
        <f t="shared" si="14"/>
        <v>399</v>
      </c>
      <c r="L174">
        <f t="shared" si="15"/>
        <v>63</v>
      </c>
      <c r="M174">
        <f t="shared" si="16"/>
        <v>1423</v>
      </c>
      <c r="N174">
        <f t="shared" si="17"/>
        <v>4</v>
      </c>
    </row>
    <row r="175" spans="1:14">
      <c r="A175" t="s">
        <v>719</v>
      </c>
      <c r="B175" t="s">
        <v>720</v>
      </c>
      <c r="C175" t="s">
        <v>17</v>
      </c>
      <c r="D175" t="s">
        <v>420</v>
      </c>
      <c r="E175" t="s">
        <v>76</v>
      </c>
      <c r="F175" s="1" t="s">
        <v>270</v>
      </c>
      <c r="G175">
        <v>4.3</v>
      </c>
      <c r="H175" s="1" t="s">
        <v>721</v>
      </c>
      <c r="I175" t="str">
        <f t="shared" si="12"/>
        <v>Computers&amp;Accessories</v>
      </c>
      <c r="J175">
        <f t="shared" si="13"/>
        <v>325</v>
      </c>
      <c r="K175">
        <f t="shared" si="14"/>
        <v>999</v>
      </c>
      <c r="L175">
        <f t="shared" si="15"/>
        <v>67</v>
      </c>
      <c r="M175">
        <f t="shared" si="16"/>
        <v>2651</v>
      </c>
      <c r="N175">
        <f t="shared" si="17"/>
        <v>4.3</v>
      </c>
    </row>
    <row r="176" spans="1:14">
      <c r="A176" t="s">
        <v>722</v>
      </c>
      <c r="B176" t="s">
        <v>723</v>
      </c>
      <c r="C176" t="s">
        <v>17</v>
      </c>
      <c r="D176" t="s">
        <v>18</v>
      </c>
      <c r="E176" t="s">
        <v>190</v>
      </c>
      <c r="F176" s="1" t="s">
        <v>220</v>
      </c>
      <c r="G176">
        <v>5</v>
      </c>
      <c r="H176">
        <v>5</v>
      </c>
      <c r="I176" t="str">
        <f t="shared" si="12"/>
        <v>Computers&amp;Accessories</v>
      </c>
      <c r="J176">
        <f t="shared" si="13"/>
        <v>399</v>
      </c>
      <c r="K176">
        <f t="shared" si="14"/>
        <v>1999</v>
      </c>
      <c r="L176">
        <f t="shared" si="15"/>
        <v>80</v>
      </c>
      <c r="M176">
        <f t="shared" si="16"/>
        <v>5</v>
      </c>
      <c r="N176">
        <f t="shared" si="17"/>
        <v>5</v>
      </c>
    </row>
    <row r="177" spans="1:14">
      <c r="A177" t="s">
        <v>724</v>
      </c>
      <c r="B177" t="s">
        <v>725</v>
      </c>
      <c r="C177" t="s">
        <v>75</v>
      </c>
      <c r="D177" t="s">
        <v>24</v>
      </c>
      <c r="E177" t="s">
        <v>62</v>
      </c>
      <c r="F177" s="1" t="s">
        <v>111</v>
      </c>
      <c r="G177">
        <v>3.7</v>
      </c>
      <c r="H177">
        <v>612</v>
      </c>
      <c r="I177" t="str">
        <f t="shared" si="12"/>
        <v>Computers&amp;Accessories</v>
      </c>
      <c r="J177">
        <f t="shared" si="13"/>
        <v>199</v>
      </c>
      <c r="K177">
        <f t="shared" si="14"/>
        <v>499</v>
      </c>
      <c r="L177">
        <f t="shared" si="15"/>
        <v>60</v>
      </c>
      <c r="M177">
        <f t="shared" si="16"/>
        <v>612</v>
      </c>
      <c r="N177">
        <f t="shared" si="17"/>
        <v>3.7</v>
      </c>
    </row>
    <row r="178" spans="1:14">
      <c r="A178" t="s">
        <v>726</v>
      </c>
      <c r="B178" t="s">
        <v>727</v>
      </c>
      <c r="C178" t="s">
        <v>17</v>
      </c>
      <c r="D178" t="s">
        <v>728</v>
      </c>
      <c r="E178" t="s">
        <v>69</v>
      </c>
      <c r="F178" s="1" t="s">
        <v>729</v>
      </c>
      <c r="G178">
        <v>4</v>
      </c>
      <c r="H178" s="1" t="s">
        <v>164</v>
      </c>
      <c r="I178" t="str">
        <f t="shared" si="12"/>
        <v>Computers&amp;Accessories</v>
      </c>
      <c r="J178">
        <f t="shared" si="13"/>
        <v>88</v>
      </c>
      <c r="K178">
        <f t="shared" si="14"/>
        <v>299</v>
      </c>
      <c r="L178">
        <f t="shared" si="15"/>
        <v>71</v>
      </c>
      <c r="M178">
        <f t="shared" si="16"/>
        <v>9378</v>
      </c>
      <c r="N178">
        <f t="shared" si="17"/>
        <v>4</v>
      </c>
    </row>
    <row r="179" spans="1:14">
      <c r="A179" t="s">
        <v>730</v>
      </c>
      <c r="B179" t="s">
        <v>731</v>
      </c>
      <c r="C179" t="s">
        <v>17</v>
      </c>
      <c r="D179" t="s">
        <v>18</v>
      </c>
      <c r="E179" t="s">
        <v>19</v>
      </c>
      <c r="F179" s="1" t="s">
        <v>20</v>
      </c>
      <c r="G179">
        <v>4.1</v>
      </c>
      <c r="H179" s="1" t="s">
        <v>618</v>
      </c>
      <c r="I179" t="str">
        <f t="shared" si="12"/>
        <v>Computers&amp;Accessories</v>
      </c>
      <c r="J179">
        <f t="shared" si="13"/>
        <v>399</v>
      </c>
      <c r="K179">
        <f t="shared" si="14"/>
        <v>1099</v>
      </c>
      <c r="L179">
        <f t="shared" si="15"/>
        <v>64</v>
      </c>
      <c r="M179">
        <f t="shared" si="16"/>
        <v>2685</v>
      </c>
      <c r="N179">
        <f t="shared" si="17"/>
        <v>4.1</v>
      </c>
    </row>
    <row r="180" spans="1:14">
      <c r="A180" t="s">
        <v>732</v>
      </c>
      <c r="B180" t="s">
        <v>733</v>
      </c>
      <c r="C180" t="s">
        <v>17</v>
      </c>
      <c r="D180" t="s">
        <v>734</v>
      </c>
      <c r="E180" t="s">
        <v>24</v>
      </c>
      <c r="F180" s="1" t="s">
        <v>729</v>
      </c>
      <c r="G180">
        <v>4</v>
      </c>
      <c r="H180" s="1" t="s">
        <v>164</v>
      </c>
      <c r="I180" t="str">
        <f t="shared" si="12"/>
        <v>Computers&amp;Accessories</v>
      </c>
      <c r="J180">
        <f t="shared" si="13"/>
        <v>57.89</v>
      </c>
      <c r="K180">
        <f t="shared" si="14"/>
        <v>199</v>
      </c>
      <c r="L180">
        <f t="shared" si="15"/>
        <v>71</v>
      </c>
      <c r="M180">
        <f t="shared" si="16"/>
        <v>9378</v>
      </c>
      <c r="N180">
        <f t="shared" si="17"/>
        <v>4</v>
      </c>
    </row>
    <row r="181" spans="1:14">
      <c r="A181" t="s">
        <v>735</v>
      </c>
      <c r="B181" t="s">
        <v>736</v>
      </c>
      <c r="C181" t="s">
        <v>285</v>
      </c>
      <c r="D181" t="s">
        <v>92</v>
      </c>
      <c r="E181" t="s">
        <v>190</v>
      </c>
      <c r="F181" s="1" t="s">
        <v>111</v>
      </c>
      <c r="G181">
        <v>3.3</v>
      </c>
      <c r="H181">
        <v>576</v>
      </c>
      <c r="I181" t="str">
        <f t="shared" si="12"/>
        <v>Electronics</v>
      </c>
      <c r="J181">
        <f t="shared" si="13"/>
        <v>799</v>
      </c>
      <c r="K181">
        <f t="shared" si="14"/>
        <v>1999</v>
      </c>
      <c r="L181">
        <f t="shared" si="15"/>
        <v>60</v>
      </c>
      <c r="M181">
        <f t="shared" si="16"/>
        <v>576</v>
      </c>
      <c r="N181">
        <f t="shared" si="17"/>
        <v>3.3</v>
      </c>
    </row>
    <row r="182" spans="1:14">
      <c r="A182" t="s">
        <v>737</v>
      </c>
      <c r="B182" t="s">
        <v>738</v>
      </c>
      <c r="C182" t="s">
        <v>285</v>
      </c>
      <c r="D182" t="s">
        <v>739</v>
      </c>
      <c r="E182" t="s">
        <v>62</v>
      </c>
      <c r="F182" s="1" t="s">
        <v>581</v>
      </c>
      <c r="G182">
        <v>3.8</v>
      </c>
      <c r="H182">
        <v>313</v>
      </c>
      <c r="I182" t="str">
        <f t="shared" si="12"/>
        <v>Electronics</v>
      </c>
      <c r="J182">
        <f t="shared" si="13"/>
        <v>205</v>
      </c>
      <c r="K182">
        <f t="shared" si="14"/>
        <v>499</v>
      </c>
      <c r="L182">
        <f t="shared" si="15"/>
        <v>59</v>
      </c>
      <c r="M182">
        <f t="shared" si="16"/>
        <v>313</v>
      </c>
      <c r="N182">
        <f t="shared" si="17"/>
        <v>3.8</v>
      </c>
    </row>
    <row r="183" spans="1:14">
      <c r="A183" t="s">
        <v>740</v>
      </c>
      <c r="B183" t="s">
        <v>741</v>
      </c>
      <c r="C183" t="s">
        <v>17</v>
      </c>
      <c r="D183" t="s">
        <v>69</v>
      </c>
      <c r="E183" t="s">
        <v>42</v>
      </c>
      <c r="F183" s="1" t="s">
        <v>453</v>
      </c>
      <c r="G183">
        <v>4.1</v>
      </c>
      <c r="H183" s="1" t="s">
        <v>742</v>
      </c>
      <c r="I183" t="str">
        <f t="shared" si="12"/>
        <v>Computers&amp;Accessories</v>
      </c>
      <c r="J183">
        <f t="shared" si="13"/>
        <v>299</v>
      </c>
      <c r="K183">
        <f t="shared" si="14"/>
        <v>699</v>
      </c>
      <c r="L183">
        <f t="shared" si="15"/>
        <v>57</v>
      </c>
      <c r="M183">
        <f t="shared" si="16"/>
        <v>2957</v>
      </c>
      <c r="N183">
        <f t="shared" si="17"/>
        <v>4.1</v>
      </c>
    </row>
    <row r="184" spans="1:14">
      <c r="A184" t="s">
        <v>743</v>
      </c>
      <c r="B184" t="s">
        <v>744</v>
      </c>
      <c r="C184" t="s">
        <v>17</v>
      </c>
      <c r="D184" t="s">
        <v>485</v>
      </c>
      <c r="E184" t="s">
        <v>76</v>
      </c>
      <c r="F184" s="1" t="s">
        <v>745</v>
      </c>
      <c r="G184">
        <v>4.1</v>
      </c>
      <c r="H184" s="1" t="s">
        <v>746</v>
      </c>
      <c r="I184" t="str">
        <f t="shared" si="12"/>
        <v>Computers&amp;Accessories</v>
      </c>
      <c r="J184">
        <f t="shared" si="13"/>
        <v>849</v>
      </c>
      <c r="K184">
        <f t="shared" si="14"/>
        <v>999</v>
      </c>
      <c r="L184">
        <f t="shared" si="15"/>
        <v>15</v>
      </c>
      <c r="M184">
        <f t="shared" si="16"/>
        <v>6736</v>
      </c>
      <c r="N184">
        <f t="shared" si="17"/>
        <v>4.1</v>
      </c>
    </row>
    <row r="185" spans="1:14">
      <c r="A185" t="s">
        <v>747</v>
      </c>
      <c r="B185" t="s">
        <v>748</v>
      </c>
      <c r="C185" t="s">
        <v>17</v>
      </c>
      <c r="D185" t="s">
        <v>749</v>
      </c>
      <c r="E185" t="s">
        <v>190</v>
      </c>
      <c r="F185" s="1" t="s">
        <v>43</v>
      </c>
      <c r="G185">
        <v>4.4</v>
      </c>
      <c r="H185" s="1" t="s">
        <v>230</v>
      </c>
      <c r="I185" t="str">
        <f t="shared" si="12"/>
        <v>Computers&amp;Accessories</v>
      </c>
      <c r="J185">
        <f t="shared" si="13"/>
        <v>949</v>
      </c>
      <c r="K185">
        <f t="shared" si="14"/>
        <v>1999</v>
      </c>
      <c r="L185">
        <f t="shared" si="15"/>
        <v>53</v>
      </c>
      <c r="M185">
        <f t="shared" si="16"/>
        <v>13552</v>
      </c>
      <c r="N185">
        <f t="shared" si="17"/>
        <v>4.4</v>
      </c>
    </row>
    <row r="186" spans="1:14">
      <c r="A186" t="s">
        <v>750</v>
      </c>
      <c r="B186" t="s">
        <v>751</v>
      </c>
      <c r="C186" t="s">
        <v>17</v>
      </c>
      <c r="D186" t="s">
        <v>62</v>
      </c>
      <c r="E186" t="s">
        <v>580</v>
      </c>
      <c r="F186" s="1" t="s">
        <v>276</v>
      </c>
      <c r="G186">
        <v>4.3</v>
      </c>
      <c r="H186" s="1" t="s">
        <v>752</v>
      </c>
      <c r="I186" t="str">
        <f t="shared" si="12"/>
        <v>Computers&amp;Accessories</v>
      </c>
      <c r="J186">
        <f t="shared" si="13"/>
        <v>499</v>
      </c>
      <c r="K186">
        <f t="shared" si="14"/>
        <v>1200</v>
      </c>
      <c r="L186">
        <f t="shared" si="15"/>
        <v>58</v>
      </c>
      <c r="M186">
        <f t="shared" si="16"/>
        <v>5451</v>
      </c>
      <c r="N186">
        <f t="shared" si="17"/>
        <v>4.3</v>
      </c>
    </row>
    <row r="187" spans="1:14">
      <c r="A187" t="s">
        <v>753</v>
      </c>
      <c r="B187" t="s">
        <v>754</v>
      </c>
      <c r="C187" t="s">
        <v>17</v>
      </c>
      <c r="D187" t="s">
        <v>69</v>
      </c>
      <c r="E187" t="s">
        <v>755</v>
      </c>
      <c r="F187" s="1" t="s">
        <v>129</v>
      </c>
      <c r="G187">
        <v>4.3</v>
      </c>
      <c r="H187" s="1" t="s">
        <v>756</v>
      </c>
      <c r="I187" t="str">
        <f t="shared" si="12"/>
        <v>Computers&amp;Accessories</v>
      </c>
      <c r="J187">
        <f t="shared" si="13"/>
        <v>299</v>
      </c>
      <c r="K187">
        <f t="shared" si="14"/>
        <v>485</v>
      </c>
      <c r="L187">
        <f t="shared" si="15"/>
        <v>38</v>
      </c>
      <c r="M187">
        <f t="shared" si="16"/>
        <v>10911</v>
      </c>
      <c r="N187">
        <f t="shared" si="17"/>
        <v>4.3</v>
      </c>
    </row>
    <row r="188" spans="1:14">
      <c r="A188" t="s">
        <v>757</v>
      </c>
      <c r="B188" t="s">
        <v>758</v>
      </c>
      <c r="C188" t="s">
        <v>17</v>
      </c>
      <c r="D188" t="s">
        <v>749</v>
      </c>
      <c r="E188" t="s">
        <v>190</v>
      </c>
      <c r="F188" s="1" t="s">
        <v>43</v>
      </c>
      <c r="G188">
        <v>4.4</v>
      </c>
      <c r="H188" s="1" t="s">
        <v>230</v>
      </c>
      <c r="I188" t="str">
        <f t="shared" si="12"/>
        <v>Computers&amp;Accessories</v>
      </c>
      <c r="J188">
        <f t="shared" si="13"/>
        <v>949</v>
      </c>
      <c r="K188">
        <f t="shared" si="14"/>
        <v>1999</v>
      </c>
      <c r="L188">
        <f t="shared" si="15"/>
        <v>53</v>
      </c>
      <c r="M188">
        <f t="shared" si="16"/>
        <v>13552</v>
      </c>
      <c r="N188">
        <f t="shared" si="17"/>
        <v>4.4</v>
      </c>
    </row>
    <row r="189" spans="1:14">
      <c r="A189" t="s">
        <v>759</v>
      </c>
      <c r="B189" t="s">
        <v>760</v>
      </c>
      <c r="C189" t="s">
        <v>17</v>
      </c>
      <c r="D189" t="s">
        <v>761</v>
      </c>
      <c r="E189" t="s">
        <v>19</v>
      </c>
      <c r="F189" s="1" t="s">
        <v>445</v>
      </c>
      <c r="G189">
        <v>4.3</v>
      </c>
      <c r="H189" s="1" t="s">
        <v>498</v>
      </c>
      <c r="I189" t="str">
        <f t="shared" si="12"/>
        <v>Computers&amp;Accessories</v>
      </c>
      <c r="J189">
        <f t="shared" si="13"/>
        <v>379</v>
      </c>
      <c r="K189">
        <f t="shared" si="14"/>
        <v>1099</v>
      </c>
      <c r="L189">
        <f t="shared" si="15"/>
        <v>66</v>
      </c>
      <c r="M189">
        <f t="shared" si="16"/>
        <v>2806</v>
      </c>
      <c r="N189">
        <f t="shared" si="17"/>
        <v>4.3</v>
      </c>
    </row>
    <row r="190" spans="1:14">
      <c r="A190" t="s">
        <v>762</v>
      </c>
      <c r="B190" t="s">
        <v>763</v>
      </c>
      <c r="C190" t="s">
        <v>120</v>
      </c>
      <c r="D190" t="s">
        <v>764</v>
      </c>
      <c r="E190" t="s">
        <v>458</v>
      </c>
      <c r="F190" s="1" t="s">
        <v>43</v>
      </c>
      <c r="G190">
        <v>3.9</v>
      </c>
      <c r="H190">
        <v>350</v>
      </c>
      <c r="I190" t="str">
        <f t="shared" si="12"/>
        <v>Electronics</v>
      </c>
      <c r="J190">
        <f t="shared" si="13"/>
        <v>8990</v>
      </c>
      <c r="K190">
        <f t="shared" si="14"/>
        <v>18990</v>
      </c>
      <c r="L190">
        <f t="shared" si="15"/>
        <v>53</v>
      </c>
      <c r="M190">
        <f t="shared" si="16"/>
        <v>350</v>
      </c>
      <c r="N190">
        <f t="shared" si="17"/>
        <v>3.9</v>
      </c>
    </row>
    <row r="191" spans="1:14">
      <c r="A191" t="s">
        <v>765</v>
      </c>
      <c r="B191" t="s">
        <v>766</v>
      </c>
      <c r="C191" t="s">
        <v>644</v>
      </c>
      <c r="D191" t="s">
        <v>767</v>
      </c>
      <c r="E191" t="s">
        <v>190</v>
      </c>
      <c r="F191" s="1" t="s">
        <v>768</v>
      </c>
      <c r="G191">
        <v>4.2</v>
      </c>
      <c r="H191" s="1" t="s">
        <v>646</v>
      </c>
      <c r="I191" t="str">
        <f t="shared" si="12"/>
        <v>Electronics</v>
      </c>
      <c r="J191">
        <f t="shared" si="13"/>
        <v>486</v>
      </c>
      <c r="K191">
        <f t="shared" si="14"/>
        <v>1999</v>
      </c>
      <c r="L191">
        <f t="shared" si="15"/>
        <v>76</v>
      </c>
      <c r="M191">
        <f t="shared" si="16"/>
        <v>30023</v>
      </c>
      <c r="N191">
        <f t="shared" si="17"/>
        <v>4.2</v>
      </c>
    </row>
    <row r="192" spans="1:14">
      <c r="A192" t="s">
        <v>769</v>
      </c>
      <c r="B192" t="s">
        <v>770</v>
      </c>
      <c r="C192" t="s">
        <v>306</v>
      </c>
      <c r="D192" t="s">
        <v>771</v>
      </c>
      <c r="E192" t="s">
        <v>772</v>
      </c>
      <c r="F192" s="1" t="s">
        <v>773</v>
      </c>
      <c r="G192">
        <v>4.2</v>
      </c>
      <c r="H192" s="1" t="s">
        <v>309</v>
      </c>
      <c r="I192" t="str">
        <f t="shared" si="12"/>
        <v>Electronics</v>
      </c>
      <c r="J192">
        <f t="shared" si="13"/>
        <v>5699</v>
      </c>
      <c r="K192">
        <f t="shared" si="14"/>
        <v>11000</v>
      </c>
      <c r="L192">
        <f t="shared" si="15"/>
        <v>48</v>
      </c>
      <c r="M192">
        <f t="shared" si="16"/>
        <v>4003</v>
      </c>
      <c r="N192">
        <f t="shared" si="17"/>
        <v>4.2</v>
      </c>
    </row>
    <row r="193" spans="1:14">
      <c r="A193" t="s">
        <v>774</v>
      </c>
      <c r="B193" t="s">
        <v>775</v>
      </c>
      <c r="C193" t="s">
        <v>17</v>
      </c>
      <c r="D193" t="s">
        <v>776</v>
      </c>
      <c r="E193" t="s">
        <v>190</v>
      </c>
      <c r="F193" s="1" t="s">
        <v>63</v>
      </c>
      <c r="G193">
        <v>4.1</v>
      </c>
      <c r="H193" t="s">
        <v>777</v>
      </c>
      <c r="I193" t="str">
        <f t="shared" si="12"/>
        <v>Computers&amp;Accessories</v>
      </c>
      <c r="J193">
        <f t="shared" si="13"/>
        <v>709</v>
      </c>
      <c r="K193">
        <f t="shared" si="14"/>
        <v>1999</v>
      </c>
      <c r="L193">
        <f t="shared" si="15"/>
        <v>65</v>
      </c>
      <c r="M193">
        <f t="shared" si="16"/>
        <v>178817</v>
      </c>
      <c r="N193">
        <f t="shared" si="17"/>
        <v>4.1</v>
      </c>
    </row>
    <row r="194" spans="1:14">
      <c r="A194" t="s">
        <v>778</v>
      </c>
      <c r="B194" t="s">
        <v>779</v>
      </c>
      <c r="C194" t="s">
        <v>120</v>
      </c>
      <c r="D194" t="s">
        <v>716</v>
      </c>
      <c r="E194" t="s">
        <v>780</v>
      </c>
      <c r="F194" s="1" t="s">
        <v>432</v>
      </c>
      <c r="G194">
        <v>4.3</v>
      </c>
      <c r="H194" s="1" t="s">
        <v>344</v>
      </c>
      <c r="I194" t="str">
        <f t="shared" si="12"/>
        <v>Electronics</v>
      </c>
      <c r="J194">
        <f t="shared" si="13"/>
        <v>47990</v>
      </c>
      <c r="K194">
        <f t="shared" si="14"/>
        <v>70900</v>
      </c>
      <c r="L194">
        <f t="shared" si="15"/>
        <v>32</v>
      </c>
      <c r="M194">
        <f t="shared" si="16"/>
        <v>7109</v>
      </c>
      <c r="N194">
        <f t="shared" si="17"/>
        <v>4.3</v>
      </c>
    </row>
    <row r="195" spans="1:14">
      <c r="A195" t="s">
        <v>781</v>
      </c>
      <c r="B195" t="s">
        <v>782</v>
      </c>
      <c r="C195" t="s">
        <v>285</v>
      </c>
      <c r="D195" t="s">
        <v>69</v>
      </c>
      <c r="E195" t="s">
        <v>292</v>
      </c>
      <c r="F195" s="1" t="s">
        <v>422</v>
      </c>
      <c r="G195">
        <v>3.7</v>
      </c>
      <c r="H195">
        <v>490</v>
      </c>
      <c r="I195" t="str">
        <f t="shared" ref="I195:I258" si="18">LEFT(C195,FIND("|",C195)-1)</f>
        <v>Electronics</v>
      </c>
      <c r="J195">
        <f t="shared" ref="J195:J258" si="19">VALUE(SUBSTITUTE(SUBSTITUTE(D195,"₹",""),",",""))</f>
        <v>299</v>
      </c>
      <c r="K195">
        <f t="shared" ref="K195:K258" si="20">VALUE(SUBSTITUTE(SUBSTITUTE(E195,"₹",""),",",""))</f>
        <v>1199</v>
      </c>
      <c r="L195">
        <f t="shared" ref="L195:L258" si="21">VALUE(SUBSTITUTE(F195,"%",""))</f>
        <v>75</v>
      </c>
      <c r="M195">
        <f t="shared" ref="M195:M258" si="22">VALUE(SUBSTITUTE(H195,",",""))</f>
        <v>490</v>
      </c>
      <c r="N195">
        <f t="shared" ref="N195:N258" si="23">VALUE(G195)</f>
        <v>3.7</v>
      </c>
    </row>
    <row r="196" spans="1:14">
      <c r="A196" t="s">
        <v>783</v>
      </c>
      <c r="B196" t="s">
        <v>784</v>
      </c>
      <c r="C196" t="s">
        <v>17</v>
      </c>
      <c r="D196" t="s">
        <v>785</v>
      </c>
      <c r="E196" t="s">
        <v>214</v>
      </c>
      <c r="F196" s="1" t="s">
        <v>367</v>
      </c>
      <c r="G196">
        <v>4.1</v>
      </c>
      <c r="H196">
        <v>491</v>
      </c>
      <c r="I196" t="str">
        <f t="shared" si="18"/>
        <v>Computers&amp;Accessories</v>
      </c>
      <c r="J196">
        <f t="shared" si="19"/>
        <v>320</v>
      </c>
      <c r="K196">
        <f t="shared" si="20"/>
        <v>599</v>
      </c>
      <c r="L196">
        <f t="shared" si="21"/>
        <v>47</v>
      </c>
      <c r="M196">
        <f t="shared" si="22"/>
        <v>491</v>
      </c>
      <c r="N196">
        <f t="shared" si="23"/>
        <v>4.1</v>
      </c>
    </row>
    <row r="197" spans="1:14">
      <c r="A197" t="s">
        <v>786</v>
      </c>
      <c r="B197" t="s">
        <v>787</v>
      </c>
      <c r="C197" t="s">
        <v>17</v>
      </c>
      <c r="D197" t="s">
        <v>347</v>
      </c>
      <c r="E197" t="s">
        <v>788</v>
      </c>
      <c r="F197" s="1" t="s">
        <v>422</v>
      </c>
      <c r="G197">
        <v>3.9</v>
      </c>
      <c r="H197">
        <v>61</v>
      </c>
      <c r="I197" t="str">
        <f t="shared" si="18"/>
        <v>Computers&amp;Accessories</v>
      </c>
      <c r="J197">
        <f t="shared" si="19"/>
        <v>139</v>
      </c>
      <c r="K197">
        <f t="shared" si="20"/>
        <v>549</v>
      </c>
      <c r="L197">
        <f t="shared" si="21"/>
        <v>75</v>
      </c>
      <c r="M197">
        <f t="shared" si="22"/>
        <v>61</v>
      </c>
      <c r="N197">
        <f t="shared" si="23"/>
        <v>3.9</v>
      </c>
    </row>
    <row r="198" spans="1:14">
      <c r="A198" t="s">
        <v>789</v>
      </c>
      <c r="B198" t="s">
        <v>790</v>
      </c>
      <c r="C198" t="s">
        <v>17</v>
      </c>
      <c r="D198" t="s">
        <v>791</v>
      </c>
      <c r="E198" t="s">
        <v>128</v>
      </c>
      <c r="F198" s="1" t="s">
        <v>773</v>
      </c>
      <c r="G198">
        <v>4</v>
      </c>
      <c r="H198" s="1" t="s">
        <v>164</v>
      </c>
      <c r="I198" t="str">
        <f t="shared" si="18"/>
        <v>Computers&amp;Accessories</v>
      </c>
      <c r="J198">
        <f t="shared" si="19"/>
        <v>129</v>
      </c>
      <c r="K198">
        <f t="shared" si="20"/>
        <v>249</v>
      </c>
      <c r="L198">
        <f t="shared" si="21"/>
        <v>48</v>
      </c>
      <c r="M198">
        <f t="shared" si="22"/>
        <v>9378</v>
      </c>
      <c r="N198">
        <f t="shared" si="23"/>
        <v>4</v>
      </c>
    </row>
    <row r="199" spans="1:14">
      <c r="A199" t="s">
        <v>792</v>
      </c>
      <c r="B199" t="s">
        <v>793</v>
      </c>
      <c r="C199" t="s">
        <v>120</v>
      </c>
      <c r="D199" t="s">
        <v>122</v>
      </c>
      <c r="E199" t="s">
        <v>794</v>
      </c>
      <c r="F199" s="1" t="s">
        <v>343</v>
      </c>
      <c r="G199">
        <v>4.2</v>
      </c>
      <c r="H199" s="1" t="s">
        <v>124</v>
      </c>
      <c r="I199" t="str">
        <f t="shared" si="18"/>
        <v>Electronics</v>
      </c>
      <c r="J199">
        <f t="shared" si="19"/>
        <v>24999</v>
      </c>
      <c r="K199">
        <f t="shared" si="20"/>
        <v>35999</v>
      </c>
      <c r="L199">
        <f t="shared" si="21"/>
        <v>31</v>
      </c>
      <c r="M199">
        <f t="shared" si="22"/>
        <v>32840</v>
      </c>
      <c r="N199">
        <f t="shared" si="23"/>
        <v>4.2</v>
      </c>
    </row>
    <row r="200" spans="1:14">
      <c r="A200" t="s">
        <v>795</v>
      </c>
      <c r="B200" t="s">
        <v>796</v>
      </c>
      <c r="C200" t="s">
        <v>17</v>
      </c>
      <c r="D200" t="s">
        <v>76</v>
      </c>
      <c r="E200" t="s">
        <v>621</v>
      </c>
      <c r="F200" s="1" t="s">
        <v>157</v>
      </c>
      <c r="G200">
        <v>4.4</v>
      </c>
      <c r="H200" s="1" t="s">
        <v>797</v>
      </c>
      <c r="I200" t="str">
        <f t="shared" si="18"/>
        <v>Computers&amp;Accessories</v>
      </c>
      <c r="J200">
        <f t="shared" si="19"/>
        <v>999</v>
      </c>
      <c r="K200">
        <f t="shared" si="20"/>
        <v>1699</v>
      </c>
      <c r="L200">
        <f t="shared" si="21"/>
        <v>41</v>
      </c>
      <c r="M200">
        <f t="shared" si="22"/>
        <v>7318</v>
      </c>
      <c r="N200">
        <f t="shared" si="23"/>
        <v>4.4</v>
      </c>
    </row>
    <row r="201" spans="1:14">
      <c r="A201" t="s">
        <v>798</v>
      </c>
      <c r="B201" t="s">
        <v>799</v>
      </c>
      <c r="C201" t="s">
        <v>17</v>
      </c>
      <c r="D201" t="s">
        <v>800</v>
      </c>
      <c r="E201" t="s">
        <v>62</v>
      </c>
      <c r="F201" s="1" t="s">
        <v>87</v>
      </c>
      <c r="G201">
        <v>4.1</v>
      </c>
      <c r="H201">
        <v>789</v>
      </c>
      <c r="I201" t="str">
        <f t="shared" si="18"/>
        <v>Computers&amp;Accessories</v>
      </c>
      <c r="J201">
        <f t="shared" si="19"/>
        <v>225</v>
      </c>
      <c r="K201">
        <f t="shared" si="20"/>
        <v>499</v>
      </c>
      <c r="L201">
        <f t="shared" si="21"/>
        <v>55</v>
      </c>
      <c r="M201">
        <f t="shared" si="22"/>
        <v>789</v>
      </c>
      <c r="N201">
        <f t="shared" si="23"/>
        <v>4.1</v>
      </c>
    </row>
    <row r="202" spans="1:14">
      <c r="A202" t="s">
        <v>801</v>
      </c>
      <c r="B202" t="s">
        <v>802</v>
      </c>
      <c r="C202" t="s">
        <v>285</v>
      </c>
      <c r="D202" t="s">
        <v>803</v>
      </c>
      <c r="E202" t="s">
        <v>371</v>
      </c>
      <c r="F202" s="1" t="s">
        <v>804</v>
      </c>
      <c r="G202">
        <v>4.3</v>
      </c>
      <c r="H202">
        <v>407</v>
      </c>
      <c r="I202" t="str">
        <f t="shared" si="18"/>
        <v>Electronics</v>
      </c>
      <c r="J202">
        <f t="shared" si="19"/>
        <v>547</v>
      </c>
      <c r="K202">
        <f t="shared" si="20"/>
        <v>2999</v>
      </c>
      <c r="L202">
        <f t="shared" si="21"/>
        <v>82</v>
      </c>
      <c r="M202">
        <f t="shared" si="22"/>
        <v>407</v>
      </c>
      <c r="N202">
        <f t="shared" si="23"/>
        <v>4.3</v>
      </c>
    </row>
    <row r="203" spans="1:14">
      <c r="A203" t="s">
        <v>805</v>
      </c>
      <c r="B203" t="s">
        <v>806</v>
      </c>
      <c r="C203" t="s">
        <v>17</v>
      </c>
      <c r="D203" t="s">
        <v>807</v>
      </c>
      <c r="E203" t="s">
        <v>42</v>
      </c>
      <c r="F203" s="1" t="s">
        <v>93</v>
      </c>
      <c r="G203">
        <v>3.8</v>
      </c>
      <c r="H203" s="1" t="s">
        <v>808</v>
      </c>
      <c r="I203" t="str">
        <f t="shared" si="18"/>
        <v>Computers&amp;Accessories</v>
      </c>
      <c r="J203">
        <f t="shared" si="19"/>
        <v>259</v>
      </c>
      <c r="K203">
        <f t="shared" si="20"/>
        <v>699</v>
      </c>
      <c r="L203">
        <f t="shared" si="21"/>
        <v>63</v>
      </c>
      <c r="M203">
        <f t="shared" si="22"/>
        <v>2399</v>
      </c>
      <c r="N203">
        <f t="shared" si="23"/>
        <v>3.8</v>
      </c>
    </row>
    <row r="204" spans="1:14">
      <c r="A204" t="s">
        <v>809</v>
      </c>
      <c r="B204" t="s">
        <v>810</v>
      </c>
      <c r="C204" t="s">
        <v>285</v>
      </c>
      <c r="D204" t="s">
        <v>811</v>
      </c>
      <c r="E204" t="s">
        <v>42</v>
      </c>
      <c r="F204" s="1" t="s">
        <v>445</v>
      </c>
      <c r="G204">
        <v>4.4</v>
      </c>
      <c r="H204" s="1" t="s">
        <v>812</v>
      </c>
      <c r="I204" t="str">
        <f t="shared" si="18"/>
        <v>Electronics</v>
      </c>
      <c r="J204">
        <f t="shared" si="19"/>
        <v>239</v>
      </c>
      <c r="K204">
        <f t="shared" si="20"/>
        <v>699</v>
      </c>
      <c r="L204">
        <f t="shared" si="21"/>
        <v>66</v>
      </c>
      <c r="M204">
        <f t="shared" si="22"/>
        <v>2640</v>
      </c>
      <c r="N204">
        <f t="shared" si="23"/>
        <v>4.4</v>
      </c>
    </row>
    <row r="205" spans="1:14">
      <c r="A205" t="s">
        <v>813</v>
      </c>
      <c r="B205" t="s">
        <v>814</v>
      </c>
      <c r="C205" t="s">
        <v>285</v>
      </c>
      <c r="D205" t="s">
        <v>25</v>
      </c>
      <c r="E205" t="s">
        <v>76</v>
      </c>
      <c r="F205" s="1" t="s">
        <v>63</v>
      </c>
      <c r="G205">
        <v>4</v>
      </c>
      <c r="H205">
        <v>839</v>
      </c>
      <c r="I205" t="str">
        <f t="shared" si="18"/>
        <v>Electronics</v>
      </c>
      <c r="J205">
        <f t="shared" si="19"/>
        <v>349</v>
      </c>
      <c r="K205">
        <f t="shared" si="20"/>
        <v>999</v>
      </c>
      <c r="L205">
        <f t="shared" si="21"/>
        <v>65</v>
      </c>
      <c r="M205">
        <f t="shared" si="22"/>
        <v>839</v>
      </c>
      <c r="N205">
        <f t="shared" si="23"/>
        <v>4</v>
      </c>
    </row>
    <row r="206" spans="1:14">
      <c r="A206" t="s">
        <v>815</v>
      </c>
      <c r="B206" t="s">
        <v>816</v>
      </c>
      <c r="C206" t="s">
        <v>97</v>
      </c>
      <c r="D206" t="s">
        <v>817</v>
      </c>
      <c r="E206" t="s">
        <v>214</v>
      </c>
      <c r="F206" s="1" t="s">
        <v>450</v>
      </c>
      <c r="G206">
        <v>4.4</v>
      </c>
      <c r="H206" s="1" t="s">
        <v>818</v>
      </c>
      <c r="I206" t="str">
        <f t="shared" si="18"/>
        <v>Electronics</v>
      </c>
      <c r="J206">
        <f t="shared" si="19"/>
        <v>467</v>
      </c>
      <c r="K206">
        <f t="shared" si="20"/>
        <v>599</v>
      </c>
      <c r="L206">
        <f t="shared" si="21"/>
        <v>22</v>
      </c>
      <c r="M206">
        <f t="shared" si="22"/>
        <v>44054</v>
      </c>
      <c r="N206">
        <f t="shared" si="23"/>
        <v>4.4</v>
      </c>
    </row>
    <row r="207" spans="1:14">
      <c r="A207" t="s">
        <v>819</v>
      </c>
      <c r="B207" t="s">
        <v>820</v>
      </c>
      <c r="C207" t="s">
        <v>17</v>
      </c>
      <c r="D207" t="s">
        <v>501</v>
      </c>
      <c r="E207" t="s">
        <v>214</v>
      </c>
      <c r="F207" s="1" t="s">
        <v>182</v>
      </c>
      <c r="G207">
        <v>4</v>
      </c>
      <c r="H207" s="1" t="s">
        <v>821</v>
      </c>
      <c r="I207" t="str">
        <f t="shared" si="18"/>
        <v>Computers&amp;Accessories</v>
      </c>
      <c r="J207">
        <f t="shared" si="19"/>
        <v>449</v>
      </c>
      <c r="K207">
        <f t="shared" si="20"/>
        <v>599</v>
      </c>
      <c r="L207">
        <f t="shared" si="21"/>
        <v>25</v>
      </c>
      <c r="M207">
        <f t="shared" si="22"/>
        <v>3231</v>
      </c>
      <c r="N207">
        <f t="shared" si="23"/>
        <v>4</v>
      </c>
    </row>
    <row r="208" spans="1:14">
      <c r="A208" t="s">
        <v>822</v>
      </c>
      <c r="B208" t="s">
        <v>823</v>
      </c>
      <c r="C208" t="s">
        <v>120</v>
      </c>
      <c r="D208" t="s">
        <v>824</v>
      </c>
      <c r="E208" t="s">
        <v>825</v>
      </c>
      <c r="F208" s="1" t="s">
        <v>93</v>
      </c>
      <c r="G208">
        <v>4.2</v>
      </c>
      <c r="H208">
        <v>64</v>
      </c>
      <c r="I208" t="str">
        <f t="shared" si="18"/>
        <v>Electronics</v>
      </c>
      <c r="J208">
        <f t="shared" si="19"/>
        <v>11990</v>
      </c>
      <c r="K208">
        <f t="shared" si="20"/>
        <v>31990</v>
      </c>
      <c r="L208">
        <f t="shared" si="21"/>
        <v>63</v>
      </c>
      <c r="M208">
        <f t="shared" si="22"/>
        <v>64</v>
      </c>
      <c r="N208">
        <f t="shared" si="23"/>
        <v>4.2</v>
      </c>
    </row>
    <row r="209" spans="1:14">
      <c r="A209" t="s">
        <v>826</v>
      </c>
      <c r="B209" t="s">
        <v>827</v>
      </c>
      <c r="C209" t="s">
        <v>17</v>
      </c>
      <c r="D209" t="s">
        <v>105</v>
      </c>
      <c r="E209" t="s">
        <v>214</v>
      </c>
      <c r="F209" s="1" t="s">
        <v>170</v>
      </c>
      <c r="G209">
        <v>3.9</v>
      </c>
      <c r="H209" s="1" t="s">
        <v>828</v>
      </c>
      <c r="I209" t="str">
        <f t="shared" si="18"/>
        <v>Computers&amp;Accessories</v>
      </c>
      <c r="J209">
        <f t="shared" si="19"/>
        <v>350</v>
      </c>
      <c r="K209">
        <f t="shared" si="20"/>
        <v>599</v>
      </c>
      <c r="L209">
        <f t="shared" si="21"/>
        <v>42</v>
      </c>
      <c r="M209">
        <f t="shared" si="22"/>
        <v>8314</v>
      </c>
      <c r="N209">
        <f t="shared" si="23"/>
        <v>3.9</v>
      </c>
    </row>
    <row r="210" spans="1:14">
      <c r="A210" t="s">
        <v>829</v>
      </c>
      <c r="B210" t="s">
        <v>830</v>
      </c>
      <c r="C210" t="s">
        <v>17</v>
      </c>
      <c r="D210" t="s">
        <v>831</v>
      </c>
      <c r="E210" t="s">
        <v>76</v>
      </c>
      <c r="F210" s="1" t="s">
        <v>422</v>
      </c>
      <c r="G210">
        <v>3.7</v>
      </c>
      <c r="H210" s="1" t="s">
        <v>832</v>
      </c>
      <c r="I210" t="str">
        <f t="shared" si="18"/>
        <v>Computers&amp;Accessories</v>
      </c>
      <c r="J210">
        <f t="shared" si="19"/>
        <v>252</v>
      </c>
      <c r="K210">
        <f t="shared" si="20"/>
        <v>999</v>
      </c>
      <c r="L210">
        <f t="shared" si="21"/>
        <v>75</v>
      </c>
      <c r="M210">
        <f t="shared" si="22"/>
        <v>2249</v>
      </c>
      <c r="N210">
        <f t="shared" si="23"/>
        <v>3.7</v>
      </c>
    </row>
    <row r="211" spans="1:14">
      <c r="A211" t="s">
        <v>833</v>
      </c>
      <c r="B211" t="s">
        <v>834</v>
      </c>
      <c r="C211" t="s">
        <v>285</v>
      </c>
      <c r="D211" t="s">
        <v>835</v>
      </c>
      <c r="E211" t="s">
        <v>214</v>
      </c>
      <c r="F211" s="1" t="s">
        <v>445</v>
      </c>
      <c r="G211">
        <v>3.6</v>
      </c>
      <c r="H211">
        <v>339</v>
      </c>
      <c r="I211" t="str">
        <f t="shared" si="18"/>
        <v>Electronics</v>
      </c>
      <c r="J211">
        <f t="shared" si="19"/>
        <v>204</v>
      </c>
      <c r="K211">
        <f t="shared" si="20"/>
        <v>599</v>
      </c>
      <c r="L211">
        <f t="shared" si="21"/>
        <v>66</v>
      </c>
      <c r="M211">
        <f t="shared" si="22"/>
        <v>339</v>
      </c>
      <c r="N211">
        <f t="shared" si="23"/>
        <v>3.6</v>
      </c>
    </row>
    <row r="212" spans="1:14">
      <c r="A212" t="s">
        <v>836</v>
      </c>
      <c r="B212" t="s">
        <v>837</v>
      </c>
      <c r="C212" t="s">
        <v>671</v>
      </c>
      <c r="D212" t="s">
        <v>838</v>
      </c>
      <c r="E212" t="s">
        <v>839</v>
      </c>
      <c r="F212" s="1" t="s">
        <v>282</v>
      </c>
      <c r="G212">
        <v>4</v>
      </c>
      <c r="H212">
        <v>27</v>
      </c>
      <c r="I212" t="str">
        <f t="shared" si="18"/>
        <v>Electronics</v>
      </c>
      <c r="J212">
        <f t="shared" si="19"/>
        <v>6490</v>
      </c>
      <c r="K212">
        <f t="shared" si="20"/>
        <v>9990</v>
      </c>
      <c r="L212">
        <f t="shared" si="21"/>
        <v>35</v>
      </c>
      <c r="M212">
        <f t="shared" si="22"/>
        <v>27</v>
      </c>
      <c r="N212">
        <f t="shared" si="23"/>
        <v>4</v>
      </c>
    </row>
    <row r="213" spans="1:14">
      <c r="A213" t="s">
        <v>840</v>
      </c>
      <c r="B213" t="s">
        <v>841</v>
      </c>
      <c r="C213" t="s">
        <v>285</v>
      </c>
      <c r="D213" t="s">
        <v>842</v>
      </c>
      <c r="E213" t="s">
        <v>214</v>
      </c>
      <c r="F213" s="1" t="s">
        <v>49</v>
      </c>
      <c r="G213">
        <v>3.5</v>
      </c>
      <c r="H213">
        <v>197</v>
      </c>
      <c r="I213" t="str">
        <f t="shared" si="18"/>
        <v>Electronics</v>
      </c>
      <c r="J213">
        <f t="shared" si="19"/>
        <v>235</v>
      </c>
      <c r="K213">
        <f t="shared" si="20"/>
        <v>599</v>
      </c>
      <c r="L213">
        <f t="shared" si="21"/>
        <v>61</v>
      </c>
      <c r="M213">
        <f t="shared" si="22"/>
        <v>197</v>
      </c>
      <c r="N213">
        <f t="shared" si="23"/>
        <v>3.5</v>
      </c>
    </row>
    <row r="214" spans="1:14">
      <c r="A214" t="s">
        <v>843</v>
      </c>
      <c r="B214" t="s">
        <v>844</v>
      </c>
      <c r="C214" t="s">
        <v>17</v>
      </c>
      <c r="D214" t="s">
        <v>69</v>
      </c>
      <c r="E214" t="s">
        <v>444</v>
      </c>
      <c r="F214" s="1" t="s">
        <v>93</v>
      </c>
      <c r="G214">
        <v>4.5</v>
      </c>
      <c r="H214" s="1" t="s">
        <v>845</v>
      </c>
      <c r="I214" t="str">
        <f t="shared" si="18"/>
        <v>Computers&amp;Accessories</v>
      </c>
      <c r="J214">
        <f t="shared" si="19"/>
        <v>299</v>
      </c>
      <c r="K214">
        <f t="shared" si="20"/>
        <v>800</v>
      </c>
      <c r="L214">
        <f t="shared" si="21"/>
        <v>63</v>
      </c>
      <c r="M214">
        <f t="shared" si="22"/>
        <v>74977</v>
      </c>
      <c r="N214">
        <f t="shared" si="23"/>
        <v>4.5</v>
      </c>
    </row>
    <row r="215" spans="1:14">
      <c r="A215" t="s">
        <v>846</v>
      </c>
      <c r="B215" t="s">
        <v>847</v>
      </c>
      <c r="C215" t="s">
        <v>17</v>
      </c>
      <c r="D215" t="s">
        <v>92</v>
      </c>
      <c r="E215" t="s">
        <v>190</v>
      </c>
      <c r="F215" s="1" t="s">
        <v>111</v>
      </c>
      <c r="G215">
        <v>4.2</v>
      </c>
      <c r="H215" s="1" t="s">
        <v>848</v>
      </c>
      <c r="I215" t="str">
        <f t="shared" si="18"/>
        <v>Computers&amp;Accessories</v>
      </c>
      <c r="J215">
        <f t="shared" si="19"/>
        <v>799</v>
      </c>
      <c r="K215">
        <f t="shared" si="20"/>
        <v>1999</v>
      </c>
      <c r="L215">
        <f t="shared" si="21"/>
        <v>60</v>
      </c>
      <c r="M215">
        <f t="shared" si="22"/>
        <v>8583</v>
      </c>
      <c r="N215">
        <f t="shared" si="23"/>
        <v>4.2</v>
      </c>
    </row>
    <row r="216" spans="1:14">
      <c r="A216" t="s">
        <v>849</v>
      </c>
      <c r="B216" t="s">
        <v>850</v>
      </c>
      <c r="C216" t="s">
        <v>285</v>
      </c>
      <c r="D216" t="s">
        <v>69</v>
      </c>
      <c r="E216" t="s">
        <v>76</v>
      </c>
      <c r="F216" s="1" t="s">
        <v>163</v>
      </c>
      <c r="G216">
        <v>3.8</v>
      </c>
      <c r="H216">
        <v>928</v>
      </c>
      <c r="I216" t="str">
        <f t="shared" si="18"/>
        <v>Electronics</v>
      </c>
      <c r="J216">
        <f t="shared" si="19"/>
        <v>299</v>
      </c>
      <c r="K216">
        <f t="shared" si="20"/>
        <v>999</v>
      </c>
      <c r="L216">
        <f t="shared" si="21"/>
        <v>70</v>
      </c>
      <c r="M216">
        <f t="shared" si="22"/>
        <v>928</v>
      </c>
      <c r="N216">
        <f t="shared" si="23"/>
        <v>3.8</v>
      </c>
    </row>
    <row r="217" spans="1:14">
      <c r="A217" t="s">
        <v>851</v>
      </c>
      <c r="B217" t="s">
        <v>852</v>
      </c>
      <c r="C217" t="s">
        <v>306</v>
      </c>
      <c r="D217" t="s">
        <v>307</v>
      </c>
      <c r="E217" t="s">
        <v>853</v>
      </c>
      <c r="F217" s="1" t="s">
        <v>581</v>
      </c>
      <c r="G217">
        <v>3.8</v>
      </c>
      <c r="H217">
        <v>110</v>
      </c>
      <c r="I217" t="str">
        <f t="shared" si="18"/>
        <v>Electronics</v>
      </c>
      <c r="J217">
        <f t="shared" si="19"/>
        <v>6999</v>
      </c>
      <c r="K217">
        <f t="shared" si="20"/>
        <v>16990</v>
      </c>
      <c r="L217">
        <f t="shared" si="21"/>
        <v>59</v>
      </c>
      <c r="M217">
        <f t="shared" si="22"/>
        <v>110</v>
      </c>
      <c r="N217">
        <f t="shared" si="23"/>
        <v>3.8</v>
      </c>
    </row>
    <row r="218" spans="1:14">
      <c r="A218" t="s">
        <v>854</v>
      </c>
      <c r="B218" t="s">
        <v>855</v>
      </c>
      <c r="C218" t="s">
        <v>120</v>
      </c>
      <c r="D218" t="s">
        <v>383</v>
      </c>
      <c r="E218" t="s">
        <v>856</v>
      </c>
      <c r="F218" s="1" t="s">
        <v>239</v>
      </c>
      <c r="G218">
        <v>4.1</v>
      </c>
      <c r="H218" s="1" t="s">
        <v>857</v>
      </c>
      <c r="I218" t="str">
        <f t="shared" si="18"/>
        <v>Electronics</v>
      </c>
      <c r="J218">
        <f t="shared" si="19"/>
        <v>42999</v>
      </c>
      <c r="K218">
        <f t="shared" si="20"/>
        <v>59999</v>
      </c>
      <c r="L218">
        <f t="shared" si="21"/>
        <v>28</v>
      </c>
      <c r="M218">
        <f t="shared" si="22"/>
        <v>6753</v>
      </c>
      <c r="N218">
        <f t="shared" si="23"/>
        <v>4.1</v>
      </c>
    </row>
    <row r="219" spans="1:14">
      <c r="A219" t="s">
        <v>858</v>
      </c>
      <c r="B219" t="s">
        <v>859</v>
      </c>
      <c r="C219" t="s">
        <v>97</v>
      </c>
      <c r="D219" t="s">
        <v>860</v>
      </c>
      <c r="E219" t="s">
        <v>76</v>
      </c>
      <c r="F219" s="1" t="s">
        <v>701</v>
      </c>
      <c r="G219">
        <v>4.3</v>
      </c>
      <c r="H219" s="1" t="s">
        <v>861</v>
      </c>
      <c r="I219" t="str">
        <f t="shared" si="18"/>
        <v>Electronics</v>
      </c>
      <c r="J219">
        <f t="shared" si="19"/>
        <v>173</v>
      </c>
      <c r="K219">
        <f t="shared" si="20"/>
        <v>999</v>
      </c>
      <c r="L219">
        <f t="shared" si="21"/>
        <v>83</v>
      </c>
      <c r="M219">
        <f t="shared" si="22"/>
        <v>1237</v>
      </c>
      <c r="N219">
        <f t="shared" si="23"/>
        <v>4.3</v>
      </c>
    </row>
    <row r="220" spans="1:14">
      <c r="A220" t="s">
        <v>862</v>
      </c>
      <c r="B220" t="s">
        <v>863</v>
      </c>
      <c r="C220" t="s">
        <v>864</v>
      </c>
      <c r="D220" t="s">
        <v>247</v>
      </c>
      <c r="E220" t="s">
        <v>865</v>
      </c>
      <c r="F220" s="1" t="s">
        <v>63</v>
      </c>
      <c r="G220">
        <v>4.4</v>
      </c>
      <c r="H220" s="1" t="s">
        <v>866</v>
      </c>
      <c r="I220" t="str">
        <f t="shared" si="18"/>
        <v>Electronics</v>
      </c>
      <c r="J220">
        <f t="shared" si="19"/>
        <v>209</v>
      </c>
      <c r="K220">
        <f t="shared" si="20"/>
        <v>600</v>
      </c>
      <c r="L220">
        <f t="shared" si="21"/>
        <v>65</v>
      </c>
      <c r="M220">
        <f t="shared" si="22"/>
        <v>18872</v>
      </c>
      <c r="N220">
        <f t="shared" si="23"/>
        <v>4.4</v>
      </c>
    </row>
    <row r="221" spans="1:14">
      <c r="A221" t="s">
        <v>867</v>
      </c>
      <c r="B221" t="s">
        <v>868</v>
      </c>
      <c r="C221" t="s">
        <v>17</v>
      </c>
      <c r="D221" t="s">
        <v>869</v>
      </c>
      <c r="E221" t="s">
        <v>870</v>
      </c>
      <c r="F221" s="1" t="s">
        <v>26</v>
      </c>
      <c r="G221">
        <v>3.9</v>
      </c>
      <c r="H221">
        <v>356</v>
      </c>
      <c r="I221" t="str">
        <f t="shared" si="18"/>
        <v>Computers&amp;Accessories</v>
      </c>
      <c r="J221">
        <f t="shared" si="19"/>
        <v>848.99</v>
      </c>
      <c r="K221">
        <f t="shared" si="20"/>
        <v>1490</v>
      </c>
      <c r="L221">
        <f t="shared" si="21"/>
        <v>43</v>
      </c>
      <c r="M221">
        <f t="shared" si="22"/>
        <v>356</v>
      </c>
      <c r="N221">
        <f t="shared" si="23"/>
        <v>3.9</v>
      </c>
    </row>
    <row r="222" spans="1:14">
      <c r="A222" t="s">
        <v>871</v>
      </c>
      <c r="B222" t="s">
        <v>872</v>
      </c>
      <c r="C222" t="s">
        <v>17</v>
      </c>
      <c r="D222" t="s">
        <v>319</v>
      </c>
      <c r="E222" t="s">
        <v>190</v>
      </c>
      <c r="F222" s="1" t="s">
        <v>440</v>
      </c>
      <c r="G222">
        <v>4.2</v>
      </c>
      <c r="H222" s="1" t="s">
        <v>21</v>
      </c>
      <c r="I222" t="str">
        <f t="shared" si="18"/>
        <v>Computers&amp;Accessories</v>
      </c>
      <c r="J222">
        <f t="shared" si="19"/>
        <v>649</v>
      </c>
      <c r="K222">
        <f t="shared" si="20"/>
        <v>1999</v>
      </c>
      <c r="L222">
        <f t="shared" si="21"/>
        <v>68</v>
      </c>
      <c r="M222">
        <f t="shared" si="22"/>
        <v>24269</v>
      </c>
      <c r="N222">
        <f t="shared" si="23"/>
        <v>4.2</v>
      </c>
    </row>
    <row r="223" spans="1:14">
      <c r="A223" t="s">
        <v>873</v>
      </c>
      <c r="B223" t="s">
        <v>874</v>
      </c>
      <c r="C223" t="s">
        <v>285</v>
      </c>
      <c r="D223" t="s">
        <v>69</v>
      </c>
      <c r="E223" t="s">
        <v>106</v>
      </c>
      <c r="F223" s="1" t="s">
        <v>270</v>
      </c>
      <c r="G223">
        <v>3.8</v>
      </c>
      <c r="H223">
        <v>425</v>
      </c>
      <c r="I223" t="str">
        <f t="shared" si="18"/>
        <v>Electronics</v>
      </c>
      <c r="J223">
        <f t="shared" si="19"/>
        <v>299</v>
      </c>
      <c r="K223">
        <f t="shared" si="20"/>
        <v>899</v>
      </c>
      <c r="L223">
        <f t="shared" si="21"/>
        <v>67</v>
      </c>
      <c r="M223">
        <f t="shared" si="22"/>
        <v>425</v>
      </c>
      <c r="N223">
        <f t="shared" si="23"/>
        <v>3.8</v>
      </c>
    </row>
    <row r="224" spans="1:14">
      <c r="A224" t="s">
        <v>875</v>
      </c>
      <c r="B224" t="s">
        <v>876</v>
      </c>
      <c r="C224" t="s">
        <v>370</v>
      </c>
      <c r="D224" t="s">
        <v>18</v>
      </c>
      <c r="E224" t="s">
        <v>92</v>
      </c>
      <c r="F224" s="1" t="s">
        <v>77</v>
      </c>
      <c r="G224">
        <v>4.1</v>
      </c>
      <c r="H224" s="1" t="s">
        <v>877</v>
      </c>
      <c r="I224" t="str">
        <f t="shared" si="18"/>
        <v>Electronics</v>
      </c>
      <c r="J224">
        <f t="shared" si="19"/>
        <v>399</v>
      </c>
      <c r="K224">
        <f t="shared" si="20"/>
        <v>799</v>
      </c>
      <c r="L224">
        <f t="shared" si="21"/>
        <v>50</v>
      </c>
      <c r="M224">
        <f t="shared" si="22"/>
        <v>1161</v>
      </c>
      <c r="N224">
        <f t="shared" si="23"/>
        <v>4.1</v>
      </c>
    </row>
    <row r="225" spans="1:14">
      <c r="A225" t="s">
        <v>878</v>
      </c>
      <c r="B225" t="s">
        <v>879</v>
      </c>
      <c r="C225" t="s">
        <v>17</v>
      </c>
      <c r="D225" t="s">
        <v>128</v>
      </c>
      <c r="E225" t="s">
        <v>62</v>
      </c>
      <c r="F225" s="1" t="s">
        <v>77</v>
      </c>
      <c r="G225">
        <v>4.1</v>
      </c>
      <c r="H225" s="1" t="s">
        <v>880</v>
      </c>
      <c r="I225" t="str">
        <f t="shared" si="18"/>
        <v>Computers&amp;Accessories</v>
      </c>
      <c r="J225">
        <f t="shared" si="19"/>
        <v>249</v>
      </c>
      <c r="K225">
        <f t="shared" si="20"/>
        <v>499</v>
      </c>
      <c r="L225">
        <f t="shared" si="21"/>
        <v>50</v>
      </c>
      <c r="M225">
        <f t="shared" si="22"/>
        <v>1508</v>
      </c>
      <c r="N225">
        <f t="shared" si="23"/>
        <v>4.1</v>
      </c>
    </row>
    <row r="226" spans="1:14">
      <c r="A226" t="s">
        <v>881</v>
      </c>
      <c r="B226" t="s">
        <v>882</v>
      </c>
      <c r="C226" t="s">
        <v>883</v>
      </c>
      <c r="D226" t="s">
        <v>884</v>
      </c>
      <c r="E226" t="s">
        <v>885</v>
      </c>
      <c r="F226" s="1" t="s">
        <v>145</v>
      </c>
      <c r="G226">
        <v>4.3</v>
      </c>
      <c r="H226" s="1" t="s">
        <v>886</v>
      </c>
      <c r="I226" t="str">
        <f t="shared" si="18"/>
        <v>Electronics</v>
      </c>
      <c r="J226">
        <f t="shared" si="19"/>
        <v>1249</v>
      </c>
      <c r="K226">
        <f t="shared" si="20"/>
        <v>2299</v>
      </c>
      <c r="L226">
        <f t="shared" si="21"/>
        <v>46</v>
      </c>
      <c r="M226">
        <f t="shared" si="22"/>
        <v>7636</v>
      </c>
      <c r="N226">
        <f t="shared" si="23"/>
        <v>4.3</v>
      </c>
    </row>
    <row r="227" spans="1:14">
      <c r="A227" t="s">
        <v>887</v>
      </c>
      <c r="B227" t="s">
        <v>888</v>
      </c>
      <c r="C227" t="s">
        <v>285</v>
      </c>
      <c r="D227" t="s">
        <v>889</v>
      </c>
      <c r="E227" t="s">
        <v>62</v>
      </c>
      <c r="F227" s="1" t="s">
        <v>453</v>
      </c>
      <c r="G227">
        <v>3.7</v>
      </c>
      <c r="H227">
        <v>246</v>
      </c>
      <c r="I227" t="str">
        <f t="shared" si="18"/>
        <v>Electronics</v>
      </c>
      <c r="J227">
        <f t="shared" si="19"/>
        <v>213</v>
      </c>
      <c r="K227">
        <f t="shared" si="20"/>
        <v>499</v>
      </c>
      <c r="L227">
        <f t="shared" si="21"/>
        <v>57</v>
      </c>
      <c r="M227">
        <f t="shared" si="22"/>
        <v>246</v>
      </c>
      <c r="N227">
        <f t="shared" si="23"/>
        <v>3.7</v>
      </c>
    </row>
    <row r="228" spans="1:14">
      <c r="A228" t="s">
        <v>890</v>
      </c>
      <c r="B228" t="s">
        <v>891</v>
      </c>
      <c r="C228" t="s">
        <v>285</v>
      </c>
      <c r="D228" t="s">
        <v>247</v>
      </c>
      <c r="E228" t="s">
        <v>62</v>
      </c>
      <c r="F228" s="1" t="s">
        <v>276</v>
      </c>
      <c r="G228">
        <v>4</v>
      </c>
      <c r="H228">
        <v>479</v>
      </c>
      <c r="I228" t="str">
        <f t="shared" si="18"/>
        <v>Electronics</v>
      </c>
      <c r="J228">
        <f t="shared" si="19"/>
        <v>209</v>
      </c>
      <c r="K228">
        <f t="shared" si="20"/>
        <v>499</v>
      </c>
      <c r="L228">
        <f t="shared" si="21"/>
        <v>58</v>
      </c>
      <c r="M228">
        <f t="shared" si="22"/>
        <v>479</v>
      </c>
      <c r="N228">
        <f t="shared" si="23"/>
        <v>4</v>
      </c>
    </row>
    <row r="229" spans="1:14">
      <c r="A229" t="s">
        <v>892</v>
      </c>
      <c r="B229" t="s">
        <v>893</v>
      </c>
      <c r="C229" t="s">
        <v>97</v>
      </c>
      <c r="D229" t="s">
        <v>894</v>
      </c>
      <c r="E229" t="s">
        <v>895</v>
      </c>
      <c r="F229" s="1" t="s">
        <v>511</v>
      </c>
      <c r="G229">
        <v>4.2</v>
      </c>
      <c r="H229">
        <v>910</v>
      </c>
      <c r="I229" t="str">
        <f t="shared" si="18"/>
        <v>Electronics</v>
      </c>
      <c r="J229">
        <f t="shared" si="19"/>
        <v>598</v>
      </c>
      <c r="K229">
        <f t="shared" si="20"/>
        <v>4999</v>
      </c>
      <c r="L229">
        <f t="shared" si="21"/>
        <v>88</v>
      </c>
      <c r="M229">
        <f t="shared" si="22"/>
        <v>910</v>
      </c>
      <c r="N229">
        <f t="shared" si="23"/>
        <v>4.2</v>
      </c>
    </row>
    <row r="230" spans="1:14">
      <c r="A230" t="s">
        <v>896</v>
      </c>
      <c r="B230" t="s">
        <v>897</v>
      </c>
      <c r="C230" t="s">
        <v>17</v>
      </c>
      <c r="D230" t="s">
        <v>92</v>
      </c>
      <c r="E230" t="s">
        <v>898</v>
      </c>
      <c r="F230" s="1" t="s">
        <v>315</v>
      </c>
      <c r="G230">
        <v>4.1</v>
      </c>
      <c r="H230" s="1" t="s">
        <v>899</v>
      </c>
      <c r="I230" t="str">
        <f t="shared" si="18"/>
        <v>Computers&amp;Accessories</v>
      </c>
      <c r="J230">
        <f t="shared" si="19"/>
        <v>799</v>
      </c>
      <c r="K230">
        <f t="shared" si="20"/>
        <v>1749</v>
      </c>
      <c r="L230">
        <f t="shared" si="21"/>
        <v>54</v>
      </c>
      <c r="M230">
        <f t="shared" si="22"/>
        <v>5626</v>
      </c>
      <c r="N230">
        <f t="shared" si="23"/>
        <v>4.1</v>
      </c>
    </row>
    <row r="231" spans="1:14">
      <c r="A231" t="s">
        <v>900</v>
      </c>
      <c r="B231" t="s">
        <v>901</v>
      </c>
      <c r="C231" t="s">
        <v>17</v>
      </c>
      <c r="D231" t="s">
        <v>110</v>
      </c>
      <c r="E231" t="s">
        <v>567</v>
      </c>
      <c r="F231" s="1" t="s">
        <v>200</v>
      </c>
      <c r="G231">
        <v>4.3</v>
      </c>
      <c r="H231" s="1" t="s">
        <v>902</v>
      </c>
      <c r="I231" t="str">
        <f t="shared" si="18"/>
        <v>Computers&amp;Accessories</v>
      </c>
      <c r="J231">
        <f t="shared" si="19"/>
        <v>159</v>
      </c>
      <c r="K231">
        <f t="shared" si="20"/>
        <v>595</v>
      </c>
      <c r="L231">
        <f t="shared" si="21"/>
        <v>73</v>
      </c>
      <c r="M231">
        <f t="shared" si="22"/>
        <v>14184</v>
      </c>
      <c r="N231">
        <f t="shared" si="23"/>
        <v>4.3</v>
      </c>
    </row>
    <row r="232" spans="1:14">
      <c r="A232" t="s">
        <v>903</v>
      </c>
      <c r="B232" t="s">
        <v>904</v>
      </c>
      <c r="C232" t="s">
        <v>905</v>
      </c>
      <c r="D232" t="s">
        <v>62</v>
      </c>
      <c r="E232" t="s">
        <v>906</v>
      </c>
      <c r="F232" s="1" t="s">
        <v>87</v>
      </c>
      <c r="G232">
        <v>4.4</v>
      </c>
      <c r="H232" s="1" t="s">
        <v>907</v>
      </c>
      <c r="I232" t="str">
        <f t="shared" si="18"/>
        <v>Computers&amp;Accessories</v>
      </c>
      <c r="J232">
        <f t="shared" si="19"/>
        <v>499</v>
      </c>
      <c r="K232">
        <f t="shared" si="20"/>
        <v>1100</v>
      </c>
      <c r="L232">
        <f t="shared" si="21"/>
        <v>55</v>
      </c>
      <c r="M232">
        <f t="shared" si="22"/>
        <v>25177</v>
      </c>
      <c r="N232">
        <f t="shared" si="23"/>
        <v>4.4</v>
      </c>
    </row>
    <row r="233" spans="1:14">
      <c r="A233" t="s">
        <v>908</v>
      </c>
      <c r="B233" t="s">
        <v>909</v>
      </c>
      <c r="C233" t="s">
        <v>120</v>
      </c>
      <c r="D233" t="s">
        <v>449</v>
      </c>
      <c r="E233" t="s">
        <v>910</v>
      </c>
      <c r="F233" s="1" t="s">
        <v>911</v>
      </c>
      <c r="G233">
        <v>4.3</v>
      </c>
      <c r="H233" s="1" t="s">
        <v>912</v>
      </c>
      <c r="I233" t="str">
        <f t="shared" si="18"/>
        <v>Electronics</v>
      </c>
      <c r="J233">
        <f t="shared" si="19"/>
        <v>31999</v>
      </c>
      <c r="K233">
        <f t="shared" si="20"/>
        <v>49999</v>
      </c>
      <c r="L233">
        <f t="shared" si="21"/>
        <v>36</v>
      </c>
      <c r="M233">
        <f t="shared" si="22"/>
        <v>21252</v>
      </c>
      <c r="N233">
        <f t="shared" si="23"/>
        <v>4.3</v>
      </c>
    </row>
    <row r="234" spans="1:14">
      <c r="A234" t="s">
        <v>913</v>
      </c>
      <c r="B234" t="s">
        <v>914</v>
      </c>
      <c r="C234" t="s">
        <v>120</v>
      </c>
      <c r="D234" t="s">
        <v>341</v>
      </c>
      <c r="E234" t="s">
        <v>915</v>
      </c>
      <c r="F234" s="1" t="s">
        <v>170</v>
      </c>
      <c r="G234">
        <v>4.3</v>
      </c>
      <c r="H234">
        <v>567</v>
      </c>
      <c r="I234" t="str">
        <f t="shared" si="18"/>
        <v>Electronics</v>
      </c>
      <c r="J234">
        <f t="shared" si="19"/>
        <v>32990</v>
      </c>
      <c r="K234">
        <f t="shared" si="20"/>
        <v>56790</v>
      </c>
      <c r="L234">
        <f t="shared" si="21"/>
        <v>42</v>
      </c>
      <c r="M234">
        <f t="shared" si="22"/>
        <v>567</v>
      </c>
      <c r="N234">
        <f t="shared" si="23"/>
        <v>4.3</v>
      </c>
    </row>
    <row r="235" spans="1:14">
      <c r="A235" t="s">
        <v>916</v>
      </c>
      <c r="B235" t="s">
        <v>917</v>
      </c>
      <c r="C235" t="s">
        <v>285</v>
      </c>
      <c r="D235" t="s">
        <v>69</v>
      </c>
      <c r="E235" t="s">
        <v>292</v>
      </c>
      <c r="F235" s="1" t="s">
        <v>422</v>
      </c>
      <c r="G235">
        <v>3.5</v>
      </c>
      <c r="H235">
        <v>466</v>
      </c>
      <c r="I235" t="str">
        <f t="shared" si="18"/>
        <v>Electronics</v>
      </c>
      <c r="J235">
        <f t="shared" si="19"/>
        <v>299</v>
      </c>
      <c r="K235">
        <f t="shared" si="20"/>
        <v>1199</v>
      </c>
      <c r="L235">
        <f t="shared" si="21"/>
        <v>75</v>
      </c>
      <c r="M235">
        <f t="shared" si="22"/>
        <v>466</v>
      </c>
      <c r="N235">
        <f t="shared" si="23"/>
        <v>3.5</v>
      </c>
    </row>
    <row r="236" spans="1:14">
      <c r="A236" t="s">
        <v>918</v>
      </c>
      <c r="B236" t="s">
        <v>919</v>
      </c>
      <c r="C236" t="s">
        <v>17</v>
      </c>
      <c r="D236" t="s">
        <v>920</v>
      </c>
      <c r="E236" t="s">
        <v>788</v>
      </c>
      <c r="F236" s="1" t="s">
        <v>330</v>
      </c>
      <c r="G236">
        <v>3.9</v>
      </c>
      <c r="H236">
        <v>61</v>
      </c>
      <c r="I236" t="str">
        <f t="shared" si="18"/>
        <v>Computers&amp;Accessories</v>
      </c>
      <c r="J236">
        <f t="shared" si="19"/>
        <v>128.31</v>
      </c>
      <c r="K236">
        <f t="shared" si="20"/>
        <v>549</v>
      </c>
      <c r="L236">
        <f t="shared" si="21"/>
        <v>77</v>
      </c>
      <c r="M236">
        <f t="shared" si="22"/>
        <v>61</v>
      </c>
      <c r="N236">
        <f t="shared" si="23"/>
        <v>3.9</v>
      </c>
    </row>
    <row r="237" spans="1:14">
      <c r="A237" t="s">
        <v>921</v>
      </c>
      <c r="B237" t="s">
        <v>922</v>
      </c>
      <c r="C237" t="s">
        <v>17</v>
      </c>
      <c r="D237" t="s">
        <v>214</v>
      </c>
      <c r="E237" t="s">
        <v>485</v>
      </c>
      <c r="F237" s="1" t="s">
        <v>693</v>
      </c>
      <c r="G237">
        <v>4.5</v>
      </c>
      <c r="H237">
        <v>474</v>
      </c>
      <c r="I237" t="str">
        <f t="shared" si="18"/>
        <v>Computers&amp;Accessories</v>
      </c>
      <c r="J237">
        <f t="shared" si="19"/>
        <v>599</v>
      </c>
      <c r="K237">
        <f t="shared" si="20"/>
        <v>849</v>
      </c>
      <c r="L237">
        <f t="shared" si="21"/>
        <v>29</v>
      </c>
      <c r="M237">
        <f t="shared" si="22"/>
        <v>474</v>
      </c>
      <c r="N237">
        <f t="shared" si="23"/>
        <v>4.5</v>
      </c>
    </row>
    <row r="238" spans="1:14">
      <c r="A238" t="s">
        <v>923</v>
      </c>
      <c r="B238" t="s">
        <v>924</v>
      </c>
      <c r="C238" t="s">
        <v>285</v>
      </c>
      <c r="D238" t="s">
        <v>18</v>
      </c>
      <c r="E238" t="s">
        <v>106</v>
      </c>
      <c r="F238" s="1" t="s">
        <v>333</v>
      </c>
      <c r="G238">
        <v>3.4</v>
      </c>
      <c r="H238">
        <v>431</v>
      </c>
      <c r="I238" t="str">
        <f t="shared" si="18"/>
        <v>Electronics</v>
      </c>
      <c r="J238">
        <f t="shared" si="19"/>
        <v>399</v>
      </c>
      <c r="K238">
        <f t="shared" si="20"/>
        <v>899</v>
      </c>
      <c r="L238">
        <f t="shared" si="21"/>
        <v>56</v>
      </c>
      <c r="M238">
        <f t="shared" si="22"/>
        <v>431</v>
      </c>
      <c r="N238">
        <f t="shared" si="23"/>
        <v>3.4</v>
      </c>
    </row>
    <row r="239" spans="1:14">
      <c r="A239" t="s">
        <v>925</v>
      </c>
      <c r="B239" t="s">
        <v>926</v>
      </c>
      <c r="C239" t="s">
        <v>17</v>
      </c>
      <c r="D239" t="s">
        <v>501</v>
      </c>
      <c r="E239" t="s">
        <v>19</v>
      </c>
      <c r="F239" s="1" t="s">
        <v>581</v>
      </c>
      <c r="G239">
        <v>4</v>
      </c>
      <c r="H239">
        <v>242</v>
      </c>
      <c r="I239" t="str">
        <f t="shared" si="18"/>
        <v>Computers&amp;Accessories</v>
      </c>
      <c r="J239">
        <f t="shared" si="19"/>
        <v>449</v>
      </c>
      <c r="K239">
        <f t="shared" si="20"/>
        <v>1099</v>
      </c>
      <c r="L239">
        <f t="shared" si="21"/>
        <v>59</v>
      </c>
      <c r="M239">
        <f t="shared" si="22"/>
        <v>242</v>
      </c>
      <c r="N239">
        <f t="shared" si="23"/>
        <v>4</v>
      </c>
    </row>
    <row r="240" spans="1:14">
      <c r="A240" t="s">
        <v>927</v>
      </c>
      <c r="B240" t="s">
        <v>928</v>
      </c>
      <c r="C240" t="s">
        <v>17</v>
      </c>
      <c r="D240" t="s">
        <v>929</v>
      </c>
      <c r="E240" t="s">
        <v>92</v>
      </c>
      <c r="F240" s="1" t="s">
        <v>440</v>
      </c>
      <c r="G240">
        <v>4</v>
      </c>
      <c r="H240" s="1" t="s">
        <v>930</v>
      </c>
      <c r="I240" t="str">
        <f t="shared" si="18"/>
        <v>Computers&amp;Accessories</v>
      </c>
      <c r="J240">
        <f t="shared" si="19"/>
        <v>254</v>
      </c>
      <c r="K240">
        <f t="shared" si="20"/>
        <v>799</v>
      </c>
      <c r="L240">
        <f t="shared" si="21"/>
        <v>68</v>
      </c>
      <c r="M240">
        <f t="shared" si="22"/>
        <v>2905</v>
      </c>
      <c r="N240">
        <f t="shared" si="23"/>
        <v>4</v>
      </c>
    </row>
    <row r="241" spans="1:14">
      <c r="A241" t="s">
        <v>931</v>
      </c>
      <c r="B241" t="s">
        <v>932</v>
      </c>
      <c r="C241" t="s">
        <v>933</v>
      </c>
      <c r="D241" t="s">
        <v>18</v>
      </c>
      <c r="E241" t="s">
        <v>934</v>
      </c>
      <c r="F241" s="1" t="s">
        <v>77</v>
      </c>
      <c r="G241">
        <v>4.4</v>
      </c>
      <c r="H241" s="1" t="s">
        <v>935</v>
      </c>
      <c r="I241" t="str">
        <f t="shared" si="18"/>
        <v>Electronics</v>
      </c>
      <c r="J241">
        <f t="shared" si="19"/>
        <v>399</v>
      </c>
      <c r="K241">
        <f t="shared" si="20"/>
        <v>795</v>
      </c>
      <c r="L241">
        <f t="shared" si="21"/>
        <v>50</v>
      </c>
      <c r="M241">
        <f t="shared" si="22"/>
        <v>12091</v>
      </c>
      <c r="N241">
        <f t="shared" si="23"/>
        <v>4.4</v>
      </c>
    </row>
    <row r="242" spans="1:14">
      <c r="A242" t="s">
        <v>936</v>
      </c>
      <c r="B242" t="s">
        <v>937</v>
      </c>
      <c r="C242" t="s">
        <v>17</v>
      </c>
      <c r="D242" t="s">
        <v>205</v>
      </c>
      <c r="E242" t="s">
        <v>18</v>
      </c>
      <c r="F242" s="1" t="s">
        <v>87</v>
      </c>
      <c r="G242">
        <v>4</v>
      </c>
      <c r="H242" s="1" t="s">
        <v>396</v>
      </c>
      <c r="I242" t="str">
        <f t="shared" si="18"/>
        <v>Computers&amp;Accessories</v>
      </c>
      <c r="J242">
        <f t="shared" si="19"/>
        <v>179</v>
      </c>
      <c r="K242">
        <f t="shared" si="20"/>
        <v>399</v>
      </c>
      <c r="L242">
        <f t="shared" si="21"/>
        <v>55</v>
      </c>
      <c r="M242">
        <f t="shared" si="22"/>
        <v>1423</v>
      </c>
      <c r="N242">
        <f t="shared" si="23"/>
        <v>4</v>
      </c>
    </row>
    <row r="243" spans="1:14">
      <c r="A243" t="s">
        <v>938</v>
      </c>
      <c r="B243" t="s">
        <v>939</v>
      </c>
      <c r="C243" t="s">
        <v>17</v>
      </c>
      <c r="D243" t="s">
        <v>86</v>
      </c>
      <c r="E243" t="s">
        <v>76</v>
      </c>
      <c r="F243" s="1" t="s">
        <v>445</v>
      </c>
      <c r="G243">
        <v>4.3</v>
      </c>
      <c r="H243" s="1" t="s">
        <v>686</v>
      </c>
      <c r="I243" t="str">
        <f t="shared" si="18"/>
        <v>Computers&amp;Accessories</v>
      </c>
      <c r="J243">
        <f t="shared" si="19"/>
        <v>339</v>
      </c>
      <c r="K243">
        <f t="shared" si="20"/>
        <v>999</v>
      </c>
      <c r="L243">
        <f t="shared" si="21"/>
        <v>66</v>
      </c>
      <c r="M243">
        <f t="shared" si="22"/>
        <v>6255</v>
      </c>
      <c r="N243">
        <f t="shared" si="23"/>
        <v>4.3</v>
      </c>
    </row>
    <row r="244" spans="1:14">
      <c r="A244" t="s">
        <v>940</v>
      </c>
      <c r="B244" t="s">
        <v>941</v>
      </c>
      <c r="C244" t="s">
        <v>370</v>
      </c>
      <c r="D244" t="s">
        <v>18</v>
      </c>
      <c r="E244" t="s">
        <v>76</v>
      </c>
      <c r="F244" s="1" t="s">
        <v>111</v>
      </c>
      <c r="G244">
        <v>4</v>
      </c>
      <c r="H244" s="1" t="s">
        <v>942</v>
      </c>
      <c r="I244" t="str">
        <f t="shared" si="18"/>
        <v>Electronics</v>
      </c>
      <c r="J244">
        <f t="shared" si="19"/>
        <v>399</v>
      </c>
      <c r="K244">
        <f t="shared" si="20"/>
        <v>999</v>
      </c>
      <c r="L244">
        <f t="shared" si="21"/>
        <v>60</v>
      </c>
      <c r="M244">
        <f t="shared" si="22"/>
        <v>1236</v>
      </c>
      <c r="N244">
        <f t="shared" si="23"/>
        <v>4</v>
      </c>
    </row>
    <row r="245" spans="1:14">
      <c r="A245" t="s">
        <v>943</v>
      </c>
      <c r="B245" t="s">
        <v>944</v>
      </c>
      <c r="C245" t="s">
        <v>285</v>
      </c>
      <c r="D245" t="s">
        <v>24</v>
      </c>
      <c r="E245" t="s">
        <v>18</v>
      </c>
      <c r="F245" s="1" t="s">
        <v>77</v>
      </c>
      <c r="G245">
        <v>4.2</v>
      </c>
      <c r="H245" s="1" t="s">
        <v>945</v>
      </c>
      <c r="I245" t="str">
        <f t="shared" si="18"/>
        <v>Electronics</v>
      </c>
      <c r="J245">
        <f t="shared" si="19"/>
        <v>199</v>
      </c>
      <c r="K245">
        <f t="shared" si="20"/>
        <v>399</v>
      </c>
      <c r="L245">
        <f t="shared" si="21"/>
        <v>50</v>
      </c>
      <c r="M245">
        <f t="shared" si="22"/>
        <v>1335</v>
      </c>
      <c r="N245">
        <f t="shared" si="23"/>
        <v>4.2</v>
      </c>
    </row>
    <row r="246" spans="1:14">
      <c r="A246" t="s">
        <v>946</v>
      </c>
      <c r="B246" t="s">
        <v>947</v>
      </c>
      <c r="C246" t="s">
        <v>285</v>
      </c>
      <c r="D246" t="s">
        <v>25</v>
      </c>
      <c r="E246" t="s">
        <v>190</v>
      </c>
      <c r="F246" s="1" t="s">
        <v>701</v>
      </c>
      <c r="G246">
        <v>3.8</v>
      </c>
      <c r="H246">
        <v>197</v>
      </c>
      <c r="I246" t="str">
        <f t="shared" si="18"/>
        <v>Electronics</v>
      </c>
      <c r="J246">
        <f t="shared" si="19"/>
        <v>349</v>
      </c>
      <c r="K246">
        <f t="shared" si="20"/>
        <v>1999</v>
      </c>
      <c r="L246">
        <f t="shared" si="21"/>
        <v>83</v>
      </c>
      <c r="M246">
        <f t="shared" si="22"/>
        <v>197</v>
      </c>
      <c r="N246">
        <f t="shared" si="23"/>
        <v>3.8</v>
      </c>
    </row>
    <row r="247" spans="1:14">
      <c r="A247" t="s">
        <v>948</v>
      </c>
      <c r="B247" t="s">
        <v>949</v>
      </c>
      <c r="C247" t="s">
        <v>17</v>
      </c>
      <c r="D247" t="s">
        <v>69</v>
      </c>
      <c r="E247" t="s">
        <v>950</v>
      </c>
      <c r="F247" s="1" t="s">
        <v>93</v>
      </c>
      <c r="G247">
        <v>4.4</v>
      </c>
      <c r="H247" s="1" t="s">
        <v>417</v>
      </c>
      <c r="I247" t="str">
        <f t="shared" si="18"/>
        <v>Computers&amp;Accessories</v>
      </c>
      <c r="J247">
        <f t="shared" si="19"/>
        <v>299</v>
      </c>
      <c r="K247">
        <f t="shared" si="20"/>
        <v>798</v>
      </c>
      <c r="L247">
        <f t="shared" si="21"/>
        <v>63</v>
      </c>
      <c r="M247">
        <f t="shared" si="22"/>
        <v>28791</v>
      </c>
      <c r="N247">
        <f t="shared" si="23"/>
        <v>4.4</v>
      </c>
    </row>
    <row r="248" spans="1:14">
      <c r="A248" t="s">
        <v>951</v>
      </c>
      <c r="B248" t="s">
        <v>952</v>
      </c>
      <c r="C248" t="s">
        <v>17</v>
      </c>
      <c r="D248" t="s">
        <v>953</v>
      </c>
      <c r="E248" t="s">
        <v>444</v>
      </c>
      <c r="F248" s="1" t="s">
        <v>954</v>
      </c>
      <c r="G248">
        <v>3.9</v>
      </c>
      <c r="H248" s="1" t="s">
        <v>221</v>
      </c>
      <c r="I248" t="str">
        <f t="shared" si="18"/>
        <v>Computers&amp;Accessories</v>
      </c>
      <c r="J248">
        <f t="shared" si="19"/>
        <v>89</v>
      </c>
      <c r="K248">
        <f t="shared" si="20"/>
        <v>800</v>
      </c>
      <c r="L248">
        <f t="shared" si="21"/>
        <v>89</v>
      </c>
      <c r="M248">
        <f t="shared" si="22"/>
        <v>1075</v>
      </c>
      <c r="N248">
        <f t="shared" si="23"/>
        <v>3.9</v>
      </c>
    </row>
    <row r="249" spans="1:14">
      <c r="A249" t="s">
        <v>955</v>
      </c>
      <c r="B249" t="s">
        <v>956</v>
      </c>
      <c r="C249" t="s">
        <v>17</v>
      </c>
      <c r="D249" t="s">
        <v>788</v>
      </c>
      <c r="E249" t="s">
        <v>957</v>
      </c>
      <c r="F249" s="1" t="s">
        <v>294</v>
      </c>
      <c r="G249">
        <v>4.2</v>
      </c>
      <c r="H249" s="1" t="s">
        <v>353</v>
      </c>
      <c r="I249" t="str">
        <f t="shared" si="18"/>
        <v>Computers&amp;Accessories</v>
      </c>
      <c r="J249">
        <f t="shared" si="19"/>
        <v>549</v>
      </c>
      <c r="K249">
        <f t="shared" si="20"/>
        <v>995</v>
      </c>
      <c r="L249">
        <f t="shared" si="21"/>
        <v>45</v>
      </c>
      <c r="M249">
        <f t="shared" si="22"/>
        <v>29746</v>
      </c>
      <c r="N249">
        <f t="shared" si="23"/>
        <v>4.2</v>
      </c>
    </row>
    <row r="250" spans="1:14">
      <c r="A250" t="s">
        <v>958</v>
      </c>
      <c r="B250" t="s">
        <v>959</v>
      </c>
      <c r="C250" t="s">
        <v>17</v>
      </c>
      <c r="D250" t="s">
        <v>791</v>
      </c>
      <c r="E250" t="s">
        <v>55</v>
      </c>
      <c r="F250" s="1" t="s">
        <v>960</v>
      </c>
      <c r="G250">
        <v>3.9</v>
      </c>
      <c r="H250">
        <v>295</v>
      </c>
      <c r="I250" t="str">
        <f t="shared" si="18"/>
        <v>Computers&amp;Accessories</v>
      </c>
      <c r="J250">
        <f t="shared" si="19"/>
        <v>129</v>
      </c>
      <c r="K250">
        <f t="shared" si="20"/>
        <v>1000</v>
      </c>
      <c r="L250">
        <f t="shared" si="21"/>
        <v>87</v>
      </c>
      <c r="M250">
        <f t="shared" si="22"/>
        <v>295</v>
      </c>
      <c r="N250">
        <f t="shared" si="23"/>
        <v>3.9</v>
      </c>
    </row>
    <row r="251" spans="1:14">
      <c r="A251" t="s">
        <v>961</v>
      </c>
      <c r="B251" t="s">
        <v>962</v>
      </c>
      <c r="C251" t="s">
        <v>120</v>
      </c>
      <c r="D251" t="s">
        <v>963</v>
      </c>
      <c r="E251" t="s">
        <v>964</v>
      </c>
      <c r="F251" s="1" t="s">
        <v>123</v>
      </c>
      <c r="G251">
        <v>4.7</v>
      </c>
      <c r="H251" s="1" t="s">
        <v>965</v>
      </c>
      <c r="I251" t="str">
        <f t="shared" si="18"/>
        <v>Electronics</v>
      </c>
      <c r="J251">
        <f t="shared" si="19"/>
        <v>77990</v>
      </c>
      <c r="K251">
        <f t="shared" si="20"/>
        <v>139900</v>
      </c>
      <c r="L251">
        <f t="shared" si="21"/>
        <v>44</v>
      </c>
      <c r="M251">
        <f t="shared" si="22"/>
        <v>5935</v>
      </c>
      <c r="N251">
        <f t="shared" si="23"/>
        <v>4.7</v>
      </c>
    </row>
    <row r="252" spans="1:14">
      <c r="A252" t="s">
        <v>966</v>
      </c>
      <c r="B252" t="s">
        <v>967</v>
      </c>
      <c r="C252" t="s">
        <v>285</v>
      </c>
      <c r="D252" t="s">
        <v>25</v>
      </c>
      <c r="E252" t="s">
        <v>92</v>
      </c>
      <c r="F252" s="1" t="s">
        <v>333</v>
      </c>
      <c r="G252">
        <v>3.6</v>
      </c>
      <c r="H252">
        <v>323</v>
      </c>
      <c r="I252" t="str">
        <f t="shared" si="18"/>
        <v>Electronics</v>
      </c>
      <c r="J252">
        <f t="shared" si="19"/>
        <v>349</v>
      </c>
      <c r="K252">
        <f t="shared" si="20"/>
        <v>799</v>
      </c>
      <c r="L252">
        <f t="shared" si="21"/>
        <v>56</v>
      </c>
      <c r="M252">
        <f t="shared" si="22"/>
        <v>323</v>
      </c>
      <c r="N252">
        <f t="shared" si="23"/>
        <v>3.6</v>
      </c>
    </row>
    <row r="253" spans="1:14">
      <c r="A253" t="s">
        <v>968</v>
      </c>
      <c r="B253" t="s">
        <v>969</v>
      </c>
      <c r="C253" t="s">
        <v>285</v>
      </c>
      <c r="D253" t="s">
        <v>62</v>
      </c>
      <c r="E253" t="s">
        <v>106</v>
      </c>
      <c r="F253" s="1" t="s">
        <v>123</v>
      </c>
      <c r="G253">
        <v>3.7</v>
      </c>
      <c r="H253">
        <v>185</v>
      </c>
      <c r="I253" t="str">
        <f t="shared" si="18"/>
        <v>Electronics</v>
      </c>
      <c r="J253">
        <f t="shared" si="19"/>
        <v>499</v>
      </c>
      <c r="K253">
        <f t="shared" si="20"/>
        <v>899</v>
      </c>
      <c r="L253">
        <f t="shared" si="21"/>
        <v>44</v>
      </c>
      <c r="M253">
        <f t="shared" si="22"/>
        <v>185</v>
      </c>
      <c r="N253">
        <f t="shared" si="23"/>
        <v>3.7</v>
      </c>
    </row>
    <row r="254" spans="1:14">
      <c r="A254" t="s">
        <v>970</v>
      </c>
      <c r="B254" t="s">
        <v>971</v>
      </c>
      <c r="C254" t="s">
        <v>17</v>
      </c>
      <c r="D254" t="s">
        <v>69</v>
      </c>
      <c r="E254" t="s">
        <v>92</v>
      </c>
      <c r="F254" s="1" t="s">
        <v>93</v>
      </c>
      <c r="G254">
        <v>4.2</v>
      </c>
      <c r="H254" s="1" t="s">
        <v>972</v>
      </c>
      <c r="I254" t="str">
        <f t="shared" si="18"/>
        <v>Computers&amp;Accessories</v>
      </c>
      <c r="J254">
        <f t="shared" si="19"/>
        <v>299</v>
      </c>
      <c r="K254">
        <f t="shared" si="20"/>
        <v>799</v>
      </c>
      <c r="L254">
        <f t="shared" si="21"/>
        <v>63</v>
      </c>
      <c r="M254">
        <f t="shared" si="22"/>
        <v>2117</v>
      </c>
      <c r="N254">
        <f t="shared" si="23"/>
        <v>4.2</v>
      </c>
    </row>
    <row r="255" spans="1:14">
      <c r="A255" t="s">
        <v>973</v>
      </c>
      <c r="B255" t="s">
        <v>974</v>
      </c>
      <c r="C255" t="s">
        <v>17</v>
      </c>
      <c r="D255" t="s">
        <v>975</v>
      </c>
      <c r="E255" t="s">
        <v>214</v>
      </c>
      <c r="F255" s="1" t="s">
        <v>163</v>
      </c>
      <c r="G255">
        <v>4</v>
      </c>
      <c r="H255" s="1" t="s">
        <v>164</v>
      </c>
      <c r="I255" t="str">
        <f t="shared" si="18"/>
        <v>Computers&amp;Accessories</v>
      </c>
      <c r="J255">
        <f t="shared" si="19"/>
        <v>182</v>
      </c>
      <c r="K255">
        <f t="shared" si="20"/>
        <v>599</v>
      </c>
      <c r="L255">
        <f t="shared" si="21"/>
        <v>70</v>
      </c>
      <c r="M255">
        <f t="shared" si="22"/>
        <v>9378</v>
      </c>
      <c r="N255">
        <f t="shared" si="23"/>
        <v>4</v>
      </c>
    </row>
    <row r="256" spans="1:14">
      <c r="A256" t="s">
        <v>976</v>
      </c>
      <c r="B256" t="s">
        <v>977</v>
      </c>
      <c r="C256" t="s">
        <v>370</v>
      </c>
      <c r="D256" t="s">
        <v>978</v>
      </c>
      <c r="E256" t="s">
        <v>18</v>
      </c>
      <c r="F256" s="1" t="s">
        <v>768</v>
      </c>
      <c r="G256">
        <v>3.6</v>
      </c>
      <c r="H256" s="1" t="s">
        <v>979</v>
      </c>
      <c r="I256" t="str">
        <f t="shared" si="18"/>
        <v>Electronics</v>
      </c>
      <c r="J256">
        <f t="shared" si="19"/>
        <v>96</v>
      </c>
      <c r="K256">
        <f t="shared" si="20"/>
        <v>399</v>
      </c>
      <c r="L256">
        <f t="shared" si="21"/>
        <v>76</v>
      </c>
      <c r="M256">
        <f t="shared" si="22"/>
        <v>1796</v>
      </c>
      <c r="N256">
        <f t="shared" si="23"/>
        <v>3.6</v>
      </c>
    </row>
    <row r="257" spans="1:14">
      <c r="A257" t="s">
        <v>980</v>
      </c>
      <c r="B257" t="s">
        <v>981</v>
      </c>
      <c r="C257" t="s">
        <v>120</v>
      </c>
      <c r="D257" t="s">
        <v>982</v>
      </c>
      <c r="E257" t="s">
        <v>983</v>
      </c>
      <c r="F257" s="1" t="s">
        <v>282</v>
      </c>
      <c r="G257">
        <v>4.3</v>
      </c>
      <c r="H257" s="1" t="s">
        <v>508</v>
      </c>
      <c r="I257" t="str">
        <f t="shared" si="18"/>
        <v>Electronics</v>
      </c>
      <c r="J257">
        <f t="shared" si="19"/>
        <v>54990</v>
      </c>
      <c r="K257">
        <f t="shared" si="20"/>
        <v>85000</v>
      </c>
      <c r="L257">
        <f t="shared" si="21"/>
        <v>35</v>
      </c>
      <c r="M257">
        <f t="shared" si="22"/>
        <v>3587</v>
      </c>
      <c r="N257">
        <f t="shared" si="23"/>
        <v>4.3</v>
      </c>
    </row>
    <row r="258" spans="1:14">
      <c r="A258" t="s">
        <v>984</v>
      </c>
      <c r="B258" t="s">
        <v>985</v>
      </c>
      <c r="C258" t="s">
        <v>578</v>
      </c>
      <c r="D258" t="s">
        <v>986</v>
      </c>
      <c r="E258" t="s">
        <v>987</v>
      </c>
      <c r="F258" s="1" t="s">
        <v>170</v>
      </c>
      <c r="G258">
        <v>4.2</v>
      </c>
      <c r="H258" s="1" t="s">
        <v>988</v>
      </c>
      <c r="I258" t="str">
        <f t="shared" si="18"/>
        <v>Electronics</v>
      </c>
      <c r="J258">
        <f t="shared" si="19"/>
        <v>439</v>
      </c>
      <c r="K258">
        <f t="shared" si="20"/>
        <v>758</v>
      </c>
      <c r="L258">
        <f t="shared" si="21"/>
        <v>42</v>
      </c>
      <c r="M258">
        <f t="shared" si="22"/>
        <v>4296</v>
      </c>
      <c r="N258">
        <f t="shared" si="23"/>
        <v>4.2</v>
      </c>
    </row>
    <row r="259" spans="1:14">
      <c r="A259" t="s">
        <v>989</v>
      </c>
      <c r="B259" t="s">
        <v>990</v>
      </c>
      <c r="C259" t="s">
        <v>17</v>
      </c>
      <c r="D259" t="s">
        <v>69</v>
      </c>
      <c r="E259" t="s">
        <v>76</v>
      </c>
      <c r="F259" s="1" t="s">
        <v>163</v>
      </c>
      <c r="G259">
        <v>4.3</v>
      </c>
      <c r="H259" s="1" t="s">
        <v>721</v>
      </c>
      <c r="I259" t="str">
        <f t="shared" ref="I259:I322" si="24">LEFT(C259,FIND("|",C259)-1)</f>
        <v>Computers&amp;Accessories</v>
      </c>
      <c r="J259">
        <f t="shared" ref="J259:J322" si="25">VALUE(SUBSTITUTE(SUBSTITUTE(D259,"₹",""),",",""))</f>
        <v>299</v>
      </c>
      <c r="K259">
        <f t="shared" ref="K259:K322" si="26">VALUE(SUBSTITUTE(SUBSTITUTE(E259,"₹",""),",",""))</f>
        <v>999</v>
      </c>
      <c r="L259">
        <f t="shared" ref="L259:L322" si="27">VALUE(SUBSTITUTE(F259,"%",""))</f>
        <v>70</v>
      </c>
      <c r="M259">
        <f t="shared" ref="M259:M322" si="28">VALUE(SUBSTITUTE(H259,",",""))</f>
        <v>2651</v>
      </c>
      <c r="N259">
        <f t="shared" ref="N259:N322" si="29">VALUE(G259)</f>
        <v>4.3</v>
      </c>
    </row>
    <row r="260" spans="1:14">
      <c r="A260" t="s">
        <v>991</v>
      </c>
      <c r="B260" t="s">
        <v>992</v>
      </c>
      <c r="C260" t="s">
        <v>17</v>
      </c>
      <c r="D260" t="s">
        <v>69</v>
      </c>
      <c r="E260" t="s">
        <v>92</v>
      </c>
      <c r="F260" s="1" t="s">
        <v>93</v>
      </c>
      <c r="G260">
        <v>4.2</v>
      </c>
      <c r="H260" s="1" t="s">
        <v>44</v>
      </c>
      <c r="I260" t="str">
        <f t="shared" si="24"/>
        <v>Computers&amp;Accessories</v>
      </c>
      <c r="J260">
        <f t="shared" si="25"/>
        <v>299</v>
      </c>
      <c r="K260">
        <f t="shared" si="26"/>
        <v>799</v>
      </c>
      <c r="L260">
        <f t="shared" si="27"/>
        <v>63</v>
      </c>
      <c r="M260">
        <f t="shared" si="28"/>
        <v>94363</v>
      </c>
      <c r="N260">
        <f t="shared" si="29"/>
        <v>4.2</v>
      </c>
    </row>
    <row r="261" spans="1:14">
      <c r="A261" t="s">
        <v>993</v>
      </c>
      <c r="B261" t="s">
        <v>994</v>
      </c>
      <c r="C261" t="s">
        <v>17</v>
      </c>
      <c r="D261" t="s">
        <v>995</v>
      </c>
      <c r="E261" t="s">
        <v>190</v>
      </c>
      <c r="F261" s="1" t="s">
        <v>49</v>
      </c>
      <c r="G261">
        <v>4.2</v>
      </c>
      <c r="H261" s="1" t="s">
        <v>996</v>
      </c>
      <c r="I261" t="str">
        <f t="shared" si="24"/>
        <v>Computers&amp;Accessories</v>
      </c>
      <c r="J261">
        <f t="shared" si="25"/>
        <v>789</v>
      </c>
      <c r="K261">
        <f t="shared" si="26"/>
        <v>1999</v>
      </c>
      <c r="L261">
        <f t="shared" si="27"/>
        <v>61</v>
      </c>
      <c r="M261">
        <f t="shared" si="28"/>
        <v>34540</v>
      </c>
      <c r="N261">
        <f t="shared" si="29"/>
        <v>4.2</v>
      </c>
    </row>
    <row r="262" spans="1:14">
      <c r="A262" t="s">
        <v>997</v>
      </c>
      <c r="B262" t="s">
        <v>998</v>
      </c>
      <c r="C262" t="s">
        <v>97</v>
      </c>
      <c r="D262" t="s">
        <v>69</v>
      </c>
      <c r="E262" t="s">
        <v>99</v>
      </c>
      <c r="F262" s="1" t="s">
        <v>453</v>
      </c>
      <c r="G262">
        <v>4.4</v>
      </c>
      <c r="H262" s="1" t="s">
        <v>999</v>
      </c>
      <c r="I262" t="str">
        <f t="shared" si="24"/>
        <v>Electronics</v>
      </c>
      <c r="J262">
        <f t="shared" si="25"/>
        <v>299</v>
      </c>
      <c r="K262">
        <f t="shared" si="26"/>
        <v>700</v>
      </c>
      <c r="L262">
        <f t="shared" si="27"/>
        <v>57</v>
      </c>
      <c r="M262">
        <f t="shared" si="28"/>
        <v>8714</v>
      </c>
      <c r="N262">
        <f t="shared" si="29"/>
        <v>4.4</v>
      </c>
    </row>
    <row r="263" spans="1:14">
      <c r="A263" t="s">
        <v>1000</v>
      </c>
      <c r="B263" t="s">
        <v>1001</v>
      </c>
      <c r="C263" t="s">
        <v>17</v>
      </c>
      <c r="D263" t="s">
        <v>420</v>
      </c>
      <c r="E263" t="s">
        <v>19</v>
      </c>
      <c r="F263" s="1" t="s">
        <v>163</v>
      </c>
      <c r="G263">
        <v>4.2</v>
      </c>
      <c r="H263" s="1" t="s">
        <v>423</v>
      </c>
      <c r="I263" t="str">
        <f t="shared" si="24"/>
        <v>Computers&amp;Accessories</v>
      </c>
      <c r="J263">
        <f t="shared" si="25"/>
        <v>325</v>
      </c>
      <c r="K263">
        <f t="shared" si="26"/>
        <v>1099</v>
      </c>
      <c r="L263">
        <f t="shared" si="27"/>
        <v>70</v>
      </c>
      <c r="M263">
        <f t="shared" si="28"/>
        <v>10576</v>
      </c>
      <c r="N263">
        <f t="shared" si="29"/>
        <v>4.2</v>
      </c>
    </row>
    <row r="264" spans="1:14">
      <c r="A264" t="s">
        <v>1002</v>
      </c>
      <c r="B264" t="s">
        <v>1003</v>
      </c>
      <c r="C264" t="s">
        <v>17</v>
      </c>
      <c r="D264" t="s">
        <v>421</v>
      </c>
      <c r="E264" t="s">
        <v>190</v>
      </c>
      <c r="F264" s="1" t="s">
        <v>282</v>
      </c>
      <c r="G264">
        <v>4.4</v>
      </c>
      <c r="H264" s="1" t="s">
        <v>797</v>
      </c>
      <c r="I264" t="str">
        <f t="shared" si="24"/>
        <v>Computers&amp;Accessories</v>
      </c>
      <c r="J264">
        <f t="shared" si="25"/>
        <v>1299</v>
      </c>
      <c r="K264">
        <f t="shared" si="26"/>
        <v>1999</v>
      </c>
      <c r="L264">
        <f t="shared" si="27"/>
        <v>35</v>
      </c>
      <c r="M264">
        <f t="shared" si="28"/>
        <v>7318</v>
      </c>
      <c r="N264">
        <f t="shared" si="29"/>
        <v>4.4</v>
      </c>
    </row>
    <row r="265" spans="1:14">
      <c r="A265" t="s">
        <v>1004</v>
      </c>
      <c r="B265" t="s">
        <v>1005</v>
      </c>
      <c r="C265" t="s">
        <v>285</v>
      </c>
      <c r="D265" t="s">
        <v>1006</v>
      </c>
      <c r="E265" t="s">
        <v>190</v>
      </c>
      <c r="F265" s="1" t="s">
        <v>111</v>
      </c>
      <c r="G265">
        <v>3</v>
      </c>
      <c r="H265">
        <v>103</v>
      </c>
      <c r="I265" t="str">
        <f t="shared" si="24"/>
        <v>Electronics</v>
      </c>
      <c r="J265">
        <f t="shared" si="25"/>
        <v>790</v>
      </c>
      <c r="K265">
        <f t="shared" si="26"/>
        <v>1999</v>
      </c>
      <c r="L265">
        <f t="shared" si="27"/>
        <v>60</v>
      </c>
      <c r="M265">
        <f t="shared" si="28"/>
        <v>103</v>
      </c>
      <c r="N265">
        <f t="shared" si="29"/>
        <v>3</v>
      </c>
    </row>
    <row r="266" spans="1:14">
      <c r="A266" t="s">
        <v>1007</v>
      </c>
      <c r="B266" t="s">
        <v>1008</v>
      </c>
      <c r="C266" t="s">
        <v>1009</v>
      </c>
      <c r="D266" t="s">
        <v>1010</v>
      </c>
      <c r="E266" t="s">
        <v>1010</v>
      </c>
      <c r="F266" s="1" t="s">
        <v>215</v>
      </c>
      <c r="G266">
        <v>4.5</v>
      </c>
      <c r="H266">
        <v>224</v>
      </c>
      <c r="I266" t="str">
        <f t="shared" si="24"/>
        <v>Electronics</v>
      </c>
      <c r="J266">
        <f t="shared" si="25"/>
        <v>4699</v>
      </c>
      <c r="K266">
        <f t="shared" si="26"/>
        <v>4699</v>
      </c>
      <c r="L266">
        <f t="shared" si="27"/>
        <v>0</v>
      </c>
      <c r="M266">
        <f t="shared" si="28"/>
        <v>224</v>
      </c>
      <c r="N266">
        <f t="shared" si="29"/>
        <v>4.5</v>
      </c>
    </row>
    <row r="267" spans="1:14">
      <c r="A267" t="s">
        <v>1011</v>
      </c>
      <c r="B267" t="s">
        <v>1012</v>
      </c>
      <c r="C267" t="s">
        <v>120</v>
      </c>
      <c r="D267" t="s">
        <v>1013</v>
      </c>
      <c r="E267" t="s">
        <v>1014</v>
      </c>
      <c r="F267" s="1" t="s">
        <v>1015</v>
      </c>
      <c r="G267">
        <v>4.3</v>
      </c>
      <c r="H267" s="1" t="s">
        <v>1016</v>
      </c>
      <c r="I267" t="str">
        <f t="shared" si="24"/>
        <v>Electronics</v>
      </c>
      <c r="J267">
        <f t="shared" si="25"/>
        <v>18999</v>
      </c>
      <c r="K267">
        <f t="shared" si="26"/>
        <v>24990</v>
      </c>
      <c r="L267">
        <f t="shared" si="27"/>
        <v>24</v>
      </c>
      <c r="M267">
        <f t="shared" si="28"/>
        <v>4702</v>
      </c>
      <c r="N267">
        <f t="shared" si="29"/>
        <v>4.3</v>
      </c>
    </row>
    <row r="268" spans="1:14">
      <c r="A268" t="s">
        <v>1017</v>
      </c>
      <c r="B268" t="s">
        <v>1018</v>
      </c>
      <c r="C268" t="s">
        <v>17</v>
      </c>
      <c r="D268" t="s">
        <v>24</v>
      </c>
      <c r="E268" t="s">
        <v>76</v>
      </c>
      <c r="F268" s="1" t="s">
        <v>220</v>
      </c>
      <c r="G268">
        <v>4.2</v>
      </c>
      <c r="H268">
        <v>85</v>
      </c>
      <c r="I268" t="str">
        <f t="shared" si="24"/>
        <v>Computers&amp;Accessories</v>
      </c>
      <c r="J268">
        <f t="shared" si="25"/>
        <v>199</v>
      </c>
      <c r="K268">
        <f t="shared" si="26"/>
        <v>999</v>
      </c>
      <c r="L268">
        <f t="shared" si="27"/>
        <v>80</v>
      </c>
      <c r="M268">
        <f t="shared" si="28"/>
        <v>85</v>
      </c>
      <c r="N268">
        <f t="shared" si="29"/>
        <v>4.2</v>
      </c>
    </row>
    <row r="269" spans="1:14">
      <c r="A269" t="s">
        <v>1019</v>
      </c>
      <c r="B269" t="s">
        <v>1020</v>
      </c>
      <c r="C269" t="s">
        <v>97</v>
      </c>
      <c r="D269" t="s">
        <v>443</v>
      </c>
      <c r="E269" t="s">
        <v>1021</v>
      </c>
      <c r="F269" s="1" t="s">
        <v>581</v>
      </c>
      <c r="G269">
        <v>4.4</v>
      </c>
      <c r="H269" s="1" t="s">
        <v>1022</v>
      </c>
      <c r="I269" t="str">
        <f t="shared" si="24"/>
        <v>Electronics</v>
      </c>
      <c r="J269">
        <f t="shared" si="25"/>
        <v>269</v>
      </c>
      <c r="K269">
        <f t="shared" si="26"/>
        <v>650</v>
      </c>
      <c r="L269">
        <f t="shared" si="27"/>
        <v>59</v>
      </c>
      <c r="M269">
        <f t="shared" si="28"/>
        <v>35877</v>
      </c>
      <c r="N269">
        <f t="shared" si="29"/>
        <v>4.4</v>
      </c>
    </row>
    <row r="270" spans="1:14">
      <c r="A270" t="s">
        <v>1023</v>
      </c>
      <c r="B270" t="s">
        <v>1024</v>
      </c>
      <c r="C270" t="s">
        <v>1025</v>
      </c>
      <c r="D270" t="s">
        <v>1026</v>
      </c>
      <c r="E270" t="s">
        <v>1027</v>
      </c>
      <c r="F270" s="1" t="s">
        <v>911</v>
      </c>
      <c r="G270">
        <v>4</v>
      </c>
      <c r="H270">
        <v>897</v>
      </c>
      <c r="I270" t="str">
        <f t="shared" si="24"/>
        <v>Electronics</v>
      </c>
      <c r="J270">
        <f t="shared" si="25"/>
        <v>1990</v>
      </c>
      <c r="K270">
        <f t="shared" si="26"/>
        <v>3100</v>
      </c>
      <c r="L270">
        <f t="shared" si="27"/>
        <v>36</v>
      </c>
      <c r="M270">
        <f t="shared" si="28"/>
        <v>897</v>
      </c>
      <c r="N270">
        <f t="shared" si="29"/>
        <v>4</v>
      </c>
    </row>
    <row r="271" spans="1:14">
      <c r="A271" t="s">
        <v>1028</v>
      </c>
      <c r="B271" t="s">
        <v>1029</v>
      </c>
      <c r="C271" t="s">
        <v>1030</v>
      </c>
      <c r="D271" t="s">
        <v>885</v>
      </c>
      <c r="E271" t="s">
        <v>406</v>
      </c>
      <c r="F271" s="1" t="s">
        <v>26</v>
      </c>
      <c r="G271">
        <v>3.8</v>
      </c>
      <c r="H271">
        <v>282</v>
      </c>
      <c r="I271" t="str">
        <f t="shared" si="24"/>
        <v>Electronics</v>
      </c>
      <c r="J271">
        <f t="shared" si="25"/>
        <v>2299</v>
      </c>
      <c r="K271">
        <f t="shared" si="26"/>
        <v>3999</v>
      </c>
      <c r="L271">
        <f t="shared" si="27"/>
        <v>43</v>
      </c>
      <c r="M271">
        <f t="shared" si="28"/>
        <v>282</v>
      </c>
      <c r="N271">
        <f t="shared" si="29"/>
        <v>3.8</v>
      </c>
    </row>
    <row r="272" spans="1:14">
      <c r="A272" t="s">
        <v>1031</v>
      </c>
      <c r="B272" t="s">
        <v>1032</v>
      </c>
      <c r="C272" t="s">
        <v>120</v>
      </c>
      <c r="D272" t="s">
        <v>794</v>
      </c>
      <c r="E272" t="s">
        <v>603</v>
      </c>
      <c r="F272" s="1" t="s">
        <v>239</v>
      </c>
      <c r="G272">
        <v>4.3</v>
      </c>
      <c r="H272" s="1" t="s">
        <v>706</v>
      </c>
      <c r="I272" t="str">
        <f t="shared" si="24"/>
        <v>Electronics</v>
      </c>
      <c r="J272">
        <f t="shared" si="25"/>
        <v>35999</v>
      </c>
      <c r="K272">
        <f t="shared" si="26"/>
        <v>49990</v>
      </c>
      <c r="L272">
        <f t="shared" si="27"/>
        <v>28</v>
      </c>
      <c r="M272">
        <f t="shared" si="28"/>
        <v>1611</v>
      </c>
      <c r="N272">
        <f t="shared" si="29"/>
        <v>4.3</v>
      </c>
    </row>
    <row r="273" spans="1:14">
      <c r="A273" t="s">
        <v>1033</v>
      </c>
      <c r="B273" t="s">
        <v>1034</v>
      </c>
      <c r="C273" t="s">
        <v>285</v>
      </c>
      <c r="D273" t="s">
        <v>25</v>
      </c>
      <c r="E273" t="s">
        <v>76</v>
      </c>
      <c r="F273" s="1" t="s">
        <v>63</v>
      </c>
      <c r="G273">
        <v>4.2</v>
      </c>
      <c r="H273">
        <v>513</v>
      </c>
      <c r="I273" t="str">
        <f t="shared" si="24"/>
        <v>Electronics</v>
      </c>
      <c r="J273">
        <f t="shared" si="25"/>
        <v>349</v>
      </c>
      <c r="K273">
        <f t="shared" si="26"/>
        <v>999</v>
      </c>
      <c r="L273">
        <f t="shared" si="27"/>
        <v>65</v>
      </c>
      <c r="M273">
        <f t="shared" si="28"/>
        <v>513</v>
      </c>
      <c r="N273">
        <f t="shared" si="29"/>
        <v>4.2</v>
      </c>
    </row>
    <row r="274" spans="1:14">
      <c r="A274" t="s">
        <v>1035</v>
      </c>
      <c r="B274" t="s">
        <v>1036</v>
      </c>
      <c r="C274" t="s">
        <v>17</v>
      </c>
      <c r="D274" t="s">
        <v>477</v>
      </c>
      <c r="E274" t="s">
        <v>329</v>
      </c>
      <c r="F274" s="1" t="s">
        <v>478</v>
      </c>
      <c r="G274">
        <v>4.1</v>
      </c>
      <c r="H274" s="1" t="s">
        <v>479</v>
      </c>
      <c r="I274" t="str">
        <f t="shared" si="24"/>
        <v>Computers&amp;Accessories</v>
      </c>
      <c r="J274">
        <f t="shared" si="25"/>
        <v>719</v>
      </c>
      <c r="K274">
        <f t="shared" si="26"/>
        <v>1499</v>
      </c>
      <c r="L274">
        <f t="shared" si="27"/>
        <v>52</v>
      </c>
      <c r="M274">
        <f t="shared" si="28"/>
        <v>1045</v>
      </c>
      <c r="N274">
        <f t="shared" si="29"/>
        <v>4.1</v>
      </c>
    </row>
    <row r="275" spans="1:14">
      <c r="A275" t="s">
        <v>1037</v>
      </c>
      <c r="B275" t="s">
        <v>1038</v>
      </c>
      <c r="C275" t="s">
        <v>120</v>
      </c>
      <c r="D275" t="s">
        <v>1039</v>
      </c>
      <c r="E275" t="s">
        <v>1013</v>
      </c>
      <c r="F275" s="1" t="s">
        <v>43</v>
      </c>
      <c r="G275">
        <v>4</v>
      </c>
      <c r="H275" s="1" t="s">
        <v>1040</v>
      </c>
      <c r="I275" t="str">
        <f t="shared" si="24"/>
        <v>Electronics</v>
      </c>
      <c r="J275">
        <f t="shared" si="25"/>
        <v>8999</v>
      </c>
      <c r="K275">
        <f t="shared" si="26"/>
        <v>18999</v>
      </c>
      <c r="L275">
        <f t="shared" si="27"/>
        <v>53</v>
      </c>
      <c r="M275">
        <f t="shared" si="28"/>
        <v>6347</v>
      </c>
      <c r="N275">
        <f t="shared" si="29"/>
        <v>4</v>
      </c>
    </row>
    <row r="276" spans="1:14">
      <c r="A276" t="s">
        <v>1041</v>
      </c>
      <c r="B276" t="s">
        <v>1042</v>
      </c>
      <c r="C276" t="s">
        <v>883</v>
      </c>
      <c r="D276" t="s">
        <v>1043</v>
      </c>
      <c r="E276" t="s">
        <v>885</v>
      </c>
      <c r="F276" s="1" t="s">
        <v>111</v>
      </c>
      <c r="G276">
        <v>4.2</v>
      </c>
      <c r="H276" s="1" t="s">
        <v>1044</v>
      </c>
      <c r="I276" t="str">
        <f t="shared" si="24"/>
        <v>Electronics</v>
      </c>
      <c r="J276">
        <f t="shared" si="25"/>
        <v>917</v>
      </c>
      <c r="K276">
        <f t="shared" si="26"/>
        <v>2299</v>
      </c>
      <c r="L276">
        <f t="shared" si="27"/>
        <v>60</v>
      </c>
      <c r="M276">
        <f t="shared" si="28"/>
        <v>3300</v>
      </c>
      <c r="N276">
        <f t="shared" si="29"/>
        <v>4.2</v>
      </c>
    </row>
    <row r="277" spans="1:14">
      <c r="A277" t="s">
        <v>1045</v>
      </c>
      <c r="B277" t="s">
        <v>1046</v>
      </c>
      <c r="C277" t="s">
        <v>285</v>
      </c>
      <c r="D277" t="s">
        <v>18</v>
      </c>
      <c r="E277" t="s">
        <v>76</v>
      </c>
      <c r="F277" s="1" t="s">
        <v>111</v>
      </c>
      <c r="G277">
        <v>3.3</v>
      </c>
      <c r="H277">
        <v>23</v>
      </c>
      <c r="I277" t="str">
        <f t="shared" si="24"/>
        <v>Electronics</v>
      </c>
      <c r="J277">
        <f t="shared" si="25"/>
        <v>399</v>
      </c>
      <c r="K277">
        <f t="shared" si="26"/>
        <v>999</v>
      </c>
      <c r="L277">
        <f t="shared" si="27"/>
        <v>60</v>
      </c>
      <c r="M277">
        <f t="shared" si="28"/>
        <v>23</v>
      </c>
      <c r="N277">
        <f t="shared" si="29"/>
        <v>3.3</v>
      </c>
    </row>
    <row r="278" spans="1:14">
      <c r="A278" t="s">
        <v>1047</v>
      </c>
      <c r="B278" t="s">
        <v>1048</v>
      </c>
      <c r="C278" t="s">
        <v>120</v>
      </c>
      <c r="D278" t="s">
        <v>238</v>
      </c>
      <c r="E278" t="s">
        <v>1049</v>
      </c>
      <c r="F278" s="1" t="s">
        <v>1050</v>
      </c>
      <c r="G278">
        <v>4.3</v>
      </c>
      <c r="H278" s="1" t="s">
        <v>344</v>
      </c>
      <c r="I278" t="str">
        <f t="shared" si="24"/>
        <v>Electronics</v>
      </c>
      <c r="J278">
        <f t="shared" si="25"/>
        <v>45999</v>
      </c>
      <c r="K278">
        <f t="shared" si="26"/>
        <v>69900</v>
      </c>
      <c r="L278">
        <f t="shared" si="27"/>
        <v>34</v>
      </c>
      <c r="M278">
        <f t="shared" si="28"/>
        <v>7109</v>
      </c>
      <c r="N278">
        <f t="shared" si="29"/>
        <v>4.3</v>
      </c>
    </row>
    <row r="279" spans="1:14">
      <c r="A279" t="s">
        <v>1051</v>
      </c>
      <c r="B279" t="s">
        <v>1052</v>
      </c>
      <c r="C279" t="s">
        <v>17</v>
      </c>
      <c r="D279" t="s">
        <v>1053</v>
      </c>
      <c r="E279" t="s">
        <v>69</v>
      </c>
      <c r="F279" s="1" t="s">
        <v>111</v>
      </c>
      <c r="G279">
        <v>3.8</v>
      </c>
      <c r="H279">
        <v>51</v>
      </c>
      <c r="I279" t="str">
        <f t="shared" si="24"/>
        <v>Computers&amp;Accessories</v>
      </c>
      <c r="J279">
        <f t="shared" si="25"/>
        <v>119</v>
      </c>
      <c r="K279">
        <f t="shared" si="26"/>
        <v>299</v>
      </c>
      <c r="L279">
        <f t="shared" si="27"/>
        <v>60</v>
      </c>
      <c r="M279">
        <f t="shared" si="28"/>
        <v>51</v>
      </c>
      <c r="N279">
        <f t="shared" si="29"/>
        <v>3.8</v>
      </c>
    </row>
    <row r="280" spans="1:14">
      <c r="A280" t="s">
        <v>1054</v>
      </c>
      <c r="B280" t="s">
        <v>1055</v>
      </c>
      <c r="C280" t="s">
        <v>120</v>
      </c>
      <c r="D280" t="s">
        <v>324</v>
      </c>
      <c r="E280" t="s">
        <v>426</v>
      </c>
      <c r="F280" s="1" t="s">
        <v>325</v>
      </c>
      <c r="G280">
        <v>4.2</v>
      </c>
      <c r="H280" s="1" t="s">
        <v>124</v>
      </c>
      <c r="I280" t="str">
        <f t="shared" si="24"/>
        <v>Electronics</v>
      </c>
      <c r="J280">
        <f t="shared" si="25"/>
        <v>21999</v>
      </c>
      <c r="K280">
        <f t="shared" si="26"/>
        <v>29999</v>
      </c>
      <c r="L280">
        <f t="shared" si="27"/>
        <v>27</v>
      </c>
      <c r="M280">
        <f t="shared" si="28"/>
        <v>32840</v>
      </c>
      <c r="N280">
        <f t="shared" si="29"/>
        <v>4.2</v>
      </c>
    </row>
    <row r="281" spans="1:14">
      <c r="A281" t="s">
        <v>1056</v>
      </c>
      <c r="B281" t="s">
        <v>1057</v>
      </c>
      <c r="C281" t="s">
        <v>285</v>
      </c>
      <c r="D281" t="s">
        <v>69</v>
      </c>
      <c r="E281" t="s">
        <v>214</v>
      </c>
      <c r="F281" s="1" t="s">
        <v>77</v>
      </c>
      <c r="G281">
        <v>3.7</v>
      </c>
      <c r="H281">
        <v>708</v>
      </c>
      <c r="I281" t="str">
        <f t="shared" si="24"/>
        <v>Electronics</v>
      </c>
      <c r="J281">
        <f t="shared" si="25"/>
        <v>299</v>
      </c>
      <c r="K281">
        <f t="shared" si="26"/>
        <v>599</v>
      </c>
      <c r="L281">
        <f t="shared" si="27"/>
        <v>50</v>
      </c>
      <c r="M281">
        <f t="shared" si="28"/>
        <v>708</v>
      </c>
      <c r="N281">
        <f t="shared" si="29"/>
        <v>3.7</v>
      </c>
    </row>
    <row r="282" spans="1:14">
      <c r="A282" t="s">
        <v>1058</v>
      </c>
      <c r="B282" t="s">
        <v>1059</v>
      </c>
      <c r="C282" t="s">
        <v>120</v>
      </c>
      <c r="D282" t="s">
        <v>138</v>
      </c>
      <c r="E282" t="s">
        <v>586</v>
      </c>
      <c r="F282" s="1" t="s">
        <v>384</v>
      </c>
      <c r="G282">
        <v>4.3</v>
      </c>
      <c r="H282" s="1" t="s">
        <v>1060</v>
      </c>
      <c r="I282" t="str">
        <f t="shared" si="24"/>
        <v>Electronics</v>
      </c>
      <c r="J282">
        <f t="shared" si="25"/>
        <v>21990</v>
      </c>
      <c r="K282">
        <f t="shared" si="26"/>
        <v>34990</v>
      </c>
      <c r="L282">
        <f t="shared" si="27"/>
        <v>37</v>
      </c>
      <c r="M282">
        <f t="shared" si="28"/>
        <v>1657</v>
      </c>
      <c r="N282">
        <f t="shared" si="29"/>
        <v>4.3</v>
      </c>
    </row>
    <row r="283" spans="1:14">
      <c r="A283" t="s">
        <v>1061</v>
      </c>
      <c r="B283" t="s">
        <v>1062</v>
      </c>
      <c r="C283" t="s">
        <v>17</v>
      </c>
      <c r="D283" t="s">
        <v>1063</v>
      </c>
      <c r="E283" t="s">
        <v>1064</v>
      </c>
      <c r="F283" s="1" t="s">
        <v>129</v>
      </c>
      <c r="G283">
        <v>3.9</v>
      </c>
      <c r="H283">
        <v>523</v>
      </c>
      <c r="I283" t="str">
        <f t="shared" si="24"/>
        <v>Computers&amp;Accessories</v>
      </c>
      <c r="J283">
        <f t="shared" si="25"/>
        <v>417.44</v>
      </c>
      <c r="K283">
        <f t="shared" si="26"/>
        <v>670</v>
      </c>
      <c r="L283">
        <f t="shared" si="27"/>
        <v>38</v>
      </c>
      <c r="M283">
        <f t="shared" si="28"/>
        <v>523</v>
      </c>
      <c r="N283">
        <f t="shared" si="29"/>
        <v>3.9</v>
      </c>
    </row>
    <row r="284" spans="1:14">
      <c r="A284" t="s">
        <v>1065</v>
      </c>
      <c r="B284" t="s">
        <v>1066</v>
      </c>
      <c r="C284" t="s">
        <v>17</v>
      </c>
      <c r="D284" t="s">
        <v>24</v>
      </c>
      <c r="E284" t="s">
        <v>76</v>
      </c>
      <c r="F284" s="1" t="s">
        <v>220</v>
      </c>
      <c r="G284">
        <v>3</v>
      </c>
      <c r="I284" t="str">
        <f t="shared" si="24"/>
        <v>Computers&amp;Accessories</v>
      </c>
      <c r="J284">
        <f t="shared" si="25"/>
        <v>199</v>
      </c>
      <c r="K284">
        <f t="shared" si="26"/>
        <v>999</v>
      </c>
      <c r="L284">
        <f t="shared" si="27"/>
        <v>80</v>
      </c>
      <c r="M284" t="e">
        <f t="shared" si="28"/>
        <v>#VALUE!</v>
      </c>
      <c r="N284">
        <f t="shared" si="29"/>
        <v>3</v>
      </c>
    </row>
    <row r="285" spans="1:14">
      <c r="A285" t="s">
        <v>1067</v>
      </c>
      <c r="B285" t="s">
        <v>1068</v>
      </c>
      <c r="C285" t="s">
        <v>120</v>
      </c>
      <c r="D285" t="s">
        <v>716</v>
      </c>
      <c r="E285" t="s">
        <v>1069</v>
      </c>
      <c r="F285" s="1" t="s">
        <v>595</v>
      </c>
      <c r="G285">
        <v>4.3</v>
      </c>
      <c r="H285" s="1" t="s">
        <v>604</v>
      </c>
      <c r="I285" t="str">
        <f t="shared" si="24"/>
        <v>Electronics</v>
      </c>
      <c r="J285">
        <f t="shared" si="25"/>
        <v>47990</v>
      </c>
      <c r="K285">
        <f t="shared" si="26"/>
        <v>79990</v>
      </c>
      <c r="L285">
        <f t="shared" si="27"/>
        <v>40</v>
      </c>
      <c r="M285">
        <f t="shared" si="28"/>
        <v>1376</v>
      </c>
      <c r="N285">
        <f t="shared" si="29"/>
        <v>4.3</v>
      </c>
    </row>
    <row r="286" spans="1:14">
      <c r="A286" t="s">
        <v>1070</v>
      </c>
      <c r="B286" t="s">
        <v>1071</v>
      </c>
      <c r="C286" t="s">
        <v>285</v>
      </c>
      <c r="D286" t="s">
        <v>1072</v>
      </c>
      <c r="E286" t="s">
        <v>62</v>
      </c>
      <c r="F286" s="1" t="s">
        <v>453</v>
      </c>
      <c r="G286">
        <v>3.5</v>
      </c>
      <c r="H286">
        <v>121</v>
      </c>
      <c r="I286" t="str">
        <f t="shared" si="24"/>
        <v>Electronics</v>
      </c>
      <c r="J286">
        <f t="shared" si="25"/>
        <v>215</v>
      </c>
      <c r="K286">
        <f t="shared" si="26"/>
        <v>499</v>
      </c>
      <c r="L286">
        <f t="shared" si="27"/>
        <v>57</v>
      </c>
      <c r="M286">
        <f t="shared" si="28"/>
        <v>121</v>
      </c>
      <c r="N286">
        <f t="shared" si="29"/>
        <v>3.5</v>
      </c>
    </row>
    <row r="287" spans="1:14">
      <c r="A287" t="s">
        <v>1073</v>
      </c>
      <c r="B287" t="s">
        <v>1074</v>
      </c>
      <c r="C287" t="s">
        <v>17</v>
      </c>
      <c r="D287" t="s">
        <v>224</v>
      </c>
      <c r="E287" t="s">
        <v>444</v>
      </c>
      <c r="F287" s="1" t="s">
        <v>511</v>
      </c>
      <c r="G287">
        <v>3.9</v>
      </c>
      <c r="H287" s="1" t="s">
        <v>221</v>
      </c>
      <c r="I287" t="str">
        <f t="shared" si="24"/>
        <v>Computers&amp;Accessories</v>
      </c>
      <c r="J287">
        <f t="shared" si="25"/>
        <v>99</v>
      </c>
      <c r="K287">
        <f t="shared" si="26"/>
        <v>800</v>
      </c>
      <c r="L287">
        <f t="shared" si="27"/>
        <v>88</v>
      </c>
      <c r="M287">
        <f t="shared" si="28"/>
        <v>1075</v>
      </c>
      <c r="N287">
        <f t="shared" si="29"/>
        <v>3.9</v>
      </c>
    </row>
    <row r="288" spans="1:14">
      <c r="A288" t="s">
        <v>1075</v>
      </c>
      <c r="B288" t="s">
        <v>1076</v>
      </c>
      <c r="C288" t="s">
        <v>120</v>
      </c>
      <c r="D288" t="s">
        <v>1013</v>
      </c>
      <c r="E288" t="s">
        <v>1077</v>
      </c>
      <c r="F288" s="1" t="s">
        <v>145</v>
      </c>
      <c r="G288">
        <v>4</v>
      </c>
      <c r="H288" s="1" t="s">
        <v>1078</v>
      </c>
      <c r="I288" t="str">
        <f t="shared" si="24"/>
        <v>Electronics</v>
      </c>
      <c r="J288">
        <f t="shared" si="25"/>
        <v>18999</v>
      </c>
      <c r="K288">
        <f t="shared" si="26"/>
        <v>35000</v>
      </c>
      <c r="L288">
        <f t="shared" si="27"/>
        <v>46</v>
      </c>
      <c r="M288">
        <f t="shared" si="28"/>
        <v>1001</v>
      </c>
      <c r="N288">
        <f t="shared" si="29"/>
        <v>4</v>
      </c>
    </row>
    <row r="289" spans="1:14">
      <c r="A289" t="s">
        <v>1079</v>
      </c>
      <c r="B289" t="s">
        <v>1080</v>
      </c>
      <c r="C289" t="s">
        <v>17</v>
      </c>
      <c r="D289" t="s">
        <v>128</v>
      </c>
      <c r="E289" t="s">
        <v>76</v>
      </c>
      <c r="F289" s="1" t="s">
        <v>422</v>
      </c>
      <c r="G289">
        <v>4.3</v>
      </c>
      <c r="H289">
        <v>112</v>
      </c>
      <c r="I289" t="str">
        <f t="shared" si="24"/>
        <v>Computers&amp;Accessories</v>
      </c>
      <c r="J289">
        <f t="shared" si="25"/>
        <v>249</v>
      </c>
      <c r="K289">
        <f t="shared" si="26"/>
        <v>999</v>
      </c>
      <c r="L289">
        <f t="shared" si="27"/>
        <v>75</v>
      </c>
      <c r="M289">
        <f t="shared" si="28"/>
        <v>112</v>
      </c>
      <c r="N289">
        <f t="shared" si="29"/>
        <v>4.3</v>
      </c>
    </row>
    <row r="290" spans="1:14">
      <c r="A290" t="s">
        <v>1081</v>
      </c>
      <c r="B290" t="s">
        <v>1082</v>
      </c>
      <c r="C290" t="s">
        <v>306</v>
      </c>
      <c r="D290" t="s">
        <v>365</v>
      </c>
      <c r="E290" t="s">
        <v>323</v>
      </c>
      <c r="F290" s="1" t="s">
        <v>77</v>
      </c>
      <c r="G290">
        <v>3.8</v>
      </c>
      <c r="H290" s="1" t="s">
        <v>1083</v>
      </c>
      <c r="I290" t="str">
        <f t="shared" si="24"/>
        <v>Electronics</v>
      </c>
      <c r="J290">
        <f t="shared" si="25"/>
        <v>7999</v>
      </c>
      <c r="K290">
        <f t="shared" si="26"/>
        <v>15999</v>
      </c>
      <c r="L290">
        <f t="shared" si="27"/>
        <v>50</v>
      </c>
      <c r="M290">
        <f t="shared" si="28"/>
        <v>3022</v>
      </c>
      <c r="N290">
        <f t="shared" si="29"/>
        <v>3.8</v>
      </c>
    </row>
    <row r="291" spans="1:14">
      <c r="A291" t="s">
        <v>1084</v>
      </c>
      <c r="B291" t="s">
        <v>1085</v>
      </c>
      <c r="C291" t="s">
        <v>17</v>
      </c>
      <c r="D291" t="s">
        <v>319</v>
      </c>
      <c r="E291" t="s">
        <v>682</v>
      </c>
      <c r="F291" s="1" t="s">
        <v>581</v>
      </c>
      <c r="G291">
        <v>4.3</v>
      </c>
      <c r="H291" s="1" t="s">
        <v>752</v>
      </c>
      <c r="I291" t="str">
        <f t="shared" si="24"/>
        <v>Computers&amp;Accessories</v>
      </c>
      <c r="J291">
        <f t="shared" si="25"/>
        <v>649</v>
      </c>
      <c r="K291">
        <f t="shared" si="26"/>
        <v>1600</v>
      </c>
      <c r="L291">
        <f t="shared" si="27"/>
        <v>59</v>
      </c>
      <c r="M291">
        <f t="shared" si="28"/>
        <v>5451</v>
      </c>
      <c r="N291">
        <f t="shared" si="29"/>
        <v>4.3</v>
      </c>
    </row>
    <row r="292" spans="1:14">
      <c r="A292" t="s">
        <v>1086</v>
      </c>
      <c r="B292" t="s">
        <v>404</v>
      </c>
      <c r="C292" t="s">
        <v>285</v>
      </c>
      <c r="D292" t="s">
        <v>1087</v>
      </c>
      <c r="E292" t="s">
        <v>712</v>
      </c>
      <c r="F292" s="1" t="s">
        <v>773</v>
      </c>
      <c r="G292">
        <v>3.3</v>
      </c>
      <c r="H292">
        <v>73</v>
      </c>
      <c r="I292" t="str">
        <f t="shared" si="24"/>
        <v>Electronics</v>
      </c>
      <c r="J292">
        <f t="shared" si="25"/>
        <v>1289</v>
      </c>
      <c r="K292">
        <f t="shared" si="26"/>
        <v>2499</v>
      </c>
      <c r="L292">
        <f t="shared" si="27"/>
        <v>48</v>
      </c>
      <c r="M292">
        <f t="shared" si="28"/>
        <v>73</v>
      </c>
      <c r="N292">
        <f t="shared" si="29"/>
        <v>3.3</v>
      </c>
    </row>
    <row r="293" spans="1:14">
      <c r="A293" t="s">
        <v>1088</v>
      </c>
      <c r="B293" t="s">
        <v>1089</v>
      </c>
      <c r="C293" t="s">
        <v>97</v>
      </c>
      <c r="D293" t="s">
        <v>1090</v>
      </c>
      <c r="E293" t="s">
        <v>599</v>
      </c>
      <c r="F293" s="1" t="s">
        <v>581</v>
      </c>
      <c r="G293">
        <v>4.5</v>
      </c>
      <c r="H293" s="1" t="s">
        <v>1091</v>
      </c>
      <c r="I293" t="str">
        <f t="shared" si="24"/>
        <v>Electronics</v>
      </c>
      <c r="J293">
        <f t="shared" si="25"/>
        <v>609</v>
      </c>
      <c r="K293">
        <f t="shared" si="26"/>
        <v>1500</v>
      </c>
      <c r="L293">
        <f t="shared" si="27"/>
        <v>59</v>
      </c>
      <c r="M293">
        <f t="shared" si="28"/>
        <v>1029</v>
      </c>
      <c r="N293">
        <f t="shared" si="29"/>
        <v>4.5</v>
      </c>
    </row>
    <row r="294" spans="1:14">
      <c r="A294" t="s">
        <v>1092</v>
      </c>
      <c r="B294" t="s">
        <v>1093</v>
      </c>
      <c r="C294" t="s">
        <v>120</v>
      </c>
      <c r="D294" t="s">
        <v>341</v>
      </c>
      <c r="E294" t="s">
        <v>982</v>
      </c>
      <c r="F294" s="1" t="s">
        <v>595</v>
      </c>
      <c r="G294">
        <v>4.1</v>
      </c>
      <c r="H294" s="1" t="s">
        <v>1094</v>
      </c>
      <c r="I294" t="str">
        <f t="shared" si="24"/>
        <v>Electronics</v>
      </c>
      <c r="J294">
        <f t="shared" si="25"/>
        <v>32990</v>
      </c>
      <c r="K294">
        <f t="shared" si="26"/>
        <v>54990</v>
      </c>
      <c r="L294">
        <f t="shared" si="27"/>
        <v>40</v>
      </c>
      <c r="M294">
        <f t="shared" si="28"/>
        <v>1555</v>
      </c>
      <c r="N294">
        <f t="shared" si="29"/>
        <v>4.1</v>
      </c>
    </row>
    <row r="295" ht="13.5" spans="1:14">
      <c r="A295" t="s">
        <v>1095</v>
      </c>
      <c r="B295" t="s">
        <v>1096</v>
      </c>
      <c r="C295" t="s">
        <v>97</v>
      </c>
      <c r="D295" t="s">
        <v>214</v>
      </c>
      <c r="E295" t="s">
        <v>190</v>
      </c>
      <c r="F295" s="1" t="s">
        <v>163</v>
      </c>
      <c r="G295">
        <v>4.2</v>
      </c>
      <c r="H295">
        <v>47</v>
      </c>
      <c r="I295" t="str">
        <f t="shared" si="24"/>
        <v>Electronics</v>
      </c>
      <c r="J295">
        <f t="shared" si="25"/>
        <v>599</v>
      </c>
      <c r="K295">
        <f t="shared" si="26"/>
        <v>1999</v>
      </c>
      <c r="L295">
        <f t="shared" si="27"/>
        <v>70</v>
      </c>
      <c r="M295">
        <f t="shared" si="28"/>
        <v>47</v>
      </c>
      <c r="N295">
        <f t="shared" si="29"/>
        <v>4.2</v>
      </c>
    </row>
    <row r="296" spans="1:14">
      <c r="A296" t="s">
        <v>1097</v>
      </c>
      <c r="B296" t="s">
        <v>1098</v>
      </c>
      <c r="C296" t="s">
        <v>17</v>
      </c>
      <c r="D296" t="s">
        <v>25</v>
      </c>
      <c r="E296" t="s">
        <v>106</v>
      </c>
      <c r="F296" s="1" t="s">
        <v>49</v>
      </c>
      <c r="G296">
        <v>4.1</v>
      </c>
      <c r="H296" s="1" t="s">
        <v>1099</v>
      </c>
      <c r="I296" t="str">
        <f t="shared" si="24"/>
        <v>Computers&amp;Accessories</v>
      </c>
      <c r="J296">
        <f t="shared" si="25"/>
        <v>349</v>
      </c>
      <c r="K296">
        <f t="shared" si="26"/>
        <v>899</v>
      </c>
      <c r="L296">
        <f t="shared" si="27"/>
        <v>61</v>
      </c>
      <c r="M296">
        <f t="shared" si="28"/>
        <v>14896</v>
      </c>
      <c r="N296">
        <f t="shared" si="29"/>
        <v>4.1</v>
      </c>
    </row>
    <row r="297" spans="1:14">
      <c r="A297" t="s">
        <v>1100</v>
      </c>
      <c r="B297" t="s">
        <v>1101</v>
      </c>
      <c r="C297" t="s">
        <v>120</v>
      </c>
      <c r="D297" t="s">
        <v>426</v>
      </c>
      <c r="E297" t="s">
        <v>1102</v>
      </c>
      <c r="F297" s="1" t="s">
        <v>157</v>
      </c>
      <c r="G297">
        <v>4.4</v>
      </c>
      <c r="H297" s="1" t="s">
        <v>1103</v>
      </c>
      <c r="I297" t="str">
        <f t="shared" si="24"/>
        <v>Electronics</v>
      </c>
      <c r="J297">
        <f t="shared" si="25"/>
        <v>29999</v>
      </c>
      <c r="K297">
        <f t="shared" si="26"/>
        <v>50999</v>
      </c>
      <c r="L297">
        <f t="shared" si="27"/>
        <v>41</v>
      </c>
      <c r="M297">
        <f t="shared" si="28"/>
        <v>1712</v>
      </c>
      <c r="N297">
        <f t="shared" si="29"/>
        <v>4.4</v>
      </c>
    </row>
    <row r="298" spans="1:14">
      <c r="A298" t="s">
        <v>1104</v>
      </c>
      <c r="B298" t="s">
        <v>944</v>
      </c>
      <c r="C298" t="s">
        <v>285</v>
      </c>
      <c r="D298" t="s">
        <v>24</v>
      </c>
      <c r="E298" t="s">
        <v>18</v>
      </c>
      <c r="F298" s="1" t="s">
        <v>77</v>
      </c>
      <c r="G298">
        <v>4.2</v>
      </c>
      <c r="H298" s="1" t="s">
        <v>945</v>
      </c>
      <c r="I298" t="str">
        <f t="shared" si="24"/>
        <v>Electronics</v>
      </c>
      <c r="J298">
        <f t="shared" si="25"/>
        <v>199</v>
      </c>
      <c r="K298">
        <f t="shared" si="26"/>
        <v>399</v>
      </c>
      <c r="L298">
        <f t="shared" si="27"/>
        <v>50</v>
      </c>
      <c r="M298">
        <f t="shared" si="28"/>
        <v>1335</v>
      </c>
      <c r="N298">
        <f t="shared" si="29"/>
        <v>4.2</v>
      </c>
    </row>
    <row r="299" spans="1:14">
      <c r="A299" t="s">
        <v>1105</v>
      </c>
      <c r="B299" t="s">
        <v>1106</v>
      </c>
      <c r="C299" t="s">
        <v>285</v>
      </c>
      <c r="D299" t="s">
        <v>25</v>
      </c>
      <c r="E299" t="s">
        <v>42</v>
      </c>
      <c r="F299" s="1" t="s">
        <v>77</v>
      </c>
      <c r="G299">
        <v>3.9</v>
      </c>
      <c r="H299">
        <v>214</v>
      </c>
      <c r="I299" t="str">
        <f t="shared" si="24"/>
        <v>Electronics</v>
      </c>
      <c r="J299">
        <f t="shared" si="25"/>
        <v>349</v>
      </c>
      <c r="K299">
        <f t="shared" si="26"/>
        <v>699</v>
      </c>
      <c r="L299">
        <f t="shared" si="27"/>
        <v>50</v>
      </c>
      <c r="M299">
        <f t="shared" si="28"/>
        <v>214</v>
      </c>
      <c r="N299">
        <f t="shared" si="29"/>
        <v>3.9</v>
      </c>
    </row>
    <row r="300" spans="1:14">
      <c r="A300" t="s">
        <v>1107</v>
      </c>
      <c r="B300" t="s">
        <v>1108</v>
      </c>
      <c r="C300" t="s">
        <v>370</v>
      </c>
      <c r="D300" t="s">
        <v>1109</v>
      </c>
      <c r="E300" t="s">
        <v>1110</v>
      </c>
      <c r="F300" s="1" t="s">
        <v>581</v>
      </c>
      <c r="G300">
        <v>4</v>
      </c>
      <c r="H300">
        <v>184</v>
      </c>
      <c r="I300" t="str">
        <f t="shared" si="24"/>
        <v>Electronics</v>
      </c>
      <c r="J300">
        <f t="shared" si="25"/>
        <v>1850</v>
      </c>
      <c r="K300">
        <f t="shared" si="26"/>
        <v>4500</v>
      </c>
      <c r="L300">
        <f t="shared" si="27"/>
        <v>59</v>
      </c>
      <c r="M300">
        <f t="shared" si="28"/>
        <v>184</v>
      </c>
      <c r="N300">
        <f t="shared" si="29"/>
        <v>4</v>
      </c>
    </row>
    <row r="301" spans="1:14">
      <c r="A301" t="s">
        <v>1111</v>
      </c>
      <c r="B301" t="s">
        <v>1112</v>
      </c>
      <c r="C301" t="s">
        <v>671</v>
      </c>
      <c r="D301" t="s">
        <v>1113</v>
      </c>
      <c r="E301" t="s">
        <v>1114</v>
      </c>
      <c r="F301" s="1" t="s">
        <v>478</v>
      </c>
      <c r="G301">
        <v>4.5</v>
      </c>
      <c r="H301">
        <v>7</v>
      </c>
      <c r="I301" t="str">
        <f t="shared" si="24"/>
        <v>Electronics</v>
      </c>
      <c r="J301">
        <f t="shared" si="25"/>
        <v>13990</v>
      </c>
      <c r="K301">
        <f t="shared" si="26"/>
        <v>28900</v>
      </c>
      <c r="L301">
        <f t="shared" si="27"/>
        <v>52</v>
      </c>
      <c r="M301">
        <f t="shared" si="28"/>
        <v>7</v>
      </c>
      <c r="N301">
        <f t="shared" si="29"/>
        <v>4.5</v>
      </c>
    </row>
    <row r="302" spans="1:14">
      <c r="A302" t="s">
        <v>1115</v>
      </c>
      <c r="B302" t="s">
        <v>1116</v>
      </c>
      <c r="C302" t="s">
        <v>17</v>
      </c>
      <c r="D302" t="s">
        <v>791</v>
      </c>
      <c r="E302" t="s">
        <v>501</v>
      </c>
      <c r="F302" s="1" t="s">
        <v>729</v>
      </c>
      <c r="G302">
        <v>3.7</v>
      </c>
      <c r="H302">
        <v>41</v>
      </c>
      <c r="I302" t="str">
        <f t="shared" si="24"/>
        <v>Computers&amp;Accessories</v>
      </c>
      <c r="J302">
        <f t="shared" si="25"/>
        <v>129</v>
      </c>
      <c r="K302">
        <f t="shared" si="26"/>
        <v>449</v>
      </c>
      <c r="L302">
        <f t="shared" si="27"/>
        <v>71</v>
      </c>
      <c r="M302">
        <f t="shared" si="28"/>
        <v>41</v>
      </c>
      <c r="N302">
        <f t="shared" si="29"/>
        <v>3.7</v>
      </c>
    </row>
    <row r="303" spans="1:14">
      <c r="A303" t="s">
        <v>1117</v>
      </c>
      <c r="B303" t="s">
        <v>1118</v>
      </c>
      <c r="C303" t="s">
        <v>97</v>
      </c>
      <c r="D303" t="s">
        <v>761</v>
      </c>
      <c r="E303" t="s">
        <v>76</v>
      </c>
      <c r="F303" s="1" t="s">
        <v>302</v>
      </c>
      <c r="G303">
        <v>4.2</v>
      </c>
      <c r="H303" s="1" t="s">
        <v>176</v>
      </c>
      <c r="I303" t="str">
        <f t="shared" si="24"/>
        <v>Electronics</v>
      </c>
      <c r="J303">
        <f t="shared" si="25"/>
        <v>379</v>
      </c>
      <c r="K303">
        <f t="shared" si="26"/>
        <v>999</v>
      </c>
      <c r="L303">
        <f t="shared" si="27"/>
        <v>62</v>
      </c>
      <c r="M303">
        <f t="shared" si="28"/>
        <v>12153</v>
      </c>
      <c r="N303">
        <f t="shared" si="29"/>
        <v>4.2</v>
      </c>
    </row>
    <row r="304" spans="1:14">
      <c r="A304" t="s">
        <v>1119</v>
      </c>
      <c r="B304" t="s">
        <v>1120</v>
      </c>
      <c r="C304" t="s">
        <v>97</v>
      </c>
      <c r="D304" t="s">
        <v>1121</v>
      </c>
      <c r="E304" t="s">
        <v>62</v>
      </c>
      <c r="F304" s="1" t="s">
        <v>93</v>
      </c>
      <c r="G304">
        <v>4.2</v>
      </c>
      <c r="H304">
        <v>25</v>
      </c>
      <c r="I304" t="str">
        <f t="shared" si="24"/>
        <v>Electronics</v>
      </c>
      <c r="J304">
        <f t="shared" si="25"/>
        <v>185</v>
      </c>
      <c r="K304">
        <f t="shared" si="26"/>
        <v>499</v>
      </c>
      <c r="L304">
        <f t="shared" si="27"/>
        <v>63</v>
      </c>
      <c r="M304">
        <f t="shared" si="28"/>
        <v>25</v>
      </c>
      <c r="N304">
        <f t="shared" si="29"/>
        <v>4.2</v>
      </c>
    </row>
    <row r="305" spans="1:14">
      <c r="A305" t="s">
        <v>1122</v>
      </c>
      <c r="B305" t="s">
        <v>1123</v>
      </c>
      <c r="C305" t="s">
        <v>75</v>
      </c>
      <c r="D305" t="s">
        <v>1124</v>
      </c>
      <c r="E305" t="s">
        <v>76</v>
      </c>
      <c r="F305" s="1" t="s">
        <v>337</v>
      </c>
      <c r="G305">
        <v>4.2</v>
      </c>
      <c r="H305">
        <v>163</v>
      </c>
      <c r="I305" t="str">
        <f t="shared" si="24"/>
        <v>Computers&amp;Accessories</v>
      </c>
      <c r="J305">
        <f t="shared" si="25"/>
        <v>218</v>
      </c>
      <c r="K305">
        <f t="shared" si="26"/>
        <v>999</v>
      </c>
      <c r="L305">
        <f t="shared" si="27"/>
        <v>78</v>
      </c>
      <c r="M305">
        <f t="shared" si="28"/>
        <v>163</v>
      </c>
      <c r="N305">
        <f t="shared" si="29"/>
        <v>4.2</v>
      </c>
    </row>
    <row r="306" spans="1:14">
      <c r="A306" t="s">
        <v>1125</v>
      </c>
      <c r="B306" t="s">
        <v>1126</v>
      </c>
      <c r="C306" t="s">
        <v>17</v>
      </c>
      <c r="D306" t="s">
        <v>24</v>
      </c>
      <c r="E306" t="s">
        <v>76</v>
      </c>
      <c r="F306" s="1" t="s">
        <v>220</v>
      </c>
      <c r="G306">
        <v>4.3</v>
      </c>
      <c r="H306">
        <v>87</v>
      </c>
      <c r="I306" t="str">
        <f t="shared" si="24"/>
        <v>Computers&amp;Accessories</v>
      </c>
      <c r="J306">
        <f t="shared" si="25"/>
        <v>199</v>
      </c>
      <c r="K306">
        <f t="shared" si="26"/>
        <v>999</v>
      </c>
      <c r="L306">
        <f t="shared" si="27"/>
        <v>80</v>
      </c>
      <c r="M306">
        <f t="shared" si="28"/>
        <v>87</v>
      </c>
      <c r="N306">
        <f t="shared" si="29"/>
        <v>4.3</v>
      </c>
    </row>
    <row r="307" spans="1:14">
      <c r="A307" t="s">
        <v>1127</v>
      </c>
      <c r="B307" t="s">
        <v>1128</v>
      </c>
      <c r="C307" t="s">
        <v>97</v>
      </c>
      <c r="D307" t="s">
        <v>62</v>
      </c>
      <c r="E307" t="s">
        <v>1129</v>
      </c>
      <c r="F307" s="1" t="s">
        <v>294</v>
      </c>
      <c r="G307">
        <v>4.4</v>
      </c>
      <c r="H307" s="1" t="s">
        <v>1130</v>
      </c>
      <c r="I307" t="str">
        <f t="shared" si="24"/>
        <v>Electronics</v>
      </c>
      <c r="J307">
        <f t="shared" si="25"/>
        <v>499</v>
      </c>
      <c r="K307">
        <f t="shared" si="26"/>
        <v>900</v>
      </c>
      <c r="L307">
        <f t="shared" si="27"/>
        <v>45</v>
      </c>
      <c r="M307">
        <f t="shared" si="28"/>
        <v>2165</v>
      </c>
      <c r="N307">
        <f t="shared" si="29"/>
        <v>4.4</v>
      </c>
    </row>
    <row r="308" spans="1:14">
      <c r="A308" t="s">
        <v>1131</v>
      </c>
      <c r="B308" t="s">
        <v>1132</v>
      </c>
      <c r="C308" t="s">
        <v>120</v>
      </c>
      <c r="D308" t="s">
        <v>382</v>
      </c>
      <c r="E308" t="s">
        <v>383</v>
      </c>
      <c r="F308" s="1" t="s">
        <v>384</v>
      </c>
      <c r="G308">
        <v>4.2</v>
      </c>
      <c r="H308" s="1" t="s">
        <v>1133</v>
      </c>
      <c r="I308" t="str">
        <f t="shared" si="24"/>
        <v>Electronics</v>
      </c>
      <c r="J308">
        <f t="shared" si="25"/>
        <v>26999</v>
      </c>
      <c r="K308">
        <f t="shared" si="26"/>
        <v>42999</v>
      </c>
      <c r="L308">
        <f t="shared" si="27"/>
        <v>37</v>
      </c>
      <c r="M308">
        <f t="shared" si="28"/>
        <v>1510</v>
      </c>
      <c r="N308">
        <f t="shared" si="29"/>
        <v>4.2</v>
      </c>
    </row>
    <row r="309" spans="1:14">
      <c r="A309" t="s">
        <v>1134</v>
      </c>
      <c r="B309" t="s">
        <v>1135</v>
      </c>
      <c r="C309" t="s">
        <v>370</v>
      </c>
      <c r="D309" t="s">
        <v>1136</v>
      </c>
      <c r="E309" t="s">
        <v>1137</v>
      </c>
      <c r="F309" s="1" t="s">
        <v>745</v>
      </c>
      <c r="G309">
        <v>4.3</v>
      </c>
      <c r="H309">
        <v>106</v>
      </c>
      <c r="I309" t="str">
        <f t="shared" si="24"/>
        <v>Electronics</v>
      </c>
      <c r="J309">
        <f t="shared" si="25"/>
        <v>893</v>
      </c>
      <c r="K309">
        <f t="shared" si="26"/>
        <v>1052</v>
      </c>
      <c r="L309">
        <f t="shared" si="27"/>
        <v>15</v>
      </c>
      <c r="M309">
        <f t="shared" si="28"/>
        <v>106</v>
      </c>
      <c r="N309">
        <f t="shared" si="29"/>
        <v>4.3</v>
      </c>
    </row>
    <row r="310" spans="1:14">
      <c r="A310" t="s">
        <v>1138</v>
      </c>
      <c r="B310" t="s">
        <v>1139</v>
      </c>
      <c r="C310" t="s">
        <v>120</v>
      </c>
      <c r="D310" t="s">
        <v>1140</v>
      </c>
      <c r="E310" t="s">
        <v>169</v>
      </c>
      <c r="F310" s="1" t="s">
        <v>294</v>
      </c>
      <c r="G310">
        <v>3.7</v>
      </c>
      <c r="H310">
        <v>129</v>
      </c>
      <c r="I310" t="str">
        <f t="shared" si="24"/>
        <v>Electronics</v>
      </c>
      <c r="J310">
        <f t="shared" si="25"/>
        <v>10990</v>
      </c>
      <c r="K310">
        <f t="shared" si="26"/>
        <v>19990</v>
      </c>
      <c r="L310">
        <f t="shared" si="27"/>
        <v>45</v>
      </c>
      <c r="M310">
        <f t="shared" si="28"/>
        <v>129</v>
      </c>
      <c r="N310">
        <f t="shared" si="29"/>
        <v>3.7</v>
      </c>
    </row>
    <row r="311" spans="1:14">
      <c r="A311" t="s">
        <v>1141</v>
      </c>
      <c r="B311" t="s">
        <v>1142</v>
      </c>
      <c r="C311" t="s">
        <v>17</v>
      </c>
      <c r="D311" t="s">
        <v>761</v>
      </c>
      <c r="E311" t="s">
        <v>19</v>
      </c>
      <c r="F311" s="1" t="s">
        <v>445</v>
      </c>
      <c r="G311">
        <v>4.3</v>
      </c>
      <c r="H311" s="1" t="s">
        <v>1143</v>
      </c>
      <c r="I311" t="str">
        <f t="shared" si="24"/>
        <v>Computers&amp;Accessories</v>
      </c>
      <c r="J311">
        <f t="shared" si="25"/>
        <v>379</v>
      </c>
      <c r="K311">
        <f t="shared" si="26"/>
        <v>1099</v>
      </c>
      <c r="L311">
        <f t="shared" si="27"/>
        <v>66</v>
      </c>
      <c r="M311">
        <f t="shared" si="28"/>
        <v>3049</v>
      </c>
      <c r="N311">
        <f t="shared" si="29"/>
        <v>4.3</v>
      </c>
    </row>
    <row r="312" spans="1:14">
      <c r="A312" t="s">
        <v>1144</v>
      </c>
      <c r="B312" t="s">
        <v>1145</v>
      </c>
      <c r="C312" t="s">
        <v>120</v>
      </c>
      <c r="D312" t="s">
        <v>1146</v>
      </c>
      <c r="E312" t="s">
        <v>1147</v>
      </c>
      <c r="F312" s="1" t="s">
        <v>282</v>
      </c>
      <c r="G312">
        <v>4.2</v>
      </c>
      <c r="H312" s="1" t="s">
        <v>124</v>
      </c>
      <c r="I312" t="str">
        <f t="shared" si="24"/>
        <v>Electronics</v>
      </c>
      <c r="J312">
        <f t="shared" si="25"/>
        <v>16999</v>
      </c>
      <c r="K312">
        <f t="shared" si="26"/>
        <v>25999</v>
      </c>
      <c r="L312">
        <f t="shared" si="27"/>
        <v>35</v>
      </c>
      <c r="M312">
        <f t="shared" si="28"/>
        <v>32840</v>
      </c>
      <c r="N312">
        <f t="shared" si="29"/>
        <v>4.2</v>
      </c>
    </row>
    <row r="313" spans="1:14">
      <c r="A313" t="s">
        <v>1148</v>
      </c>
      <c r="B313" t="s">
        <v>1149</v>
      </c>
      <c r="C313" t="s">
        <v>97</v>
      </c>
      <c r="D313" t="s">
        <v>42</v>
      </c>
      <c r="E313" t="s">
        <v>35</v>
      </c>
      <c r="F313" s="1" t="s">
        <v>93</v>
      </c>
      <c r="G313">
        <v>4.4</v>
      </c>
      <c r="H313">
        <v>390</v>
      </c>
      <c r="I313" t="str">
        <f t="shared" si="24"/>
        <v>Electronics</v>
      </c>
      <c r="J313">
        <f t="shared" si="25"/>
        <v>699</v>
      </c>
      <c r="K313">
        <f t="shared" si="26"/>
        <v>1899</v>
      </c>
      <c r="L313">
        <f t="shared" si="27"/>
        <v>63</v>
      </c>
      <c r="M313">
        <f t="shared" si="28"/>
        <v>390</v>
      </c>
      <c r="N313">
        <f t="shared" si="29"/>
        <v>4.4</v>
      </c>
    </row>
    <row r="314" spans="1:14">
      <c r="A314" t="s">
        <v>1150</v>
      </c>
      <c r="B314" t="s">
        <v>1151</v>
      </c>
      <c r="C314" t="s">
        <v>1152</v>
      </c>
      <c r="D314" t="s">
        <v>1153</v>
      </c>
      <c r="E314" t="s">
        <v>1154</v>
      </c>
      <c r="F314" s="1" t="s">
        <v>70</v>
      </c>
      <c r="G314">
        <v>3.5</v>
      </c>
      <c r="H314">
        <v>621</v>
      </c>
      <c r="I314" t="str">
        <f t="shared" si="24"/>
        <v>Electronics</v>
      </c>
      <c r="J314">
        <f t="shared" si="25"/>
        <v>2699</v>
      </c>
      <c r="K314">
        <f t="shared" si="26"/>
        <v>3500</v>
      </c>
      <c r="L314">
        <f t="shared" si="27"/>
        <v>23</v>
      </c>
      <c r="M314">
        <f t="shared" si="28"/>
        <v>621</v>
      </c>
      <c r="N314">
        <f t="shared" si="29"/>
        <v>3.5</v>
      </c>
    </row>
    <row r="315" spans="1:14">
      <c r="A315" t="s">
        <v>1155</v>
      </c>
      <c r="B315" t="s">
        <v>1156</v>
      </c>
      <c r="C315" t="s">
        <v>17</v>
      </c>
      <c r="D315" t="s">
        <v>791</v>
      </c>
      <c r="E315" t="s">
        <v>214</v>
      </c>
      <c r="F315" s="1" t="s">
        <v>337</v>
      </c>
      <c r="G315">
        <v>4.1</v>
      </c>
      <c r="H315">
        <v>265</v>
      </c>
      <c r="I315" t="str">
        <f t="shared" si="24"/>
        <v>Computers&amp;Accessories</v>
      </c>
      <c r="J315">
        <f t="shared" si="25"/>
        <v>129</v>
      </c>
      <c r="K315">
        <f t="shared" si="26"/>
        <v>599</v>
      </c>
      <c r="L315">
        <f t="shared" si="27"/>
        <v>78</v>
      </c>
      <c r="M315">
        <f t="shared" si="28"/>
        <v>265</v>
      </c>
      <c r="N315">
        <f t="shared" si="29"/>
        <v>4.1</v>
      </c>
    </row>
    <row r="316" spans="1:14">
      <c r="A316" t="s">
        <v>1157</v>
      </c>
      <c r="B316" t="s">
        <v>1158</v>
      </c>
      <c r="C316" t="s">
        <v>17</v>
      </c>
      <c r="D316" t="s">
        <v>210</v>
      </c>
      <c r="E316" t="s">
        <v>76</v>
      </c>
      <c r="F316" s="1" t="s">
        <v>49</v>
      </c>
      <c r="G316">
        <v>4.3</v>
      </c>
      <c r="H316">
        <v>838</v>
      </c>
      <c r="I316" t="str">
        <f t="shared" si="24"/>
        <v>Computers&amp;Accessories</v>
      </c>
      <c r="J316">
        <f t="shared" si="25"/>
        <v>389</v>
      </c>
      <c r="K316">
        <f t="shared" si="26"/>
        <v>999</v>
      </c>
      <c r="L316">
        <f t="shared" si="27"/>
        <v>61</v>
      </c>
      <c r="M316">
        <f t="shared" si="28"/>
        <v>838</v>
      </c>
      <c r="N316">
        <f t="shared" si="29"/>
        <v>4.3</v>
      </c>
    </row>
    <row r="317" spans="1:14">
      <c r="A317" t="s">
        <v>1159</v>
      </c>
      <c r="B317" t="s">
        <v>1160</v>
      </c>
      <c r="C317" t="s">
        <v>285</v>
      </c>
      <c r="D317" t="s">
        <v>1161</v>
      </c>
      <c r="E317" t="s">
        <v>865</v>
      </c>
      <c r="F317" s="1" t="s">
        <v>581</v>
      </c>
      <c r="G317">
        <v>4.2</v>
      </c>
      <c r="H317">
        <v>143</v>
      </c>
      <c r="I317" t="str">
        <f t="shared" si="24"/>
        <v>Electronics</v>
      </c>
      <c r="J317">
        <f t="shared" si="25"/>
        <v>246</v>
      </c>
      <c r="K317">
        <f t="shared" si="26"/>
        <v>600</v>
      </c>
      <c r="L317">
        <f t="shared" si="27"/>
        <v>59</v>
      </c>
      <c r="M317">
        <f t="shared" si="28"/>
        <v>143</v>
      </c>
      <c r="N317">
        <f t="shared" si="29"/>
        <v>4.2</v>
      </c>
    </row>
    <row r="318" spans="1:14">
      <c r="A318" t="s">
        <v>1162</v>
      </c>
      <c r="B318" t="s">
        <v>1163</v>
      </c>
      <c r="C318" t="s">
        <v>17</v>
      </c>
      <c r="D318" t="s">
        <v>69</v>
      </c>
      <c r="E318" t="s">
        <v>92</v>
      </c>
      <c r="F318" s="1" t="s">
        <v>93</v>
      </c>
      <c r="G318">
        <v>4</v>
      </c>
      <c r="H318">
        <v>151</v>
      </c>
      <c r="I318" t="str">
        <f t="shared" si="24"/>
        <v>Computers&amp;Accessories</v>
      </c>
      <c r="J318">
        <f t="shared" si="25"/>
        <v>299</v>
      </c>
      <c r="K318">
        <f t="shared" si="26"/>
        <v>799</v>
      </c>
      <c r="L318">
        <f t="shared" si="27"/>
        <v>63</v>
      </c>
      <c r="M318">
        <f t="shared" si="28"/>
        <v>151</v>
      </c>
      <c r="N318">
        <f t="shared" si="29"/>
        <v>4</v>
      </c>
    </row>
    <row r="319" spans="1:14">
      <c r="A319" t="s">
        <v>1164</v>
      </c>
      <c r="B319" t="s">
        <v>1165</v>
      </c>
      <c r="C319" t="s">
        <v>285</v>
      </c>
      <c r="D319" t="s">
        <v>1166</v>
      </c>
      <c r="E319" t="s">
        <v>18</v>
      </c>
      <c r="F319" s="1" t="s">
        <v>129</v>
      </c>
      <c r="G319">
        <v>3.9</v>
      </c>
      <c r="H319">
        <v>200</v>
      </c>
      <c r="I319" t="str">
        <f t="shared" si="24"/>
        <v>Electronics</v>
      </c>
      <c r="J319">
        <f t="shared" si="25"/>
        <v>247</v>
      </c>
      <c r="K319">
        <f t="shared" si="26"/>
        <v>399</v>
      </c>
      <c r="L319">
        <f t="shared" si="27"/>
        <v>38</v>
      </c>
      <c r="M319">
        <f t="shared" si="28"/>
        <v>200</v>
      </c>
      <c r="N319">
        <f t="shared" si="29"/>
        <v>3.9</v>
      </c>
    </row>
    <row r="320" spans="1:14">
      <c r="A320" t="s">
        <v>1167</v>
      </c>
      <c r="B320" t="s">
        <v>1168</v>
      </c>
      <c r="C320" t="s">
        <v>285</v>
      </c>
      <c r="D320" t="s">
        <v>1169</v>
      </c>
      <c r="E320" t="s">
        <v>371</v>
      </c>
      <c r="F320" s="1" t="s">
        <v>315</v>
      </c>
      <c r="G320">
        <v>3.3</v>
      </c>
      <c r="H320">
        <v>227</v>
      </c>
      <c r="I320" t="str">
        <f t="shared" si="24"/>
        <v>Electronics</v>
      </c>
      <c r="J320">
        <f t="shared" si="25"/>
        <v>1369</v>
      </c>
      <c r="K320">
        <f t="shared" si="26"/>
        <v>2999</v>
      </c>
      <c r="L320">
        <f t="shared" si="27"/>
        <v>54</v>
      </c>
      <c r="M320">
        <f t="shared" si="28"/>
        <v>227</v>
      </c>
      <c r="N320">
        <f t="shared" si="29"/>
        <v>3.3</v>
      </c>
    </row>
    <row r="321" spans="1:14">
      <c r="A321" t="s">
        <v>1170</v>
      </c>
      <c r="B321" t="s">
        <v>1171</v>
      </c>
      <c r="C321" t="s">
        <v>285</v>
      </c>
      <c r="D321" t="s">
        <v>24</v>
      </c>
      <c r="E321" t="s">
        <v>62</v>
      </c>
      <c r="F321" s="1" t="s">
        <v>111</v>
      </c>
      <c r="G321">
        <v>3.8</v>
      </c>
      <c r="H321">
        <v>538</v>
      </c>
      <c r="I321" t="str">
        <f t="shared" si="24"/>
        <v>Electronics</v>
      </c>
      <c r="J321">
        <f t="shared" si="25"/>
        <v>199</v>
      </c>
      <c r="K321">
        <f t="shared" si="26"/>
        <v>499</v>
      </c>
      <c r="L321">
        <f t="shared" si="27"/>
        <v>60</v>
      </c>
      <c r="M321">
        <f t="shared" si="28"/>
        <v>538</v>
      </c>
      <c r="N321">
        <f t="shared" si="29"/>
        <v>3.8</v>
      </c>
    </row>
    <row r="322" spans="1:14">
      <c r="A322" t="s">
        <v>1172</v>
      </c>
      <c r="B322" t="s">
        <v>1173</v>
      </c>
      <c r="C322" t="s">
        <v>97</v>
      </c>
      <c r="D322" t="s">
        <v>69</v>
      </c>
      <c r="E322" t="s">
        <v>214</v>
      </c>
      <c r="F322" s="1" t="s">
        <v>77</v>
      </c>
      <c r="G322">
        <v>4</v>
      </c>
      <c r="H322">
        <v>171</v>
      </c>
      <c r="I322" t="str">
        <f t="shared" si="24"/>
        <v>Electronics</v>
      </c>
      <c r="J322">
        <f t="shared" si="25"/>
        <v>299</v>
      </c>
      <c r="K322">
        <f t="shared" si="26"/>
        <v>599</v>
      </c>
      <c r="L322">
        <f t="shared" si="27"/>
        <v>50</v>
      </c>
      <c r="M322">
        <f t="shared" si="28"/>
        <v>171</v>
      </c>
      <c r="N322">
        <f t="shared" si="29"/>
        <v>4</v>
      </c>
    </row>
    <row r="323" spans="1:14">
      <c r="A323" t="s">
        <v>1174</v>
      </c>
      <c r="B323" t="s">
        <v>1175</v>
      </c>
      <c r="C323" t="s">
        <v>120</v>
      </c>
      <c r="D323" t="s">
        <v>180</v>
      </c>
      <c r="E323" t="s">
        <v>180</v>
      </c>
      <c r="F323" s="1" t="s">
        <v>215</v>
      </c>
      <c r="G323">
        <v>4.3</v>
      </c>
      <c r="H323" s="1" t="s">
        <v>1176</v>
      </c>
      <c r="I323" t="str">
        <f t="shared" ref="I323:I386" si="30">LEFT(C323,FIND("|",C323)-1)</f>
        <v>Electronics</v>
      </c>
      <c r="J323">
        <f t="shared" ref="J323:J386" si="31">VALUE(SUBSTITUTE(SUBSTITUTE(D323,"₹",""),",",""))</f>
        <v>14999</v>
      </c>
      <c r="K323">
        <f t="shared" ref="K323:K386" si="32">VALUE(SUBSTITUTE(SUBSTITUTE(E323,"₹",""),",",""))</f>
        <v>14999</v>
      </c>
      <c r="L323">
        <f t="shared" ref="L323:L386" si="33">VALUE(SUBSTITUTE(F323,"%",""))</f>
        <v>0</v>
      </c>
      <c r="M323">
        <f t="shared" ref="M323:M386" si="34">VALUE(SUBSTITUTE(H323,",",""))</f>
        <v>27508</v>
      </c>
      <c r="N323">
        <f t="shared" ref="N323:N386" si="35">VALUE(G323)</f>
        <v>4.3</v>
      </c>
    </row>
    <row r="324" spans="1:14">
      <c r="A324" t="s">
        <v>1177</v>
      </c>
      <c r="B324" t="s">
        <v>1178</v>
      </c>
      <c r="C324" t="s">
        <v>17</v>
      </c>
      <c r="D324" t="s">
        <v>69</v>
      </c>
      <c r="E324" t="s">
        <v>42</v>
      </c>
      <c r="F324" s="1" t="s">
        <v>453</v>
      </c>
      <c r="G324">
        <v>3.9</v>
      </c>
      <c r="H324" s="1" t="s">
        <v>1179</v>
      </c>
      <c r="I324" t="str">
        <f t="shared" si="30"/>
        <v>Computers&amp;Accessories</v>
      </c>
      <c r="J324">
        <f t="shared" si="31"/>
        <v>299</v>
      </c>
      <c r="K324">
        <f t="shared" si="32"/>
        <v>699</v>
      </c>
      <c r="L324">
        <f t="shared" si="33"/>
        <v>57</v>
      </c>
      <c r="M324">
        <f t="shared" si="34"/>
        <v>1454</v>
      </c>
      <c r="N324">
        <f t="shared" si="35"/>
        <v>3.9</v>
      </c>
    </row>
    <row r="325" spans="1:14">
      <c r="A325" t="s">
        <v>1180</v>
      </c>
      <c r="B325" t="s">
        <v>1181</v>
      </c>
      <c r="C325" t="s">
        <v>120</v>
      </c>
      <c r="D325" t="s">
        <v>1014</v>
      </c>
      <c r="E325" t="s">
        <v>1182</v>
      </c>
      <c r="F325" s="1" t="s">
        <v>478</v>
      </c>
      <c r="G325">
        <v>4.2</v>
      </c>
      <c r="H325" s="1" t="s">
        <v>1183</v>
      </c>
      <c r="I325" t="str">
        <f t="shared" si="30"/>
        <v>Electronics</v>
      </c>
      <c r="J325">
        <f t="shared" si="31"/>
        <v>24990</v>
      </c>
      <c r="K325">
        <f t="shared" si="32"/>
        <v>51990</v>
      </c>
      <c r="L325">
        <f t="shared" si="33"/>
        <v>52</v>
      </c>
      <c r="M325">
        <f t="shared" si="34"/>
        <v>2951</v>
      </c>
      <c r="N325">
        <f t="shared" si="35"/>
        <v>4.2</v>
      </c>
    </row>
    <row r="326" spans="1:14">
      <c r="A326" t="s">
        <v>1184</v>
      </c>
      <c r="B326" t="s">
        <v>1185</v>
      </c>
      <c r="C326" t="s">
        <v>17</v>
      </c>
      <c r="D326" t="s">
        <v>128</v>
      </c>
      <c r="E326" t="s">
        <v>76</v>
      </c>
      <c r="F326" s="1" t="s">
        <v>422</v>
      </c>
      <c r="G326">
        <v>5</v>
      </c>
      <c r="I326" t="str">
        <f t="shared" si="30"/>
        <v>Computers&amp;Accessories</v>
      </c>
      <c r="J326">
        <f t="shared" si="31"/>
        <v>249</v>
      </c>
      <c r="K326">
        <f t="shared" si="32"/>
        <v>999</v>
      </c>
      <c r="L326">
        <f t="shared" si="33"/>
        <v>75</v>
      </c>
      <c r="M326" t="e">
        <f t="shared" si="34"/>
        <v>#VALUE!</v>
      </c>
      <c r="N326">
        <f t="shared" si="35"/>
        <v>5</v>
      </c>
    </row>
    <row r="327" spans="1:14">
      <c r="A327" t="s">
        <v>1186</v>
      </c>
      <c r="B327" t="s">
        <v>1187</v>
      </c>
      <c r="C327" t="s">
        <v>120</v>
      </c>
      <c r="D327" t="s">
        <v>1188</v>
      </c>
      <c r="E327" t="s">
        <v>1189</v>
      </c>
      <c r="F327" s="1" t="s">
        <v>1190</v>
      </c>
      <c r="G327">
        <v>4.1</v>
      </c>
      <c r="H327" s="1" t="s">
        <v>857</v>
      </c>
      <c r="I327" t="str">
        <f t="shared" si="30"/>
        <v>Electronics</v>
      </c>
      <c r="J327">
        <f t="shared" si="31"/>
        <v>61999</v>
      </c>
      <c r="K327">
        <f t="shared" si="32"/>
        <v>69999</v>
      </c>
      <c r="L327">
        <f t="shared" si="33"/>
        <v>11</v>
      </c>
      <c r="M327">
        <f t="shared" si="34"/>
        <v>6753</v>
      </c>
      <c r="N327">
        <f t="shared" si="35"/>
        <v>4.1</v>
      </c>
    </row>
    <row r="328" spans="1:14">
      <c r="A328" t="s">
        <v>1191</v>
      </c>
      <c r="B328" t="s">
        <v>1192</v>
      </c>
      <c r="C328" t="s">
        <v>120</v>
      </c>
      <c r="D328" t="s">
        <v>1193</v>
      </c>
      <c r="E328" t="s">
        <v>1194</v>
      </c>
      <c r="F328" s="1" t="s">
        <v>191</v>
      </c>
      <c r="G328">
        <v>3.9</v>
      </c>
      <c r="H328" s="1" t="s">
        <v>1195</v>
      </c>
      <c r="I328" t="str">
        <f t="shared" si="30"/>
        <v>Electronics</v>
      </c>
      <c r="J328">
        <f t="shared" si="31"/>
        <v>24499</v>
      </c>
      <c r="K328">
        <f t="shared" si="32"/>
        <v>50000</v>
      </c>
      <c r="L328">
        <f t="shared" si="33"/>
        <v>51</v>
      </c>
      <c r="M328">
        <f t="shared" si="34"/>
        <v>3518</v>
      </c>
      <c r="N328">
        <f t="shared" si="35"/>
        <v>3.9</v>
      </c>
    </row>
    <row r="329" spans="1:14">
      <c r="A329" t="s">
        <v>1196</v>
      </c>
      <c r="B329" t="s">
        <v>1197</v>
      </c>
      <c r="C329" t="s">
        <v>120</v>
      </c>
      <c r="D329" t="s">
        <v>1198</v>
      </c>
      <c r="E329" t="s">
        <v>1199</v>
      </c>
      <c r="F329" s="1" t="s">
        <v>145</v>
      </c>
      <c r="G329">
        <v>4.2</v>
      </c>
      <c r="H329" s="1" t="s">
        <v>1133</v>
      </c>
      <c r="I329" t="str">
        <f t="shared" si="30"/>
        <v>Electronics</v>
      </c>
      <c r="J329">
        <f t="shared" si="31"/>
        <v>10499</v>
      </c>
      <c r="K329">
        <f t="shared" si="32"/>
        <v>19499</v>
      </c>
      <c r="L329">
        <f t="shared" si="33"/>
        <v>46</v>
      </c>
      <c r="M329">
        <f t="shared" si="34"/>
        <v>1510</v>
      </c>
      <c r="N329">
        <f t="shared" si="35"/>
        <v>4.2</v>
      </c>
    </row>
    <row r="330" spans="1:14">
      <c r="A330" t="s">
        <v>1200</v>
      </c>
      <c r="B330" t="s">
        <v>1201</v>
      </c>
      <c r="C330" t="s">
        <v>17</v>
      </c>
      <c r="D330" t="s">
        <v>25</v>
      </c>
      <c r="E330" t="s">
        <v>76</v>
      </c>
      <c r="F330" s="1" t="s">
        <v>63</v>
      </c>
      <c r="G330">
        <v>4.3</v>
      </c>
      <c r="H330">
        <v>838</v>
      </c>
      <c r="I330" t="str">
        <f t="shared" si="30"/>
        <v>Computers&amp;Accessories</v>
      </c>
      <c r="J330">
        <f t="shared" si="31"/>
        <v>349</v>
      </c>
      <c r="K330">
        <f t="shared" si="32"/>
        <v>999</v>
      </c>
      <c r="L330">
        <f t="shared" si="33"/>
        <v>65</v>
      </c>
      <c r="M330">
        <f t="shared" si="34"/>
        <v>838</v>
      </c>
      <c r="N330">
        <f t="shared" si="35"/>
        <v>4.3</v>
      </c>
    </row>
    <row r="331" spans="1:14">
      <c r="A331" t="s">
        <v>1202</v>
      </c>
      <c r="B331" t="s">
        <v>1203</v>
      </c>
      <c r="C331" t="s">
        <v>285</v>
      </c>
      <c r="D331" t="s">
        <v>1204</v>
      </c>
      <c r="E331" t="s">
        <v>62</v>
      </c>
      <c r="F331" s="1" t="s">
        <v>49</v>
      </c>
      <c r="G331">
        <v>3.8</v>
      </c>
      <c r="H331">
        <v>136</v>
      </c>
      <c r="I331" t="str">
        <f t="shared" si="30"/>
        <v>Electronics</v>
      </c>
      <c r="J331">
        <f t="shared" si="31"/>
        <v>197</v>
      </c>
      <c r="K331">
        <f t="shared" si="32"/>
        <v>499</v>
      </c>
      <c r="L331">
        <f t="shared" si="33"/>
        <v>61</v>
      </c>
      <c r="M331">
        <f t="shared" si="34"/>
        <v>136</v>
      </c>
      <c r="N331">
        <f t="shared" si="35"/>
        <v>3.8</v>
      </c>
    </row>
    <row r="332" spans="1:14">
      <c r="A332" t="s">
        <v>1205</v>
      </c>
      <c r="B332" t="s">
        <v>1206</v>
      </c>
      <c r="C332" t="s">
        <v>883</v>
      </c>
      <c r="D332" t="s">
        <v>421</v>
      </c>
      <c r="E332" t="s">
        <v>712</v>
      </c>
      <c r="F332" s="1" t="s">
        <v>773</v>
      </c>
      <c r="G332">
        <v>4.3</v>
      </c>
      <c r="H332">
        <v>301</v>
      </c>
      <c r="I332" t="str">
        <f t="shared" si="30"/>
        <v>Electronics</v>
      </c>
      <c r="J332">
        <f t="shared" si="31"/>
        <v>1299</v>
      </c>
      <c r="K332">
        <f t="shared" si="32"/>
        <v>2499</v>
      </c>
      <c r="L332">
        <f t="shared" si="33"/>
        <v>48</v>
      </c>
      <c r="M332">
        <f t="shared" si="34"/>
        <v>301</v>
      </c>
      <c r="N332">
        <f t="shared" si="35"/>
        <v>4.3</v>
      </c>
    </row>
    <row r="333" spans="1:14">
      <c r="A333" t="s">
        <v>1207</v>
      </c>
      <c r="B333" t="s">
        <v>1208</v>
      </c>
      <c r="C333" t="s">
        <v>17</v>
      </c>
      <c r="D333" t="s">
        <v>1209</v>
      </c>
      <c r="E333" t="s">
        <v>35</v>
      </c>
      <c r="F333" s="1" t="s">
        <v>546</v>
      </c>
      <c r="G333">
        <v>4.4</v>
      </c>
      <c r="H333" s="1" t="s">
        <v>1210</v>
      </c>
      <c r="I333" t="str">
        <f t="shared" si="30"/>
        <v>Computers&amp;Accessories</v>
      </c>
      <c r="J333">
        <f t="shared" si="31"/>
        <v>1519</v>
      </c>
      <c r="K333">
        <f t="shared" si="32"/>
        <v>1899</v>
      </c>
      <c r="L333">
        <f t="shared" si="33"/>
        <v>20</v>
      </c>
      <c r="M333">
        <f t="shared" si="34"/>
        <v>19763</v>
      </c>
      <c r="N333">
        <f t="shared" si="35"/>
        <v>4.4</v>
      </c>
    </row>
    <row r="334" spans="1:14">
      <c r="A334" t="s">
        <v>1211</v>
      </c>
      <c r="B334" t="s">
        <v>1212</v>
      </c>
      <c r="C334" t="s">
        <v>120</v>
      </c>
      <c r="D334" t="s">
        <v>1213</v>
      </c>
      <c r="E334" t="s">
        <v>1189</v>
      </c>
      <c r="F334" s="1" t="s">
        <v>82</v>
      </c>
      <c r="G334">
        <v>4.3</v>
      </c>
      <c r="H334" s="1" t="s">
        <v>912</v>
      </c>
      <c r="I334" t="str">
        <f t="shared" si="30"/>
        <v>Electronics</v>
      </c>
      <c r="J334">
        <f t="shared" si="31"/>
        <v>46999</v>
      </c>
      <c r="K334">
        <f t="shared" si="32"/>
        <v>69999</v>
      </c>
      <c r="L334">
        <f t="shared" si="33"/>
        <v>33</v>
      </c>
      <c r="M334">
        <f t="shared" si="34"/>
        <v>21252</v>
      </c>
      <c r="N334">
        <f t="shared" si="35"/>
        <v>4.3</v>
      </c>
    </row>
    <row r="335" spans="1:14">
      <c r="A335" t="s">
        <v>1214</v>
      </c>
      <c r="B335" t="s">
        <v>1215</v>
      </c>
      <c r="C335" t="s">
        <v>17</v>
      </c>
      <c r="D335" t="s">
        <v>69</v>
      </c>
      <c r="E335" t="s">
        <v>92</v>
      </c>
      <c r="F335" s="1" t="s">
        <v>93</v>
      </c>
      <c r="G335">
        <v>4.3</v>
      </c>
      <c r="H335" s="1" t="s">
        <v>1216</v>
      </c>
      <c r="I335" t="str">
        <f t="shared" si="30"/>
        <v>Computers&amp;Accessories</v>
      </c>
      <c r="J335">
        <f t="shared" si="31"/>
        <v>299</v>
      </c>
      <c r="K335">
        <f t="shared" si="32"/>
        <v>799</v>
      </c>
      <c r="L335">
        <f t="shared" si="33"/>
        <v>63</v>
      </c>
      <c r="M335">
        <f t="shared" si="34"/>
        <v>1902</v>
      </c>
      <c r="N335">
        <f t="shared" si="35"/>
        <v>4.3</v>
      </c>
    </row>
    <row r="336" spans="1:14">
      <c r="A336" t="s">
        <v>1217</v>
      </c>
      <c r="B336" t="s">
        <v>1218</v>
      </c>
      <c r="C336" t="s">
        <v>1219</v>
      </c>
      <c r="D336" t="s">
        <v>144</v>
      </c>
      <c r="E336" t="s">
        <v>181</v>
      </c>
      <c r="F336" s="1" t="s">
        <v>1220</v>
      </c>
      <c r="G336">
        <v>4.2</v>
      </c>
      <c r="H336" s="1" t="s">
        <v>1221</v>
      </c>
      <c r="I336" t="str">
        <f t="shared" si="30"/>
        <v>Electronics</v>
      </c>
      <c r="J336">
        <f t="shared" si="31"/>
        <v>1799</v>
      </c>
      <c r="K336">
        <f t="shared" si="32"/>
        <v>19999</v>
      </c>
      <c r="L336">
        <f t="shared" si="33"/>
        <v>91</v>
      </c>
      <c r="M336">
        <f t="shared" si="34"/>
        <v>13937</v>
      </c>
      <c r="N336">
        <f t="shared" si="35"/>
        <v>4.2</v>
      </c>
    </row>
    <row r="337" spans="1:14">
      <c r="A337" t="s">
        <v>1222</v>
      </c>
      <c r="B337" t="s">
        <v>1223</v>
      </c>
      <c r="C337" t="s">
        <v>1219</v>
      </c>
      <c r="D337" t="s">
        <v>1224</v>
      </c>
      <c r="E337" t="s">
        <v>571</v>
      </c>
      <c r="F337" s="1" t="s">
        <v>220</v>
      </c>
      <c r="G337">
        <v>4.3</v>
      </c>
      <c r="H337" s="1" t="s">
        <v>1225</v>
      </c>
      <c r="I337" t="str">
        <f t="shared" si="30"/>
        <v>Electronics</v>
      </c>
      <c r="J337">
        <f t="shared" si="31"/>
        <v>1998</v>
      </c>
      <c r="K337">
        <f t="shared" si="32"/>
        <v>9999</v>
      </c>
      <c r="L337">
        <f t="shared" si="33"/>
        <v>80</v>
      </c>
      <c r="M337">
        <f t="shared" si="34"/>
        <v>27696</v>
      </c>
      <c r="N337">
        <f t="shared" si="35"/>
        <v>4.3</v>
      </c>
    </row>
    <row r="338" spans="1:14">
      <c r="A338" t="s">
        <v>1226</v>
      </c>
      <c r="B338" t="s">
        <v>1227</v>
      </c>
      <c r="C338" t="s">
        <v>1219</v>
      </c>
      <c r="D338" t="s">
        <v>190</v>
      </c>
      <c r="E338" t="s">
        <v>1228</v>
      </c>
      <c r="F338" s="1" t="s">
        <v>422</v>
      </c>
      <c r="G338">
        <v>3.8</v>
      </c>
      <c r="H338" s="1" t="s">
        <v>1229</v>
      </c>
      <c r="I338" t="str">
        <f t="shared" si="30"/>
        <v>Electronics</v>
      </c>
      <c r="J338">
        <f t="shared" si="31"/>
        <v>1999</v>
      </c>
      <c r="K338">
        <f t="shared" si="32"/>
        <v>7990</v>
      </c>
      <c r="L338">
        <f t="shared" si="33"/>
        <v>75</v>
      </c>
      <c r="M338">
        <f t="shared" si="34"/>
        <v>17831</v>
      </c>
      <c r="N338">
        <f t="shared" si="35"/>
        <v>3.8</v>
      </c>
    </row>
    <row r="339" spans="1:14">
      <c r="A339" t="s">
        <v>1230</v>
      </c>
      <c r="B339" t="s">
        <v>1231</v>
      </c>
      <c r="C339" t="s">
        <v>1232</v>
      </c>
      <c r="D339" t="s">
        <v>1233</v>
      </c>
      <c r="E339" t="s">
        <v>293</v>
      </c>
      <c r="F339" s="1" t="s">
        <v>1234</v>
      </c>
      <c r="G339">
        <v>4.3</v>
      </c>
      <c r="H339" t="s">
        <v>1235</v>
      </c>
      <c r="I339" t="str">
        <f t="shared" si="30"/>
        <v>Electronics</v>
      </c>
      <c r="J339">
        <f t="shared" si="31"/>
        <v>2049</v>
      </c>
      <c r="K339">
        <f t="shared" si="32"/>
        <v>2199</v>
      </c>
      <c r="L339">
        <f t="shared" si="33"/>
        <v>7</v>
      </c>
      <c r="M339">
        <f t="shared" si="34"/>
        <v>178912</v>
      </c>
      <c r="N339">
        <f t="shared" si="35"/>
        <v>4.3</v>
      </c>
    </row>
    <row r="340" spans="1:14">
      <c r="A340" t="s">
        <v>1236</v>
      </c>
      <c r="B340" t="s">
        <v>1237</v>
      </c>
      <c r="C340" t="s">
        <v>1238</v>
      </c>
      <c r="D340" t="s">
        <v>1239</v>
      </c>
      <c r="E340" t="s">
        <v>1039</v>
      </c>
      <c r="F340" s="1" t="s">
        <v>239</v>
      </c>
      <c r="G340">
        <v>4</v>
      </c>
      <c r="H340" s="1" t="s">
        <v>1240</v>
      </c>
      <c r="I340" t="str">
        <f t="shared" si="30"/>
        <v>Electronics</v>
      </c>
      <c r="J340">
        <f t="shared" si="31"/>
        <v>6499</v>
      </c>
      <c r="K340">
        <f t="shared" si="32"/>
        <v>8999</v>
      </c>
      <c r="L340">
        <f t="shared" si="33"/>
        <v>28</v>
      </c>
      <c r="M340">
        <f t="shared" si="34"/>
        <v>7807</v>
      </c>
      <c r="N340">
        <f t="shared" si="35"/>
        <v>4</v>
      </c>
    </row>
    <row r="341" spans="1:14">
      <c r="A341" t="s">
        <v>1241</v>
      </c>
      <c r="B341" t="s">
        <v>1242</v>
      </c>
      <c r="C341" t="s">
        <v>1238</v>
      </c>
      <c r="D341" t="s">
        <v>1243</v>
      </c>
      <c r="E341" t="s">
        <v>1243</v>
      </c>
      <c r="F341" s="1" t="s">
        <v>215</v>
      </c>
      <c r="G341">
        <v>4.3</v>
      </c>
      <c r="H341" s="1" t="s">
        <v>1244</v>
      </c>
      <c r="I341" t="str">
        <f t="shared" si="30"/>
        <v>Electronics</v>
      </c>
      <c r="J341">
        <f t="shared" si="31"/>
        <v>28999</v>
      </c>
      <c r="K341">
        <f t="shared" si="32"/>
        <v>28999</v>
      </c>
      <c r="L341">
        <f t="shared" si="33"/>
        <v>0</v>
      </c>
      <c r="M341">
        <f t="shared" si="34"/>
        <v>17415</v>
      </c>
      <c r="N341">
        <f t="shared" si="35"/>
        <v>4.3</v>
      </c>
    </row>
    <row r="342" spans="1:14">
      <c r="A342" t="s">
        <v>1245</v>
      </c>
      <c r="B342" t="s">
        <v>1246</v>
      </c>
      <c r="C342" t="s">
        <v>1238</v>
      </c>
      <c r="D342" t="s">
        <v>1243</v>
      </c>
      <c r="E342" t="s">
        <v>1243</v>
      </c>
      <c r="F342" s="1" t="s">
        <v>215</v>
      </c>
      <c r="G342">
        <v>4.3</v>
      </c>
      <c r="H342" s="1" t="s">
        <v>1244</v>
      </c>
      <c r="I342" t="str">
        <f t="shared" si="30"/>
        <v>Electronics</v>
      </c>
      <c r="J342">
        <f t="shared" si="31"/>
        <v>28999</v>
      </c>
      <c r="K342">
        <f t="shared" si="32"/>
        <v>28999</v>
      </c>
      <c r="L342">
        <f t="shared" si="33"/>
        <v>0</v>
      </c>
      <c r="M342">
        <f t="shared" si="34"/>
        <v>17415</v>
      </c>
      <c r="N342">
        <f t="shared" si="35"/>
        <v>4.3</v>
      </c>
    </row>
    <row r="343" spans="1:14">
      <c r="A343" t="s">
        <v>1247</v>
      </c>
      <c r="B343" t="s">
        <v>1248</v>
      </c>
      <c r="C343" t="s">
        <v>1238</v>
      </c>
      <c r="D343" t="s">
        <v>1239</v>
      </c>
      <c r="E343" t="s">
        <v>1039</v>
      </c>
      <c r="F343" s="1" t="s">
        <v>239</v>
      </c>
      <c r="G343">
        <v>4</v>
      </c>
      <c r="H343" s="1" t="s">
        <v>1240</v>
      </c>
      <c r="I343" t="str">
        <f t="shared" si="30"/>
        <v>Electronics</v>
      </c>
      <c r="J343">
        <f t="shared" si="31"/>
        <v>6499</v>
      </c>
      <c r="K343">
        <f t="shared" si="32"/>
        <v>8999</v>
      </c>
      <c r="L343">
        <f t="shared" si="33"/>
        <v>28</v>
      </c>
      <c r="M343">
        <f t="shared" si="34"/>
        <v>7807</v>
      </c>
      <c r="N343">
        <f t="shared" si="35"/>
        <v>4</v>
      </c>
    </row>
    <row r="344" spans="1:14">
      <c r="A344" t="s">
        <v>1249</v>
      </c>
      <c r="B344" t="s">
        <v>1250</v>
      </c>
      <c r="C344" t="s">
        <v>1238</v>
      </c>
      <c r="D344" t="s">
        <v>1239</v>
      </c>
      <c r="E344" t="s">
        <v>1039</v>
      </c>
      <c r="F344" s="1" t="s">
        <v>239</v>
      </c>
      <c r="G344">
        <v>4</v>
      </c>
      <c r="H344" s="1" t="s">
        <v>1240</v>
      </c>
      <c r="I344" t="str">
        <f t="shared" si="30"/>
        <v>Electronics</v>
      </c>
      <c r="J344">
        <f t="shared" si="31"/>
        <v>6499</v>
      </c>
      <c r="K344">
        <f t="shared" si="32"/>
        <v>8999</v>
      </c>
      <c r="L344">
        <f t="shared" si="33"/>
        <v>28</v>
      </c>
      <c r="M344">
        <f t="shared" si="34"/>
        <v>7807</v>
      </c>
      <c r="N344">
        <f t="shared" si="35"/>
        <v>4</v>
      </c>
    </row>
    <row r="345" spans="1:14">
      <c r="A345" t="s">
        <v>1251</v>
      </c>
      <c r="B345" t="s">
        <v>1252</v>
      </c>
      <c r="C345" t="s">
        <v>1253</v>
      </c>
      <c r="D345" t="s">
        <v>1254</v>
      </c>
      <c r="E345" t="s">
        <v>55</v>
      </c>
      <c r="F345" s="1" t="s">
        <v>26</v>
      </c>
      <c r="G345">
        <v>4.4</v>
      </c>
      <c r="H345" s="1" t="s">
        <v>1255</v>
      </c>
      <c r="I345" t="str">
        <f t="shared" si="30"/>
        <v>Electronics</v>
      </c>
      <c r="J345">
        <f t="shared" si="31"/>
        <v>569</v>
      </c>
      <c r="K345">
        <f t="shared" si="32"/>
        <v>1000</v>
      </c>
      <c r="L345">
        <f t="shared" si="33"/>
        <v>43</v>
      </c>
      <c r="M345">
        <f t="shared" si="34"/>
        <v>67259</v>
      </c>
      <c r="N345">
        <f t="shared" si="35"/>
        <v>4.4</v>
      </c>
    </row>
    <row r="346" spans="1:14">
      <c r="A346" t="s">
        <v>1256</v>
      </c>
      <c r="B346" t="s">
        <v>1257</v>
      </c>
      <c r="C346" t="s">
        <v>1219</v>
      </c>
      <c r="D346" t="s">
        <v>1258</v>
      </c>
      <c r="E346" t="s">
        <v>895</v>
      </c>
      <c r="F346" s="1" t="s">
        <v>302</v>
      </c>
      <c r="G346">
        <v>4.1</v>
      </c>
      <c r="H346" s="1" t="s">
        <v>1259</v>
      </c>
      <c r="I346" t="str">
        <f t="shared" si="30"/>
        <v>Electronics</v>
      </c>
      <c r="J346">
        <f t="shared" si="31"/>
        <v>1898</v>
      </c>
      <c r="K346">
        <f t="shared" si="32"/>
        <v>4999</v>
      </c>
      <c r="L346">
        <f t="shared" si="33"/>
        <v>62</v>
      </c>
      <c r="M346">
        <f t="shared" si="34"/>
        <v>10689</v>
      </c>
      <c r="N346">
        <f t="shared" si="35"/>
        <v>4.1</v>
      </c>
    </row>
    <row r="347" spans="1:14">
      <c r="A347" t="s">
        <v>1260</v>
      </c>
      <c r="B347" t="s">
        <v>1261</v>
      </c>
      <c r="C347" t="s">
        <v>1262</v>
      </c>
      <c r="D347" t="s">
        <v>421</v>
      </c>
      <c r="E347" t="s">
        <v>261</v>
      </c>
      <c r="F347" s="1" t="s">
        <v>1263</v>
      </c>
      <c r="G347">
        <v>4</v>
      </c>
      <c r="H347" t="s">
        <v>1264</v>
      </c>
      <c r="I347" t="str">
        <f t="shared" si="30"/>
        <v>Electronics</v>
      </c>
      <c r="J347">
        <f t="shared" si="31"/>
        <v>1299</v>
      </c>
      <c r="K347">
        <f t="shared" si="32"/>
        <v>1599</v>
      </c>
      <c r="L347">
        <f t="shared" si="33"/>
        <v>19</v>
      </c>
      <c r="M347">
        <f t="shared" si="34"/>
        <v>128311</v>
      </c>
      <c r="N347">
        <f t="shared" si="35"/>
        <v>4</v>
      </c>
    </row>
    <row r="348" spans="1:14">
      <c r="A348" t="s">
        <v>1265</v>
      </c>
      <c r="B348" t="s">
        <v>1266</v>
      </c>
      <c r="C348" t="s">
        <v>1219</v>
      </c>
      <c r="D348" t="s">
        <v>329</v>
      </c>
      <c r="E348" t="s">
        <v>1267</v>
      </c>
      <c r="F348" s="1" t="s">
        <v>1268</v>
      </c>
      <c r="G348">
        <v>3.9</v>
      </c>
      <c r="H348" s="1" t="s">
        <v>1269</v>
      </c>
      <c r="I348" t="str">
        <f t="shared" si="30"/>
        <v>Electronics</v>
      </c>
      <c r="J348">
        <f t="shared" si="31"/>
        <v>1499</v>
      </c>
      <c r="K348">
        <f t="shared" si="32"/>
        <v>6990</v>
      </c>
      <c r="L348">
        <f t="shared" si="33"/>
        <v>79</v>
      </c>
      <c r="M348">
        <f t="shared" si="34"/>
        <v>21796</v>
      </c>
      <c r="N348">
        <f t="shared" si="35"/>
        <v>3.9</v>
      </c>
    </row>
    <row r="349" spans="1:14">
      <c r="A349" t="s">
        <v>1270</v>
      </c>
      <c r="B349" t="s">
        <v>1271</v>
      </c>
      <c r="C349" t="s">
        <v>1272</v>
      </c>
      <c r="D349" t="s">
        <v>214</v>
      </c>
      <c r="E349" t="s">
        <v>76</v>
      </c>
      <c r="F349" s="1" t="s">
        <v>595</v>
      </c>
      <c r="G349">
        <v>4.1</v>
      </c>
      <c r="H349" t="s">
        <v>1273</v>
      </c>
      <c r="I349" t="str">
        <f t="shared" si="30"/>
        <v>Electronics</v>
      </c>
      <c r="J349">
        <f t="shared" si="31"/>
        <v>599</v>
      </c>
      <c r="K349">
        <f t="shared" si="32"/>
        <v>999</v>
      </c>
      <c r="L349">
        <f t="shared" si="33"/>
        <v>40</v>
      </c>
      <c r="M349">
        <f t="shared" si="34"/>
        <v>192590</v>
      </c>
      <c r="N349">
        <f t="shared" si="35"/>
        <v>4.1</v>
      </c>
    </row>
    <row r="350" spans="1:14">
      <c r="A350" t="s">
        <v>1274</v>
      </c>
      <c r="B350" t="s">
        <v>1275</v>
      </c>
      <c r="C350" t="s">
        <v>1238</v>
      </c>
      <c r="D350" t="s">
        <v>1276</v>
      </c>
      <c r="E350" t="s">
        <v>1277</v>
      </c>
      <c r="F350" s="1" t="s">
        <v>1278</v>
      </c>
      <c r="G350">
        <v>4.2</v>
      </c>
      <c r="H350">
        <v>284</v>
      </c>
      <c r="I350" t="str">
        <f t="shared" si="30"/>
        <v>Electronics</v>
      </c>
      <c r="J350">
        <f t="shared" si="31"/>
        <v>9499</v>
      </c>
      <c r="K350">
        <f t="shared" si="32"/>
        <v>11999</v>
      </c>
      <c r="L350">
        <f t="shared" si="33"/>
        <v>21</v>
      </c>
      <c r="M350">
        <f t="shared" si="34"/>
        <v>284</v>
      </c>
      <c r="N350">
        <f t="shared" si="35"/>
        <v>4.2</v>
      </c>
    </row>
    <row r="351" spans="1:14">
      <c r="A351" t="s">
        <v>1279</v>
      </c>
      <c r="B351" t="s">
        <v>1280</v>
      </c>
      <c r="C351" t="s">
        <v>1272</v>
      </c>
      <c r="D351" t="s">
        <v>214</v>
      </c>
      <c r="E351" t="s">
        <v>712</v>
      </c>
      <c r="F351" s="1" t="s">
        <v>768</v>
      </c>
      <c r="G351">
        <v>3.9</v>
      </c>
      <c r="H351" s="1" t="s">
        <v>1281</v>
      </c>
      <c r="I351" t="str">
        <f t="shared" si="30"/>
        <v>Electronics</v>
      </c>
      <c r="J351">
        <f t="shared" si="31"/>
        <v>599</v>
      </c>
      <c r="K351">
        <f t="shared" si="32"/>
        <v>2499</v>
      </c>
      <c r="L351">
        <f t="shared" si="33"/>
        <v>76</v>
      </c>
      <c r="M351">
        <f t="shared" si="34"/>
        <v>58162</v>
      </c>
      <c r="N351">
        <f t="shared" si="35"/>
        <v>3.9</v>
      </c>
    </row>
    <row r="352" spans="1:14">
      <c r="A352" t="s">
        <v>1282</v>
      </c>
      <c r="B352" t="s">
        <v>1283</v>
      </c>
      <c r="C352" t="s">
        <v>1238</v>
      </c>
      <c r="D352" t="s">
        <v>1039</v>
      </c>
      <c r="E352" t="s">
        <v>1277</v>
      </c>
      <c r="F352" s="1" t="s">
        <v>182</v>
      </c>
      <c r="G352">
        <v>4</v>
      </c>
      <c r="H352" s="1" t="s">
        <v>1284</v>
      </c>
      <c r="I352" t="str">
        <f t="shared" si="30"/>
        <v>Electronics</v>
      </c>
      <c r="J352">
        <f t="shared" si="31"/>
        <v>8999</v>
      </c>
      <c r="K352">
        <f t="shared" si="32"/>
        <v>11999</v>
      </c>
      <c r="L352">
        <f t="shared" si="33"/>
        <v>25</v>
      </c>
      <c r="M352">
        <f t="shared" si="34"/>
        <v>12796</v>
      </c>
      <c r="N352">
        <f t="shared" si="35"/>
        <v>4</v>
      </c>
    </row>
    <row r="353" spans="1:14">
      <c r="A353" t="s">
        <v>1285</v>
      </c>
      <c r="B353" t="s">
        <v>1286</v>
      </c>
      <c r="C353" t="s">
        <v>1287</v>
      </c>
      <c r="D353" t="s">
        <v>25</v>
      </c>
      <c r="E353" t="s">
        <v>421</v>
      </c>
      <c r="F353" s="1" t="s">
        <v>200</v>
      </c>
      <c r="G353">
        <v>4</v>
      </c>
      <c r="H353" s="1" t="s">
        <v>1288</v>
      </c>
      <c r="I353" t="str">
        <f t="shared" si="30"/>
        <v>Electronics</v>
      </c>
      <c r="J353">
        <f t="shared" si="31"/>
        <v>349</v>
      </c>
      <c r="K353">
        <f t="shared" si="32"/>
        <v>1299</v>
      </c>
      <c r="L353">
        <f t="shared" si="33"/>
        <v>73</v>
      </c>
      <c r="M353">
        <f t="shared" si="34"/>
        <v>14282</v>
      </c>
      <c r="N353">
        <f t="shared" si="35"/>
        <v>4</v>
      </c>
    </row>
    <row r="354" spans="1:14">
      <c r="A354" t="s">
        <v>1289</v>
      </c>
      <c r="B354" t="s">
        <v>1290</v>
      </c>
      <c r="C354" t="s">
        <v>1272</v>
      </c>
      <c r="D354" t="s">
        <v>25</v>
      </c>
      <c r="E354" t="s">
        <v>76</v>
      </c>
      <c r="F354" s="1" t="s">
        <v>63</v>
      </c>
      <c r="G354">
        <v>4.1</v>
      </c>
      <c r="H354" t="s">
        <v>1291</v>
      </c>
      <c r="I354" t="str">
        <f t="shared" si="30"/>
        <v>Electronics</v>
      </c>
      <c r="J354">
        <f t="shared" si="31"/>
        <v>349</v>
      </c>
      <c r="K354">
        <f t="shared" si="32"/>
        <v>999</v>
      </c>
      <c r="L354">
        <f t="shared" si="33"/>
        <v>65</v>
      </c>
      <c r="M354">
        <f t="shared" si="34"/>
        <v>363713</v>
      </c>
      <c r="N354">
        <f t="shared" si="35"/>
        <v>4.1</v>
      </c>
    </row>
    <row r="355" spans="1:14">
      <c r="A355" t="s">
        <v>1292</v>
      </c>
      <c r="B355" t="s">
        <v>1293</v>
      </c>
      <c r="C355" t="s">
        <v>1253</v>
      </c>
      <c r="D355" t="s">
        <v>1294</v>
      </c>
      <c r="E355" t="s">
        <v>1295</v>
      </c>
      <c r="F355" s="1" t="s">
        <v>367</v>
      </c>
      <c r="G355">
        <v>4.4</v>
      </c>
      <c r="H355" s="1" t="s">
        <v>1255</v>
      </c>
      <c r="I355" t="str">
        <f t="shared" si="30"/>
        <v>Electronics</v>
      </c>
      <c r="J355">
        <f t="shared" si="31"/>
        <v>959</v>
      </c>
      <c r="K355">
        <f t="shared" si="32"/>
        <v>1800</v>
      </c>
      <c r="L355">
        <f t="shared" si="33"/>
        <v>47</v>
      </c>
      <c r="M355">
        <f t="shared" si="34"/>
        <v>67259</v>
      </c>
      <c r="N355">
        <f t="shared" si="35"/>
        <v>4.4</v>
      </c>
    </row>
    <row r="356" spans="1:14">
      <c r="A356" t="s">
        <v>1296</v>
      </c>
      <c r="B356" t="s">
        <v>1297</v>
      </c>
      <c r="C356" t="s">
        <v>1238</v>
      </c>
      <c r="D356" t="s">
        <v>1276</v>
      </c>
      <c r="E356" t="s">
        <v>1277</v>
      </c>
      <c r="F356" s="1" t="s">
        <v>1278</v>
      </c>
      <c r="G356">
        <v>4.2</v>
      </c>
      <c r="H356">
        <v>284</v>
      </c>
      <c r="I356" t="str">
        <f t="shared" si="30"/>
        <v>Electronics</v>
      </c>
      <c r="J356">
        <f t="shared" si="31"/>
        <v>9499</v>
      </c>
      <c r="K356">
        <f t="shared" si="32"/>
        <v>11999</v>
      </c>
      <c r="L356">
        <f t="shared" si="33"/>
        <v>21</v>
      </c>
      <c r="M356">
        <f t="shared" si="34"/>
        <v>284</v>
      </c>
      <c r="N356">
        <f t="shared" si="35"/>
        <v>4.2</v>
      </c>
    </row>
    <row r="357" spans="1:14">
      <c r="A357" t="s">
        <v>1298</v>
      </c>
      <c r="B357" t="s">
        <v>1299</v>
      </c>
      <c r="C357" t="s">
        <v>1232</v>
      </c>
      <c r="D357" t="s">
        <v>329</v>
      </c>
      <c r="E357" t="s">
        <v>712</v>
      </c>
      <c r="F357" s="1" t="s">
        <v>595</v>
      </c>
      <c r="G357">
        <v>4.3</v>
      </c>
      <c r="H357" s="1" t="s">
        <v>1300</v>
      </c>
      <c r="I357" t="str">
        <f t="shared" si="30"/>
        <v>Electronics</v>
      </c>
      <c r="J357">
        <f t="shared" si="31"/>
        <v>1499</v>
      </c>
      <c r="K357">
        <f t="shared" si="32"/>
        <v>2499</v>
      </c>
      <c r="L357">
        <f t="shared" si="33"/>
        <v>40</v>
      </c>
      <c r="M357">
        <f t="shared" si="34"/>
        <v>15970</v>
      </c>
      <c r="N357">
        <f t="shared" si="35"/>
        <v>4.3</v>
      </c>
    </row>
    <row r="358" spans="1:14">
      <c r="A358" t="s">
        <v>1301</v>
      </c>
      <c r="B358" t="s">
        <v>1302</v>
      </c>
      <c r="C358" t="s">
        <v>1232</v>
      </c>
      <c r="D358" t="s">
        <v>1303</v>
      </c>
      <c r="E358" t="s">
        <v>293</v>
      </c>
      <c r="F358" s="1" t="s">
        <v>773</v>
      </c>
      <c r="G358">
        <v>4.3</v>
      </c>
      <c r="H358" t="s">
        <v>1235</v>
      </c>
      <c r="I358" t="str">
        <f t="shared" si="30"/>
        <v>Electronics</v>
      </c>
      <c r="J358">
        <f t="shared" si="31"/>
        <v>1149</v>
      </c>
      <c r="K358">
        <f t="shared" si="32"/>
        <v>2199</v>
      </c>
      <c r="L358">
        <f t="shared" si="33"/>
        <v>48</v>
      </c>
      <c r="M358">
        <f t="shared" si="34"/>
        <v>178912</v>
      </c>
      <c r="N358">
        <f t="shared" si="35"/>
        <v>4.3</v>
      </c>
    </row>
    <row r="359" spans="1:14">
      <c r="A359" t="s">
        <v>1304</v>
      </c>
      <c r="B359" t="s">
        <v>1305</v>
      </c>
      <c r="C359" t="s">
        <v>1306</v>
      </c>
      <c r="D359" t="s">
        <v>25</v>
      </c>
      <c r="E359" t="s">
        <v>76</v>
      </c>
      <c r="F359" s="1" t="s">
        <v>63</v>
      </c>
      <c r="G359">
        <v>3.9</v>
      </c>
      <c r="H359" s="1" t="s">
        <v>1307</v>
      </c>
      <c r="I359" t="str">
        <f t="shared" si="30"/>
        <v>Electronics</v>
      </c>
      <c r="J359">
        <f t="shared" si="31"/>
        <v>349</v>
      </c>
      <c r="K359">
        <f t="shared" si="32"/>
        <v>999</v>
      </c>
      <c r="L359">
        <f t="shared" si="33"/>
        <v>65</v>
      </c>
      <c r="M359">
        <f t="shared" si="34"/>
        <v>46399</v>
      </c>
      <c r="N359">
        <f t="shared" si="35"/>
        <v>3.9</v>
      </c>
    </row>
    <row r="360" spans="1:14">
      <c r="A360" t="s">
        <v>1308</v>
      </c>
      <c r="B360" t="s">
        <v>1309</v>
      </c>
      <c r="C360" t="s">
        <v>1310</v>
      </c>
      <c r="D360" t="s">
        <v>1311</v>
      </c>
      <c r="E360" t="s">
        <v>621</v>
      </c>
      <c r="F360" s="1" t="s">
        <v>239</v>
      </c>
      <c r="G360">
        <v>4.4</v>
      </c>
      <c r="H360" s="1" t="s">
        <v>1312</v>
      </c>
      <c r="I360" t="str">
        <f t="shared" si="30"/>
        <v>Electronics</v>
      </c>
      <c r="J360">
        <f t="shared" si="31"/>
        <v>1219</v>
      </c>
      <c r="K360">
        <f t="shared" si="32"/>
        <v>1699</v>
      </c>
      <c r="L360">
        <f t="shared" si="33"/>
        <v>28</v>
      </c>
      <c r="M360">
        <f t="shared" si="34"/>
        <v>8891</v>
      </c>
      <c r="N360">
        <f t="shared" si="35"/>
        <v>4.4</v>
      </c>
    </row>
    <row r="361" spans="1:14">
      <c r="A361" t="s">
        <v>1313</v>
      </c>
      <c r="B361" t="s">
        <v>1314</v>
      </c>
      <c r="C361" t="s">
        <v>1219</v>
      </c>
      <c r="D361" t="s">
        <v>261</v>
      </c>
      <c r="E361" t="s">
        <v>406</v>
      </c>
      <c r="F361" s="1" t="s">
        <v>111</v>
      </c>
      <c r="G361">
        <v>4</v>
      </c>
      <c r="H361" s="1" t="s">
        <v>1315</v>
      </c>
      <c r="I361" t="str">
        <f t="shared" si="30"/>
        <v>Electronics</v>
      </c>
      <c r="J361">
        <f t="shared" si="31"/>
        <v>1599</v>
      </c>
      <c r="K361">
        <f t="shared" si="32"/>
        <v>3999</v>
      </c>
      <c r="L361">
        <f t="shared" si="33"/>
        <v>60</v>
      </c>
      <c r="M361">
        <f t="shared" si="34"/>
        <v>30254</v>
      </c>
      <c r="N361">
        <f t="shared" si="35"/>
        <v>4</v>
      </c>
    </row>
    <row r="362" spans="1:14">
      <c r="A362" t="s">
        <v>1316</v>
      </c>
      <c r="B362" t="s">
        <v>1317</v>
      </c>
      <c r="C362" t="s">
        <v>1219</v>
      </c>
      <c r="D362" t="s">
        <v>329</v>
      </c>
      <c r="E362" t="s">
        <v>365</v>
      </c>
      <c r="F362" s="1" t="s">
        <v>1318</v>
      </c>
      <c r="G362">
        <v>4.2</v>
      </c>
      <c r="H362" s="1" t="s">
        <v>1319</v>
      </c>
      <c r="I362" t="str">
        <f t="shared" si="30"/>
        <v>Electronics</v>
      </c>
      <c r="J362">
        <f t="shared" si="31"/>
        <v>1499</v>
      </c>
      <c r="K362">
        <f t="shared" si="32"/>
        <v>7999</v>
      </c>
      <c r="L362">
        <f t="shared" si="33"/>
        <v>81</v>
      </c>
      <c r="M362">
        <f t="shared" si="34"/>
        <v>22636</v>
      </c>
      <c r="N362">
        <f t="shared" si="35"/>
        <v>4.2</v>
      </c>
    </row>
    <row r="363" spans="1:14">
      <c r="A363" t="s">
        <v>1320</v>
      </c>
      <c r="B363" t="s">
        <v>1321</v>
      </c>
      <c r="C363" t="s">
        <v>1238</v>
      </c>
      <c r="D363" t="s">
        <v>1322</v>
      </c>
      <c r="E363" t="s">
        <v>1147</v>
      </c>
      <c r="F363" s="1" t="s">
        <v>693</v>
      </c>
      <c r="G363">
        <v>4.1</v>
      </c>
      <c r="H363" s="1" t="s">
        <v>1323</v>
      </c>
      <c r="I363" t="str">
        <f t="shared" si="30"/>
        <v>Electronics</v>
      </c>
      <c r="J363">
        <f t="shared" si="31"/>
        <v>18499</v>
      </c>
      <c r="K363">
        <f t="shared" si="32"/>
        <v>25999</v>
      </c>
      <c r="L363">
        <f t="shared" si="33"/>
        <v>29</v>
      </c>
      <c r="M363">
        <f t="shared" si="34"/>
        <v>22318</v>
      </c>
      <c r="N363">
        <f t="shared" si="35"/>
        <v>4.1</v>
      </c>
    </row>
    <row r="364" spans="1:14">
      <c r="A364" t="s">
        <v>1324</v>
      </c>
      <c r="B364" t="s">
        <v>1325</v>
      </c>
      <c r="C364" t="s">
        <v>1253</v>
      </c>
      <c r="D364" t="s">
        <v>1326</v>
      </c>
      <c r="E364" t="s">
        <v>99</v>
      </c>
      <c r="F364" s="1" t="s">
        <v>367</v>
      </c>
      <c r="G364">
        <v>4.4</v>
      </c>
      <c r="H364" s="1" t="s">
        <v>1255</v>
      </c>
      <c r="I364" t="str">
        <f t="shared" si="30"/>
        <v>Electronics</v>
      </c>
      <c r="J364">
        <f t="shared" si="31"/>
        <v>369</v>
      </c>
      <c r="K364">
        <f t="shared" si="32"/>
        <v>700</v>
      </c>
      <c r="L364">
        <f t="shared" si="33"/>
        <v>47</v>
      </c>
      <c r="M364">
        <f t="shared" si="34"/>
        <v>67259</v>
      </c>
      <c r="N364">
        <f t="shared" si="35"/>
        <v>4.4</v>
      </c>
    </row>
    <row r="365" spans="1:14">
      <c r="A365" t="s">
        <v>1327</v>
      </c>
      <c r="B365" t="s">
        <v>1328</v>
      </c>
      <c r="C365" t="s">
        <v>1238</v>
      </c>
      <c r="D365" t="s">
        <v>308</v>
      </c>
      <c r="E365" t="s">
        <v>1329</v>
      </c>
      <c r="F365" s="1" t="s">
        <v>239</v>
      </c>
      <c r="G365">
        <v>4.1</v>
      </c>
      <c r="H365" s="1" t="s">
        <v>1330</v>
      </c>
      <c r="I365" t="str">
        <f t="shared" si="30"/>
        <v>Electronics</v>
      </c>
      <c r="J365">
        <f t="shared" si="31"/>
        <v>12999</v>
      </c>
      <c r="K365">
        <f t="shared" si="32"/>
        <v>17999</v>
      </c>
      <c r="L365">
        <f t="shared" si="33"/>
        <v>28</v>
      </c>
      <c r="M365">
        <f t="shared" si="34"/>
        <v>18998</v>
      </c>
      <c r="N365">
        <f t="shared" si="35"/>
        <v>4.1</v>
      </c>
    </row>
    <row r="366" spans="1:14">
      <c r="A366" t="s">
        <v>1331</v>
      </c>
      <c r="B366" t="s">
        <v>1218</v>
      </c>
      <c r="C366" t="s">
        <v>1219</v>
      </c>
      <c r="D366" t="s">
        <v>144</v>
      </c>
      <c r="E366" t="s">
        <v>181</v>
      </c>
      <c r="F366" s="1" t="s">
        <v>1220</v>
      </c>
      <c r="G366">
        <v>4.2</v>
      </c>
      <c r="H366" s="1" t="s">
        <v>1221</v>
      </c>
      <c r="I366" t="str">
        <f t="shared" si="30"/>
        <v>Electronics</v>
      </c>
      <c r="J366">
        <f t="shared" si="31"/>
        <v>1799</v>
      </c>
      <c r="K366">
        <f t="shared" si="32"/>
        <v>19999</v>
      </c>
      <c r="L366">
        <f t="shared" si="33"/>
        <v>91</v>
      </c>
      <c r="M366">
        <f t="shared" si="34"/>
        <v>13937</v>
      </c>
      <c r="N366">
        <f t="shared" si="35"/>
        <v>4.2</v>
      </c>
    </row>
    <row r="367" spans="1:14">
      <c r="A367" t="s">
        <v>1332</v>
      </c>
      <c r="B367" t="s">
        <v>1333</v>
      </c>
      <c r="C367" t="s">
        <v>1219</v>
      </c>
      <c r="D367" t="s">
        <v>293</v>
      </c>
      <c r="E367" t="s">
        <v>571</v>
      </c>
      <c r="F367" s="1" t="s">
        <v>337</v>
      </c>
      <c r="G367">
        <v>4.2</v>
      </c>
      <c r="H367" s="1" t="s">
        <v>1334</v>
      </c>
      <c r="I367" t="str">
        <f t="shared" si="30"/>
        <v>Electronics</v>
      </c>
      <c r="J367">
        <f t="shared" si="31"/>
        <v>2199</v>
      </c>
      <c r="K367">
        <f t="shared" si="32"/>
        <v>9999</v>
      </c>
      <c r="L367">
        <f t="shared" si="33"/>
        <v>78</v>
      </c>
      <c r="M367">
        <f t="shared" si="34"/>
        <v>29471</v>
      </c>
      <c r="N367">
        <f t="shared" si="35"/>
        <v>4.2</v>
      </c>
    </row>
    <row r="368" spans="1:14">
      <c r="A368" t="s">
        <v>1335</v>
      </c>
      <c r="B368" t="s">
        <v>1336</v>
      </c>
      <c r="C368" t="s">
        <v>1238</v>
      </c>
      <c r="D368" t="s">
        <v>1146</v>
      </c>
      <c r="E368" t="s">
        <v>122</v>
      </c>
      <c r="F368" s="1" t="s">
        <v>432</v>
      </c>
      <c r="G368">
        <v>4.1</v>
      </c>
      <c r="H368" s="1" t="s">
        <v>1323</v>
      </c>
      <c r="I368" t="str">
        <f t="shared" si="30"/>
        <v>Electronics</v>
      </c>
      <c r="J368">
        <f t="shared" si="31"/>
        <v>16999</v>
      </c>
      <c r="K368">
        <f t="shared" si="32"/>
        <v>24999</v>
      </c>
      <c r="L368">
        <f t="shared" si="33"/>
        <v>32</v>
      </c>
      <c r="M368">
        <f t="shared" si="34"/>
        <v>22318</v>
      </c>
      <c r="N368">
        <f t="shared" si="35"/>
        <v>4.1</v>
      </c>
    </row>
    <row r="369" spans="1:14">
      <c r="A369" t="s">
        <v>1337</v>
      </c>
      <c r="B369" t="s">
        <v>1338</v>
      </c>
      <c r="C369" t="s">
        <v>1238</v>
      </c>
      <c r="D369" t="s">
        <v>1339</v>
      </c>
      <c r="E369" t="s">
        <v>1340</v>
      </c>
      <c r="F369" s="1" t="s">
        <v>1278</v>
      </c>
      <c r="G369">
        <v>4</v>
      </c>
      <c r="H369" s="1" t="s">
        <v>1341</v>
      </c>
      <c r="I369" t="str">
        <f t="shared" si="30"/>
        <v>Electronics</v>
      </c>
      <c r="J369">
        <f t="shared" si="31"/>
        <v>16499</v>
      </c>
      <c r="K369">
        <f t="shared" si="32"/>
        <v>20999</v>
      </c>
      <c r="L369">
        <f t="shared" si="33"/>
        <v>21</v>
      </c>
      <c r="M369">
        <f t="shared" si="34"/>
        <v>21350</v>
      </c>
      <c r="N369">
        <f t="shared" si="35"/>
        <v>4</v>
      </c>
    </row>
    <row r="370" spans="1:14">
      <c r="A370" t="s">
        <v>1342</v>
      </c>
      <c r="B370" t="s">
        <v>1218</v>
      </c>
      <c r="C370" t="s">
        <v>1219</v>
      </c>
      <c r="D370" t="s">
        <v>144</v>
      </c>
      <c r="E370" t="s">
        <v>181</v>
      </c>
      <c r="F370" s="1" t="s">
        <v>1220</v>
      </c>
      <c r="G370">
        <v>4.2</v>
      </c>
      <c r="H370" s="1" t="s">
        <v>1221</v>
      </c>
      <c r="I370" t="str">
        <f t="shared" si="30"/>
        <v>Electronics</v>
      </c>
      <c r="J370">
        <f t="shared" si="31"/>
        <v>1799</v>
      </c>
      <c r="K370">
        <f t="shared" si="32"/>
        <v>19999</v>
      </c>
      <c r="L370">
        <f t="shared" si="33"/>
        <v>91</v>
      </c>
      <c r="M370">
        <f t="shared" si="34"/>
        <v>13937</v>
      </c>
      <c r="N370">
        <f t="shared" si="35"/>
        <v>4.2</v>
      </c>
    </row>
    <row r="371" spans="1:14">
      <c r="A371" t="s">
        <v>15</v>
      </c>
      <c r="B371" t="s">
        <v>16</v>
      </c>
      <c r="C371" t="s">
        <v>17</v>
      </c>
      <c r="D371" t="s">
        <v>18</v>
      </c>
      <c r="E371" t="s">
        <v>19</v>
      </c>
      <c r="F371" s="1" t="s">
        <v>20</v>
      </c>
      <c r="G371">
        <v>4.2</v>
      </c>
      <c r="H371" s="1" t="s">
        <v>4760</v>
      </c>
      <c r="I371" t="str">
        <f t="shared" si="30"/>
        <v>Computers&amp;Accessories</v>
      </c>
      <c r="J371">
        <f t="shared" si="31"/>
        <v>399</v>
      </c>
      <c r="K371">
        <f t="shared" si="32"/>
        <v>1099</v>
      </c>
      <c r="L371">
        <f t="shared" si="33"/>
        <v>64</v>
      </c>
      <c r="M371">
        <f t="shared" si="34"/>
        <v>24270</v>
      </c>
      <c r="N371">
        <f t="shared" si="35"/>
        <v>4.2</v>
      </c>
    </row>
    <row r="372" spans="1:14">
      <c r="A372" t="s">
        <v>1343</v>
      </c>
      <c r="B372" t="s">
        <v>1344</v>
      </c>
      <c r="C372" t="s">
        <v>1238</v>
      </c>
      <c r="D372" t="s">
        <v>552</v>
      </c>
      <c r="E372" t="s">
        <v>1345</v>
      </c>
      <c r="F372" s="1" t="s">
        <v>70</v>
      </c>
      <c r="G372">
        <v>4.1</v>
      </c>
      <c r="H372" t="s">
        <v>1346</v>
      </c>
      <c r="I372" t="str">
        <f t="shared" si="30"/>
        <v>Electronics</v>
      </c>
      <c r="J372">
        <f t="shared" si="31"/>
        <v>8499</v>
      </c>
      <c r="K372">
        <f t="shared" si="32"/>
        <v>10999</v>
      </c>
      <c r="L372">
        <f t="shared" si="33"/>
        <v>23</v>
      </c>
      <c r="M372">
        <f t="shared" si="34"/>
        <v>313836</v>
      </c>
      <c r="N372">
        <f t="shared" si="35"/>
        <v>4.1</v>
      </c>
    </row>
    <row r="373" spans="1:14">
      <c r="A373" t="s">
        <v>1347</v>
      </c>
      <c r="B373" t="s">
        <v>1348</v>
      </c>
      <c r="C373" t="s">
        <v>1238</v>
      </c>
      <c r="D373" t="s">
        <v>1239</v>
      </c>
      <c r="E373" t="s">
        <v>552</v>
      </c>
      <c r="F373" s="1" t="s">
        <v>1015</v>
      </c>
      <c r="G373">
        <v>4.1</v>
      </c>
      <c r="H373" t="s">
        <v>1346</v>
      </c>
      <c r="I373" t="str">
        <f t="shared" si="30"/>
        <v>Electronics</v>
      </c>
      <c r="J373">
        <f t="shared" si="31"/>
        <v>6499</v>
      </c>
      <c r="K373">
        <f t="shared" si="32"/>
        <v>8499</v>
      </c>
      <c r="L373">
        <f t="shared" si="33"/>
        <v>24</v>
      </c>
      <c r="M373">
        <f t="shared" si="34"/>
        <v>313836</v>
      </c>
      <c r="N373">
        <f t="shared" si="35"/>
        <v>4.1</v>
      </c>
    </row>
    <row r="374" spans="1:14">
      <c r="A374" t="s">
        <v>1349</v>
      </c>
      <c r="B374" t="s">
        <v>1218</v>
      </c>
      <c r="C374" t="s">
        <v>1219</v>
      </c>
      <c r="D374" t="s">
        <v>144</v>
      </c>
      <c r="E374" t="s">
        <v>181</v>
      </c>
      <c r="F374" s="1" t="s">
        <v>1220</v>
      </c>
      <c r="G374">
        <v>4.2</v>
      </c>
      <c r="H374" s="1" t="s">
        <v>1221</v>
      </c>
      <c r="I374" t="str">
        <f t="shared" si="30"/>
        <v>Electronics</v>
      </c>
      <c r="J374">
        <f t="shared" si="31"/>
        <v>1799</v>
      </c>
      <c r="K374">
        <f t="shared" si="32"/>
        <v>19999</v>
      </c>
      <c r="L374">
        <f t="shared" si="33"/>
        <v>91</v>
      </c>
      <c r="M374">
        <f t="shared" si="34"/>
        <v>13937</v>
      </c>
      <c r="N374">
        <f t="shared" si="35"/>
        <v>4.2</v>
      </c>
    </row>
    <row r="375" spans="1:14">
      <c r="A375" t="s">
        <v>1350</v>
      </c>
      <c r="B375" t="s">
        <v>1351</v>
      </c>
      <c r="C375" t="s">
        <v>1238</v>
      </c>
      <c r="D375" t="s">
        <v>1039</v>
      </c>
      <c r="E375" t="s">
        <v>1277</v>
      </c>
      <c r="F375" s="1" t="s">
        <v>182</v>
      </c>
      <c r="G375">
        <v>4</v>
      </c>
      <c r="H375" s="1" t="s">
        <v>1284</v>
      </c>
      <c r="I375" t="str">
        <f t="shared" si="30"/>
        <v>Electronics</v>
      </c>
      <c r="J375">
        <f t="shared" si="31"/>
        <v>8999</v>
      </c>
      <c r="K375">
        <f t="shared" si="32"/>
        <v>11999</v>
      </c>
      <c r="L375">
        <f t="shared" si="33"/>
        <v>25</v>
      </c>
      <c r="M375">
        <f t="shared" si="34"/>
        <v>12796</v>
      </c>
      <c r="N375">
        <f t="shared" si="35"/>
        <v>4</v>
      </c>
    </row>
    <row r="376" spans="1:14">
      <c r="A376" t="s">
        <v>1352</v>
      </c>
      <c r="B376" t="s">
        <v>1353</v>
      </c>
      <c r="C376" t="s">
        <v>1354</v>
      </c>
      <c r="D376" t="s">
        <v>347</v>
      </c>
      <c r="E376" t="s">
        <v>1355</v>
      </c>
      <c r="F376" s="1" t="s">
        <v>175</v>
      </c>
      <c r="G376">
        <v>4.3</v>
      </c>
      <c r="H376" s="1" t="s">
        <v>1356</v>
      </c>
      <c r="I376" t="str">
        <f t="shared" si="30"/>
        <v>Electronics</v>
      </c>
      <c r="J376">
        <f t="shared" si="31"/>
        <v>139</v>
      </c>
      <c r="K376">
        <f t="shared" si="32"/>
        <v>495</v>
      </c>
      <c r="L376">
        <f t="shared" si="33"/>
        <v>72</v>
      </c>
      <c r="M376">
        <f t="shared" si="34"/>
        <v>14185</v>
      </c>
      <c r="N376">
        <f t="shared" si="35"/>
        <v>4.3</v>
      </c>
    </row>
    <row r="377" spans="1:14">
      <c r="A377" t="s">
        <v>1357</v>
      </c>
      <c r="B377" t="s">
        <v>1358</v>
      </c>
      <c r="C377" t="s">
        <v>1219</v>
      </c>
      <c r="D377" t="s">
        <v>406</v>
      </c>
      <c r="E377" t="s">
        <v>1146</v>
      </c>
      <c r="F377" s="1" t="s">
        <v>768</v>
      </c>
      <c r="G377">
        <v>4.3</v>
      </c>
      <c r="H377" s="1" t="s">
        <v>1359</v>
      </c>
      <c r="I377" t="str">
        <f t="shared" si="30"/>
        <v>Electronics</v>
      </c>
      <c r="J377">
        <f t="shared" si="31"/>
        <v>3999</v>
      </c>
      <c r="K377">
        <f t="shared" si="32"/>
        <v>16999</v>
      </c>
      <c r="L377">
        <f t="shared" si="33"/>
        <v>76</v>
      </c>
      <c r="M377">
        <f t="shared" si="34"/>
        <v>17159</v>
      </c>
      <c r="N377">
        <f t="shared" si="35"/>
        <v>4.3</v>
      </c>
    </row>
    <row r="378" spans="1:14">
      <c r="A378" t="s">
        <v>1360</v>
      </c>
      <c r="B378" t="s">
        <v>1361</v>
      </c>
      <c r="C378" t="s">
        <v>1219</v>
      </c>
      <c r="D378" t="s">
        <v>1362</v>
      </c>
      <c r="E378" t="s">
        <v>1363</v>
      </c>
      <c r="F378" s="1" t="s">
        <v>77</v>
      </c>
      <c r="G378">
        <v>4.1</v>
      </c>
      <c r="H378" s="1" t="s">
        <v>1364</v>
      </c>
      <c r="I378" t="str">
        <f t="shared" si="30"/>
        <v>Electronics</v>
      </c>
      <c r="J378">
        <f t="shared" si="31"/>
        <v>2998</v>
      </c>
      <c r="K378">
        <f t="shared" si="32"/>
        <v>5999</v>
      </c>
      <c r="L378">
        <f t="shared" si="33"/>
        <v>50</v>
      </c>
      <c r="M378">
        <f t="shared" si="34"/>
        <v>5179</v>
      </c>
      <c r="N378">
        <f t="shared" si="35"/>
        <v>4.1</v>
      </c>
    </row>
    <row r="379" spans="1:14">
      <c r="A379" t="s">
        <v>22</v>
      </c>
      <c r="B379" t="s">
        <v>23</v>
      </c>
      <c r="C379" t="s">
        <v>17</v>
      </c>
      <c r="D379" t="s">
        <v>24</v>
      </c>
      <c r="E379" t="s">
        <v>25</v>
      </c>
      <c r="F379" s="1" t="s">
        <v>26</v>
      </c>
      <c r="G379">
        <v>4</v>
      </c>
      <c r="H379" s="1" t="s">
        <v>4761</v>
      </c>
      <c r="I379" t="str">
        <f t="shared" si="30"/>
        <v>Computers&amp;Accessories</v>
      </c>
      <c r="J379">
        <f t="shared" si="31"/>
        <v>199</v>
      </c>
      <c r="K379">
        <f t="shared" si="32"/>
        <v>349</v>
      </c>
      <c r="L379">
        <f t="shared" si="33"/>
        <v>43</v>
      </c>
      <c r="M379">
        <f t="shared" si="34"/>
        <v>43993</v>
      </c>
      <c r="N379">
        <f t="shared" si="35"/>
        <v>4</v>
      </c>
    </row>
    <row r="380" spans="1:14">
      <c r="A380" t="s">
        <v>1365</v>
      </c>
      <c r="B380" t="s">
        <v>1366</v>
      </c>
      <c r="C380" t="s">
        <v>1238</v>
      </c>
      <c r="D380" t="s">
        <v>1367</v>
      </c>
      <c r="E380" t="s">
        <v>1013</v>
      </c>
      <c r="F380" s="1" t="s">
        <v>1368</v>
      </c>
      <c r="G380">
        <v>4.1</v>
      </c>
      <c r="H380" s="1" t="s">
        <v>1369</v>
      </c>
      <c r="I380" t="str">
        <f t="shared" si="30"/>
        <v>Electronics</v>
      </c>
      <c r="J380">
        <f t="shared" si="31"/>
        <v>15499</v>
      </c>
      <c r="K380">
        <f t="shared" si="32"/>
        <v>18999</v>
      </c>
      <c r="L380">
        <f t="shared" si="33"/>
        <v>18</v>
      </c>
      <c r="M380">
        <f t="shared" si="34"/>
        <v>19252</v>
      </c>
      <c r="N380">
        <f t="shared" si="35"/>
        <v>4.1</v>
      </c>
    </row>
    <row r="381" spans="1:14">
      <c r="A381" t="s">
        <v>33</v>
      </c>
      <c r="B381" t="s">
        <v>34</v>
      </c>
      <c r="C381" t="s">
        <v>17</v>
      </c>
      <c r="D381" t="s">
        <v>24</v>
      </c>
      <c r="E381" t="s">
        <v>76</v>
      </c>
      <c r="F381" s="1" t="s">
        <v>220</v>
      </c>
      <c r="G381">
        <v>3.9</v>
      </c>
      <c r="H381" s="1" t="s">
        <v>37</v>
      </c>
      <c r="I381" t="str">
        <f t="shared" si="30"/>
        <v>Computers&amp;Accessories</v>
      </c>
      <c r="J381">
        <f t="shared" si="31"/>
        <v>199</v>
      </c>
      <c r="K381">
        <f t="shared" si="32"/>
        <v>999</v>
      </c>
      <c r="L381">
        <f t="shared" si="33"/>
        <v>80</v>
      </c>
      <c r="M381">
        <f t="shared" si="34"/>
        <v>7928</v>
      </c>
      <c r="N381">
        <f t="shared" si="35"/>
        <v>3.9</v>
      </c>
    </row>
    <row r="382" spans="1:14">
      <c r="A382" t="s">
        <v>1370</v>
      </c>
      <c r="B382" t="s">
        <v>1218</v>
      </c>
      <c r="C382" t="s">
        <v>1219</v>
      </c>
      <c r="D382" t="s">
        <v>144</v>
      </c>
      <c r="E382" t="s">
        <v>181</v>
      </c>
      <c r="F382" s="1" t="s">
        <v>1220</v>
      </c>
      <c r="G382">
        <v>4.2</v>
      </c>
      <c r="H382" s="1" t="s">
        <v>1221</v>
      </c>
      <c r="I382" t="str">
        <f t="shared" si="30"/>
        <v>Electronics</v>
      </c>
      <c r="J382">
        <f t="shared" si="31"/>
        <v>1799</v>
      </c>
      <c r="K382">
        <f t="shared" si="32"/>
        <v>19999</v>
      </c>
      <c r="L382">
        <f t="shared" si="33"/>
        <v>91</v>
      </c>
      <c r="M382">
        <f t="shared" si="34"/>
        <v>13937</v>
      </c>
      <c r="N382">
        <f t="shared" si="35"/>
        <v>4.2</v>
      </c>
    </row>
    <row r="383" spans="1:14">
      <c r="A383" t="s">
        <v>1371</v>
      </c>
      <c r="B383" t="s">
        <v>1372</v>
      </c>
      <c r="C383" t="s">
        <v>1238</v>
      </c>
      <c r="D383" t="s">
        <v>1039</v>
      </c>
      <c r="E383" t="s">
        <v>1277</v>
      </c>
      <c r="F383" s="1" t="s">
        <v>182</v>
      </c>
      <c r="G383">
        <v>4</v>
      </c>
      <c r="H383" s="1" t="s">
        <v>1284</v>
      </c>
      <c r="I383" t="str">
        <f t="shared" si="30"/>
        <v>Electronics</v>
      </c>
      <c r="J383">
        <f t="shared" si="31"/>
        <v>8999</v>
      </c>
      <c r="K383">
        <f t="shared" si="32"/>
        <v>11999</v>
      </c>
      <c r="L383">
        <f t="shared" si="33"/>
        <v>25</v>
      </c>
      <c r="M383">
        <f t="shared" si="34"/>
        <v>12796</v>
      </c>
      <c r="N383">
        <f t="shared" si="35"/>
        <v>4</v>
      </c>
    </row>
    <row r="384" spans="1:14">
      <c r="A384" t="s">
        <v>1373</v>
      </c>
      <c r="B384" t="s">
        <v>1374</v>
      </c>
      <c r="C384" t="s">
        <v>1287</v>
      </c>
      <c r="D384" t="s">
        <v>1375</v>
      </c>
      <c r="E384" t="s">
        <v>621</v>
      </c>
      <c r="F384" s="1" t="s">
        <v>1376</v>
      </c>
      <c r="G384">
        <v>4.4</v>
      </c>
      <c r="H384" s="1" t="s">
        <v>1377</v>
      </c>
      <c r="I384" t="str">
        <f t="shared" si="30"/>
        <v>Electronics</v>
      </c>
      <c r="J384">
        <f t="shared" si="31"/>
        <v>873</v>
      </c>
      <c r="K384">
        <f t="shared" si="32"/>
        <v>1699</v>
      </c>
      <c r="L384">
        <f t="shared" si="33"/>
        <v>49</v>
      </c>
      <c r="M384">
        <f t="shared" si="34"/>
        <v>1680</v>
      </c>
      <c r="N384">
        <f t="shared" si="35"/>
        <v>4.4</v>
      </c>
    </row>
    <row r="385" spans="1:14">
      <c r="A385" t="s">
        <v>1378</v>
      </c>
      <c r="B385" t="s">
        <v>1379</v>
      </c>
      <c r="C385" t="s">
        <v>1238</v>
      </c>
      <c r="D385" t="s">
        <v>308</v>
      </c>
      <c r="E385" t="s">
        <v>323</v>
      </c>
      <c r="F385" s="1" t="s">
        <v>1263</v>
      </c>
      <c r="G385">
        <v>4.2</v>
      </c>
      <c r="H385" s="1" t="s">
        <v>1380</v>
      </c>
      <c r="I385" t="str">
        <f t="shared" si="30"/>
        <v>Electronics</v>
      </c>
      <c r="J385">
        <f t="shared" si="31"/>
        <v>12999</v>
      </c>
      <c r="K385">
        <f t="shared" si="32"/>
        <v>15999</v>
      </c>
      <c r="L385">
        <f t="shared" si="33"/>
        <v>19</v>
      </c>
      <c r="M385">
        <f t="shared" si="34"/>
        <v>13246</v>
      </c>
      <c r="N385">
        <f t="shared" si="35"/>
        <v>4.2</v>
      </c>
    </row>
    <row r="386" spans="1:14">
      <c r="A386" t="s">
        <v>1381</v>
      </c>
      <c r="B386" t="s">
        <v>1382</v>
      </c>
      <c r="C386" t="s">
        <v>1383</v>
      </c>
      <c r="D386" t="s">
        <v>1384</v>
      </c>
      <c r="E386" t="s">
        <v>261</v>
      </c>
      <c r="F386" s="1" t="s">
        <v>445</v>
      </c>
      <c r="G386">
        <v>3.8</v>
      </c>
      <c r="H386" s="1" t="s">
        <v>1385</v>
      </c>
      <c r="I386" t="str">
        <f t="shared" si="30"/>
        <v>Electronics</v>
      </c>
      <c r="J386">
        <f t="shared" si="31"/>
        <v>539</v>
      </c>
      <c r="K386">
        <f t="shared" si="32"/>
        <v>1599</v>
      </c>
      <c r="L386">
        <f t="shared" si="33"/>
        <v>66</v>
      </c>
      <c r="M386">
        <f t="shared" si="34"/>
        <v>14648</v>
      </c>
      <c r="N386">
        <f t="shared" si="35"/>
        <v>3.8</v>
      </c>
    </row>
    <row r="387" spans="1:14">
      <c r="A387" t="s">
        <v>1386</v>
      </c>
      <c r="B387" t="s">
        <v>1223</v>
      </c>
      <c r="C387" t="s">
        <v>1219</v>
      </c>
      <c r="D387" t="s">
        <v>190</v>
      </c>
      <c r="E387" t="s">
        <v>571</v>
      </c>
      <c r="F387" s="1" t="s">
        <v>220</v>
      </c>
      <c r="G387">
        <v>4.3</v>
      </c>
      <c r="H387" s="1" t="s">
        <v>1225</v>
      </c>
      <c r="I387" t="str">
        <f t="shared" ref="I387:I450" si="36">LEFT(C387,FIND("|",C387)-1)</f>
        <v>Electronics</v>
      </c>
      <c r="J387">
        <f t="shared" ref="J387:J450" si="37">VALUE(SUBSTITUTE(SUBSTITUTE(D387,"₹",""),",",""))</f>
        <v>1999</v>
      </c>
      <c r="K387">
        <f t="shared" ref="K387:K450" si="38">VALUE(SUBSTITUTE(SUBSTITUTE(E387,"₹",""),",",""))</f>
        <v>9999</v>
      </c>
      <c r="L387">
        <f t="shared" ref="L387:L450" si="39">VALUE(SUBSTITUTE(F387,"%",""))</f>
        <v>80</v>
      </c>
      <c r="M387">
        <f t="shared" ref="M387:M450" si="40">VALUE(SUBSTITUTE(H387,",",""))</f>
        <v>27696</v>
      </c>
      <c r="N387">
        <f t="shared" ref="N387:N450" si="41">VALUE(G387)</f>
        <v>4.3</v>
      </c>
    </row>
    <row r="388" spans="1:14">
      <c r="A388" t="s">
        <v>1387</v>
      </c>
      <c r="B388" t="s">
        <v>1388</v>
      </c>
      <c r="C388" t="s">
        <v>1238</v>
      </c>
      <c r="D388" t="s">
        <v>657</v>
      </c>
      <c r="E388" t="s">
        <v>555</v>
      </c>
      <c r="F388" s="1" t="s">
        <v>659</v>
      </c>
      <c r="G388">
        <v>4.2</v>
      </c>
      <c r="H388" s="1" t="s">
        <v>1389</v>
      </c>
      <c r="I388" t="str">
        <f t="shared" si="36"/>
        <v>Electronics</v>
      </c>
      <c r="J388">
        <f t="shared" si="37"/>
        <v>15490</v>
      </c>
      <c r="K388">
        <f t="shared" si="38"/>
        <v>20990</v>
      </c>
      <c r="L388">
        <f t="shared" si="39"/>
        <v>26</v>
      </c>
      <c r="M388">
        <f t="shared" si="40"/>
        <v>32916</v>
      </c>
      <c r="N388">
        <f t="shared" si="41"/>
        <v>4.2</v>
      </c>
    </row>
    <row r="389" spans="1:14">
      <c r="A389" t="s">
        <v>1390</v>
      </c>
      <c r="B389" t="s">
        <v>1391</v>
      </c>
      <c r="C389" t="s">
        <v>1238</v>
      </c>
      <c r="D389" t="s">
        <v>181</v>
      </c>
      <c r="E389" t="s">
        <v>122</v>
      </c>
      <c r="F389" s="1" t="s">
        <v>546</v>
      </c>
      <c r="G389">
        <v>3.9</v>
      </c>
      <c r="H389" s="1" t="s">
        <v>1392</v>
      </c>
      <c r="I389" t="str">
        <f t="shared" si="36"/>
        <v>Electronics</v>
      </c>
      <c r="J389">
        <f t="shared" si="37"/>
        <v>19999</v>
      </c>
      <c r="K389">
        <f t="shared" si="38"/>
        <v>24999</v>
      </c>
      <c r="L389">
        <f t="shared" si="39"/>
        <v>20</v>
      </c>
      <c r="M389">
        <f t="shared" si="40"/>
        <v>25824</v>
      </c>
      <c r="N389">
        <f t="shared" si="41"/>
        <v>3.9</v>
      </c>
    </row>
    <row r="390" spans="1:14">
      <c r="A390" t="s">
        <v>1393</v>
      </c>
      <c r="B390" t="s">
        <v>1394</v>
      </c>
      <c r="C390" t="s">
        <v>1310</v>
      </c>
      <c r="D390" t="s">
        <v>1395</v>
      </c>
      <c r="E390" t="s">
        <v>621</v>
      </c>
      <c r="F390" s="1" t="s">
        <v>384</v>
      </c>
      <c r="G390">
        <v>4.4</v>
      </c>
      <c r="H390" s="1" t="s">
        <v>1396</v>
      </c>
      <c r="I390" t="str">
        <f t="shared" si="36"/>
        <v>Electronics</v>
      </c>
      <c r="J390">
        <f t="shared" si="37"/>
        <v>1075</v>
      </c>
      <c r="K390">
        <f t="shared" si="38"/>
        <v>1699</v>
      </c>
      <c r="L390">
        <f t="shared" si="39"/>
        <v>37</v>
      </c>
      <c r="M390">
        <f t="shared" si="40"/>
        <v>7462</v>
      </c>
      <c r="N390">
        <f t="shared" si="41"/>
        <v>4.4</v>
      </c>
    </row>
    <row r="391" spans="1:14">
      <c r="A391" t="s">
        <v>1397</v>
      </c>
      <c r="B391" t="s">
        <v>1398</v>
      </c>
      <c r="C391" t="s">
        <v>1272</v>
      </c>
      <c r="D391" t="s">
        <v>18</v>
      </c>
      <c r="E391" t="s">
        <v>42</v>
      </c>
      <c r="F391" s="1" t="s">
        <v>26</v>
      </c>
      <c r="G391">
        <v>4</v>
      </c>
      <c r="H391" s="1" t="s">
        <v>1399</v>
      </c>
      <c r="I391" t="str">
        <f t="shared" si="36"/>
        <v>Electronics</v>
      </c>
      <c r="J391">
        <f t="shared" si="37"/>
        <v>399</v>
      </c>
      <c r="K391">
        <f t="shared" si="38"/>
        <v>699</v>
      </c>
      <c r="L391">
        <f t="shared" si="39"/>
        <v>43</v>
      </c>
      <c r="M391">
        <f t="shared" si="40"/>
        <v>37817</v>
      </c>
      <c r="N391">
        <f t="shared" si="41"/>
        <v>4</v>
      </c>
    </row>
    <row r="392" spans="1:14">
      <c r="A392" t="s">
        <v>1400</v>
      </c>
      <c r="B392" t="s">
        <v>1401</v>
      </c>
      <c r="C392" t="s">
        <v>1219</v>
      </c>
      <c r="D392" t="s">
        <v>190</v>
      </c>
      <c r="E392" t="s">
        <v>1402</v>
      </c>
      <c r="F392" s="1" t="s">
        <v>77</v>
      </c>
      <c r="G392">
        <v>4</v>
      </c>
      <c r="H392" s="1" t="s">
        <v>1315</v>
      </c>
      <c r="I392" t="str">
        <f t="shared" si="36"/>
        <v>Electronics</v>
      </c>
      <c r="J392">
        <f t="shared" si="37"/>
        <v>1999</v>
      </c>
      <c r="K392">
        <f t="shared" si="38"/>
        <v>3990</v>
      </c>
      <c r="L392">
        <f t="shared" si="39"/>
        <v>50</v>
      </c>
      <c r="M392">
        <f t="shared" si="40"/>
        <v>30254</v>
      </c>
      <c r="N392">
        <f t="shared" si="41"/>
        <v>4</v>
      </c>
    </row>
    <row r="393" spans="1:14">
      <c r="A393" t="s">
        <v>1403</v>
      </c>
      <c r="B393" t="s">
        <v>1404</v>
      </c>
      <c r="C393" t="s">
        <v>1219</v>
      </c>
      <c r="D393" t="s">
        <v>190</v>
      </c>
      <c r="E393" t="s">
        <v>1228</v>
      </c>
      <c r="F393" s="1" t="s">
        <v>422</v>
      </c>
      <c r="G393">
        <v>3.8</v>
      </c>
      <c r="H393" s="1" t="s">
        <v>1229</v>
      </c>
      <c r="I393" t="str">
        <f t="shared" si="36"/>
        <v>Electronics</v>
      </c>
      <c r="J393">
        <f t="shared" si="37"/>
        <v>1999</v>
      </c>
      <c r="K393">
        <f t="shared" si="38"/>
        <v>7990</v>
      </c>
      <c r="L393">
        <f t="shared" si="39"/>
        <v>75</v>
      </c>
      <c r="M393">
        <f t="shared" si="40"/>
        <v>17831</v>
      </c>
      <c r="N393">
        <f t="shared" si="41"/>
        <v>3.8</v>
      </c>
    </row>
    <row r="394" spans="1:14">
      <c r="A394" t="s">
        <v>39</v>
      </c>
      <c r="B394" t="s">
        <v>40</v>
      </c>
      <c r="C394" t="s">
        <v>17</v>
      </c>
      <c r="D394" t="s">
        <v>41</v>
      </c>
      <c r="E394" t="s">
        <v>42</v>
      </c>
      <c r="F394" s="1" t="s">
        <v>43</v>
      </c>
      <c r="G394">
        <v>4.2</v>
      </c>
      <c r="H394" s="1" t="s">
        <v>4762</v>
      </c>
      <c r="I394" t="str">
        <f t="shared" si="36"/>
        <v>Computers&amp;Accessories</v>
      </c>
      <c r="J394">
        <f t="shared" si="37"/>
        <v>329</v>
      </c>
      <c r="K394">
        <f t="shared" si="38"/>
        <v>699</v>
      </c>
      <c r="L394">
        <f t="shared" si="39"/>
        <v>53</v>
      </c>
      <c r="M394">
        <f t="shared" si="40"/>
        <v>94364</v>
      </c>
      <c r="N394">
        <f t="shared" si="41"/>
        <v>4.2</v>
      </c>
    </row>
    <row r="395" spans="1:14">
      <c r="A395" t="s">
        <v>46</v>
      </c>
      <c r="B395" t="s">
        <v>47</v>
      </c>
      <c r="C395" t="s">
        <v>17</v>
      </c>
      <c r="D395" t="s">
        <v>48</v>
      </c>
      <c r="E395" t="s">
        <v>18</v>
      </c>
      <c r="F395" s="1" t="s">
        <v>49</v>
      </c>
      <c r="G395">
        <v>4.2</v>
      </c>
      <c r="H395" s="1" t="s">
        <v>50</v>
      </c>
      <c r="I395" t="str">
        <f t="shared" si="36"/>
        <v>Computers&amp;Accessories</v>
      </c>
      <c r="J395">
        <f t="shared" si="37"/>
        <v>154</v>
      </c>
      <c r="K395">
        <f t="shared" si="38"/>
        <v>399</v>
      </c>
      <c r="L395">
        <f t="shared" si="39"/>
        <v>61</v>
      </c>
      <c r="M395">
        <f t="shared" si="40"/>
        <v>16905</v>
      </c>
      <c r="N395">
        <f t="shared" si="41"/>
        <v>4.2</v>
      </c>
    </row>
    <row r="396" spans="1:14">
      <c r="A396" t="s">
        <v>1405</v>
      </c>
      <c r="B396" t="s">
        <v>1406</v>
      </c>
      <c r="C396" t="s">
        <v>1238</v>
      </c>
      <c r="D396" t="s">
        <v>1243</v>
      </c>
      <c r="E396" t="s">
        <v>253</v>
      </c>
      <c r="F396" s="1" t="s">
        <v>463</v>
      </c>
      <c r="G396">
        <v>4.4</v>
      </c>
      <c r="H396" s="1" t="s">
        <v>1407</v>
      </c>
      <c r="I396" t="str">
        <f t="shared" si="36"/>
        <v>Electronics</v>
      </c>
      <c r="J396">
        <f t="shared" si="37"/>
        <v>28999</v>
      </c>
      <c r="K396">
        <f t="shared" si="38"/>
        <v>34999</v>
      </c>
      <c r="L396">
        <f t="shared" si="39"/>
        <v>17</v>
      </c>
      <c r="M396">
        <f t="shared" si="40"/>
        <v>20311</v>
      </c>
      <c r="N396">
        <f t="shared" si="41"/>
        <v>4.4</v>
      </c>
    </row>
    <row r="397" spans="1:14">
      <c r="A397" t="s">
        <v>1408</v>
      </c>
      <c r="B397" t="s">
        <v>1409</v>
      </c>
      <c r="C397" t="s">
        <v>1219</v>
      </c>
      <c r="D397" t="s">
        <v>885</v>
      </c>
      <c r="E397" t="s">
        <v>1228</v>
      </c>
      <c r="F397" s="1" t="s">
        <v>729</v>
      </c>
      <c r="G397">
        <v>4.2</v>
      </c>
      <c r="H397" s="1" t="s">
        <v>1410</v>
      </c>
      <c r="I397" t="str">
        <f t="shared" si="36"/>
        <v>Electronics</v>
      </c>
      <c r="J397">
        <f t="shared" si="37"/>
        <v>2299</v>
      </c>
      <c r="K397">
        <f t="shared" si="38"/>
        <v>7990</v>
      </c>
      <c r="L397">
        <f t="shared" si="39"/>
        <v>71</v>
      </c>
      <c r="M397">
        <f t="shared" si="40"/>
        <v>69622</v>
      </c>
      <c r="N397">
        <f t="shared" si="41"/>
        <v>4.2</v>
      </c>
    </row>
    <row r="398" spans="1:14">
      <c r="A398" t="s">
        <v>1411</v>
      </c>
      <c r="B398" t="s">
        <v>1412</v>
      </c>
      <c r="C398" t="s">
        <v>1413</v>
      </c>
      <c r="D398" t="s">
        <v>18</v>
      </c>
      <c r="E398" t="s">
        <v>190</v>
      </c>
      <c r="F398" s="1" t="s">
        <v>220</v>
      </c>
      <c r="G398">
        <v>4</v>
      </c>
      <c r="H398" s="1" t="s">
        <v>1414</v>
      </c>
      <c r="I398" t="str">
        <f t="shared" si="36"/>
        <v>Electronics</v>
      </c>
      <c r="J398">
        <f t="shared" si="37"/>
        <v>399</v>
      </c>
      <c r="K398">
        <f t="shared" si="38"/>
        <v>1999</v>
      </c>
      <c r="L398">
        <f t="shared" si="39"/>
        <v>80</v>
      </c>
      <c r="M398">
        <f t="shared" si="40"/>
        <v>3382</v>
      </c>
      <c r="N398">
        <f t="shared" si="41"/>
        <v>4</v>
      </c>
    </row>
    <row r="399" spans="1:14">
      <c r="A399" t="s">
        <v>1415</v>
      </c>
      <c r="B399" t="s">
        <v>1416</v>
      </c>
      <c r="C399" t="s">
        <v>1253</v>
      </c>
      <c r="D399" t="s">
        <v>1303</v>
      </c>
      <c r="E399" t="s">
        <v>406</v>
      </c>
      <c r="F399" s="1" t="s">
        <v>729</v>
      </c>
      <c r="G399">
        <v>4.3</v>
      </c>
      <c r="H399" t="s">
        <v>1417</v>
      </c>
      <c r="I399" t="str">
        <f t="shared" si="36"/>
        <v>Electronics</v>
      </c>
      <c r="J399">
        <f t="shared" si="37"/>
        <v>1149</v>
      </c>
      <c r="K399">
        <f t="shared" si="38"/>
        <v>3999</v>
      </c>
      <c r="L399">
        <f t="shared" si="39"/>
        <v>71</v>
      </c>
      <c r="M399">
        <f t="shared" si="40"/>
        <v>140036</v>
      </c>
      <c r="N399">
        <f t="shared" si="41"/>
        <v>4.3</v>
      </c>
    </row>
    <row r="400" spans="1:14">
      <c r="A400" t="s">
        <v>1418</v>
      </c>
      <c r="B400" t="s">
        <v>1419</v>
      </c>
      <c r="C400" t="s">
        <v>1310</v>
      </c>
      <c r="D400" t="s">
        <v>1420</v>
      </c>
      <c r="E400" t="s">
        <v>329</v>
      </c>
      <c r="F400" s="1" t="s">
        <v>63</v>
      </c>
      <c r="G400">
        <v>4.1</v>
      </c>
      <c r="H400" s="1" t="s">
        <v>1421</v>
      </c>
      <c r="I400" t="str">
        <f t="shared" si="36"/>
        <v>Electronics</v>
      </c>
      <c r="J400">
        <f t="shared" si="37"/>
        <v>529</v>
      </c>
      <c r="K400">
        <f t="shared" si="38"/>
        <v>1499</v>
      </c>
      <c r="L400">
        <f t="shared" si="39"/>
        <v>65</v>
      </c>
      <c r="M400">
        <f t="shared" si="40"/>
        <v>8599</v>
      </c>
      <c r="N400">
        <f t="shared" si="41"/>
        <v>4.1</v>
      </c>
    </row>
    <row r="401" spans="1:14">
      <c r="A401" t="s">
        <v>1422</v>
      </c>
      <c r="B401" t="s">
        <v>1423</v>
      </c>
      <c r="C401" t="s">
        <v>1238</v>
      </c>
      <c r="D401" t="s">
        <v>121</v>
      </c>
      <c r="E401" t="s">
        <v>1199</v>
      </c>
      <c r="F401" s="1" t="s">
        <v>239</v>
      </c>
      <c r="G401">
        <v>4.1</v>
      </c>
      <c r="H401" s="1" t="s">
        <v>1330</v>
      </c>
      <c r="I401" t="str">
        <f t="shared" si="36"/>
        <v>Electronics</v>
      </c>
      <c r="J401">
        <f t="shared" si="37"/>
        <v>13999</v>
      </c>
      <c r="K401">
        <f t="shared" si="38"/>
        <v>19499</v>
      </c>
      <c r="L401">
        <f t="shared" si="39"/>
        <v>28</v>
      </c>
      <c r="M401">
        <f t="shared" si="40"/>
        <v>18998</v>
      </c>
      <c r="N401">
        <f t="shared" si="41"/>
        <v>4.1</v>
      </c>
    </row>
    <row r="402" spans="1:14">
      <c r="A402" t="s">
        <v>1424</v>
      </c>
      <c r="B402" t="s">
        <v>1425</v>
      </c>
      <c r="C402" t="s">
        <v>1272</v>
      </c>
      <c r="D402" t="s">
        <v>761</v>
      </c>
      <c r="E402" t="s">
        <v>76</v>
      </c>
      <c r="F402" s="1" t="s">
        <v>302</v>
      </c>
      <c r="G402">
        <v>4.1</v>
      </c>
      <c r="H402" t="s">
        <v>1291</v>
      </c>
      <c r="I402" t="str">
        <f t="shared" si="36"/>
        <v>Electronics</v>
      </c>
      <c r="J402">
        <f t="shared" si="37"/>
        <v>379</v>
      </c>
      <c r="K402">
        <f t="shared" si="38"/>
        <v>999</v>
      </c>
      <c r="L402">
        <f t="shared" si="39"/>
        <v>62</v>
      </c>
      <c r="M402">
        <f t="shared" si="40"/>
        <v>363713</v>
      </c>
      <c r="N402">
        <f t="shared" si="41"/>
        <v>4.1</v>
      </c>
    </row>
    <row r="403" spans="1:14">
      <c r="A403" t="s">
        <v>1426</v>
      </c>
      <c r="B403" t="s">
        <v>1427</v>
      </c>
      <c r="C403" t="s">
        <v>1238</v>
      </c>
      <c r="D403" t="s">
        <v>121</v>
      </c>
      <c r="E403" t="s">
        <v>181</v>
      </c>
      <c r="F403" s="1" t="s">
        <v>1428</v>
      </c>
      <c r="G403">
        <v>4.1</v>
      </c>
      <c r="H403" s="1" t="s">
        <v>1369</v>
      </c>
      <c r="I403" t="str">
        <f t="shared" si="36"/>
        <v>Electronics</v>
      </c>
      <c r="J403">
        <f t="shared" si="37"/>
        <v>13999</v>
      </c>
      <c r="K403">
        <f t="shared" si="38"/>
        <v>19999</v>
      </c>
      <c r="L403">
        <f t="shared" si="39"/>
        <v>30</v>
      </c>
      <c r="M403">
        <f t="shared" si="40"/>
        <v>19252</v>
      </c>
      <c r="N403">
        <f t="shared" si="41"/>
        <v>4.1</v>
      </c>
    </row>
    <row r="404" spans="1:14">
      <c r="A404" t="s">
        <v>1429</v>
      </c>
      <c r="B404" t="s">
        <v>1430</v>
      </c>
      <c r="C404" t="s">
        <v>1219</v>
      </c>
      <c r="D404" t="s">
        <v>406</v>
      </c>
      <c r="E404" t="s">
        <v>571</v>
      </c>
      <c r="F404" s="1" t="s">
        <v>111</v>
      </c>
      <c r="G404">
        <v>4.4</v>
      </c>
      <c r="H404">
        <v>73</v>
      </c>
      <c r="I404" t="str">
        <f t="shared" si="36"/>
        <v>Electronics</v>
      </c>
      <c r="J404">
        <f t="shared" si="37"/>
        <v>3999</v>
      </c>
      <c r="K404">
        <f t="shared" si="38"/>
        <v>9999</v>
      </c>
      <c r="L404">
        <f t="shared" si="39"/>
        <v>60</v>
      </c>
      <c r="M404">
        <f t="shared" si="40"/>
        <v>73</v>
      </c>
      <c r="N404">
        <f t="shared" si="41"/>
        <v>4.4</v>
      </c>
    </row>
    <row r="405" spans="1:14">
      <c r="A405" t="s">
        <v>52</v>
      </c>
      <c r="B405" t="s">
        <v>53</v>
      </c>
      <c r="C405" t="s">
        <v>17</v>
      </c>
      <c r="D405" t="s">
        <v>54</v>
      </c>
      <c r="E405" t="s">
        <v>55</v>
      </c>
      <c r="F405" s="1" t="s">
        <v>56</v>
      </c>
      <c r="G405">
        <v>3.9</v>
      </c>
      <c r="H405" s="1" t="s">
        <v>4763</v>
      </c>
      <c r="I405" t="str">
        <f t="shared" si="36"/>
        <v>Computers&amp;Accessories</v>
      </c>
      <c r="J405">
        <f t="shared" si="37"/>
        <v>149</v>
      </c>
      <c r="K405">
        <f t="shared" si="38"/>
        <v>1000</v>
      </c>
      <c r="L405">
        <f t="shared" si="39"/>
        <v>85</v>
      </c>
      <c r="M405">
        <f t="shared" si="40"/>
        <v>24870</v>
      </c>
      <c r="N405">
        <f t="shared" si="41"/>
        <v>3.9</v>
      </c>
    </row>
    <row r="406" spans="1:14">
      <c r="A406" t="s">
        <v>1431</v>
      </c>
      <c r="B406" t="s">
        <v>1432</v>
      </c>
      <c r="C406" t="s">
        <v>1433</v>
      </c>
      <c r="D406" t="s">
        <v>224</v>
      </c>
      <c r="E406" t="s">
        <v>62</v>
      </c>
      <c r="F406" s="1" t="s">
        <v>220</v>
      </c>
      <c r="G406">
        <v>4.3</v>
      </c>
      <c r="H406" s="1" t="s">
        <v>1434</v>
      </c>
      <c r="I406" t="str">
        <f t="shared" si="36"/>
        <v>Electronics</v>
      </c>
      <c r="J406">
        <f t="shared" si="37"/>
        <v>99</v>
      </c>
      <c r="K406">
        <f t="shared" si="38"/>
        <v>499</v>
      </c>
      <c r="L406">
        <f t="shared" si="39"/>
        <v>80</v>
      </c>
      <c r="M406">
        <f t="shared" si="40"/>
        <v>42641</v>
      </c>
      <c r="N406">
        <f t="shared" si="41"/>
        <v>4.3</v>
      </c>
    </row>
    <row r="407" spans="1:14">
      <c r="A407" t="s">
        <v>1435</v>
      </c>
      <c r="B407" t="s">
        <v>1436</v>
      </c>
      <c r="C407" t="s">
        <v>1272</v>
      </c>
      <c r="D407" t="s">
        <v>1437</v>
      </c>
      <c r="E407" t="s">
        <v>522</v>
      </c>
      <c r="F407" s="1" t="s">
        <v>163</v>
      </c>
      <c r="G407">
        <v>4</v>
      </c>
      <c r="H407" s="1" t="s">
        <v>1438</v>
      </c>
      <c r="I407" t="str">
        <f t="shared" si="36"/>
        <v>Electronics</v>
      </c>
      <c r="J407">
        <f t="shared" si="37"/>
        <v>4790</v>
      </c>
      <c r="K407">
        <f t="shared" si="38"/>
        <v>15990</v>
      </c>
      <c r="L407">
        <f t="shared" si="39"/>
        <v>70</v>
      </c>
      <c r="M407">
        <f t="shared" si="40"/>
        <v>4390</v>
      </c>
      <c r="N407">
        <f t="shared" si="41"/>
        <v>4</v>
      </c>
    </row>
    <row r="408" spans="1:14">
      <c r="A408" t="s">
        <v>1439</v>
      </c>
      <c r="B408" t="s">
        <v>1440</v>
      </c>
      <c r="C408" t="s">
        <v>1238</v>
      </c>
      <c r="D408" t="s">
        <v>1441</v>
      </c>
      <c r="E408" t="s">
        <v>1441</v>
      </c>
      <c r="F408" s="1" t="s">
        <v>215</v>
      </c>
      <c r="G408">
        <v>4.3</v>
      </c>
      <c r="H408" s="1" t="s">
        <v>1244</v>
      </c>
      <c r="I408" t="str">
        <f t="shared" si="36"/>
        <v>Electronics</v>
      </c>
      <c r="J408">
        <f t="shared" si="37"/>
        <v>33999</v>
      </c>
      <c r="K408">
        <f t="shared" si="38"/>
        <v>33999</v>
      </c>
      <c r="L408">
        <f t="shared" si="39"/>
        <v>0</v>
      </c>
      <c r="M408">
        <f t="shared" si="40"/>
        <v>17415</v>
      </c>
      <c r="N408">
        <f t="shared" si="41"/>
        <v>4.3</v>
      </c>
    </row>
    <row r="409" spans="1:14">
      <c r="A409" t="s">
        <v>1442</v>
      </c>
      <c r="B409" t="s">
        <v>1443</v>
      </c>
      <c r="C409" t="s">
        <v>1444</v>
      </c>
      <c r="D409" t="s">
        <v>224</v>
      </c>
      <c r="E409" t="s">
        <v>76</v>
      </c>
      <c r="F409" s="1" t="s">
        <v>36</v>
      </c>
      <c r="G409">
        <v>4</v>
      </c>
      <c r="H409" s="1" t="s">
        <v>1445</v>
      </c>
      <c r="I409" t="str">
        <f t="shared" si="36"/>
        <v>Computers&amp;Accessories</v>
      </c>
      <c r="J409">
        <f t="shared" si="37"/>
        <v>99</v>
      </c>
      <c r="K409">
        <f t="shared" si="38"/>
        <v>999</v>
      </c>
      <c r="L409">
        <f t="shared" si="39"/>
        <v>90</v>
      </c>
      <c r="M409">
        <f t="shared" si="40"/>
        <v>1396</v>
      </c>
      <c r="N409">
        <f t="shared" si="41"/>
        <v>4</v>
      </c>
    </row>
    <row r="410" spans="1:14">
      <c r="A410" t="s">
        <v>1446</v>
      </c>
      <c r="B410" t="s">
        <v>1447</v>
      </c>
      <c r="C410" t="s">
        <v>1272</v>
      </c>
      <c r="D410" t="s">
        <v>69</v>
      </c>
      <c r="E410" t="s">
        <v>229</v>
      </c>
      <c r="F410" s="1" t="s">
        <v>1448</v>
      </c>
      <c r="G410">
        <v>3.6</v>
      </c>
      <c r="H410" s="1" t="s">
        <v>1449</v>
      </c>
      <c r="I410" t="str">
        <f t="shared" si="36"/>
        <v>Electronics</v>
      </c>
      <c r="J410">
        <f t="shared" si="37"/>
        <v>299</v>
      </c>
      <c r="K410">
        <f t="shared" si="38"/>
        <v>1900</v>
      </c>
      <c r="L410">
        <f t="shared" si="39"/>
        <v>84</v>
      </c>
      <c r="M410">
        <f t="shared" si="40"/>
        <v>18202</v>
      </c>
      <c r="N410">
        <f t="shared" si="41"/>
        <v>3.6</v>
      </c>
    </row>
    <row r="411" spans="1:14">
      <c r="A411" t="s">
        <v>1450</v>
      </c>
      <c r="B411" t="s">
        <v>1451</v>
      </c>
      <c r="C411" t="s">
        <v>1238</v>
      </c>
      <c r="D411" t="s">
        <v>1345</v>
      </c>
      <c r="E411" t="s">
        <v>180</v>
      </c>
      <c r="F411" s="1" t="s">
        <v>325</v>
      </c>
      <c r="G411">
        <v>4.1</v>
      </c>
      <c r="H411" s="1" t="s">
        <v>1330</v>
      </c>
      <c r="I411" t="str">
        <f t="shared" si="36"/>
        <v>Electronics</v>
      </c>
      <c r="J411">
        <f t="shared" si="37"/>
        <v>10999</v>
      </c>
      <c r="K411">
        <f t="shared" si="38"/>
        <v>14999</v>
      </c>
      <c r="L411">
        <f t="shared" si="39"/>
        <v>27</v>
      </c>
      <c r="M411">
        <f t="shared" si="40"/>
        <v>18998</v>
      </c>
      <c r="N411">
        <f t="shared" si="41"/>
        <v>4.1</v>
      </c>
    </row>
    <row r="412" spans="1:14">
      <c r="A412" t="s">
        <v>1452</v>
      </c>
      <c r="B412" t="s">
        <v>1453</v>
      </c>
      <c r="C412" t="s">
        <v>1238</v>
      </c>
      <c r="D412" t="s">
        <v>253</v>
      </c>
      <c r="E412" t="s">
        <v>1454</v>
      </c>
      <c r="F412" s="1" t="s">
        <v>1455</v>
      </c>
      <c r="G412">
        <v>4.2</v>
      </c>
      <c r="H412" s="1" t="s">
        <v>1456</v>
      </c>
      <c r="I412" t="str">
        <f t="shared" si="36"/>
        <v>Electronics</v>
      </c>
      <c r="J412">
        <f t="shared" si="37"/>
        <v>34999</v>
      </c>
      <c r="K412">
        <f t="shared" si="38"/>
        <v>38999</v>
      </c>
      <c r="L412">
        <f t="shared" si="39"/>
        <v>10</v>
      </c>
      <c r="M412">
        <f t="shared" si="40"/>
        <v>11029</v>
      </c>
      <c r="N412">
        <f t="shared" si="41"/>
        <v>4.2</v>
      </c>
    </row>
    <row r="413" spans="1:14">
      <c r="A413" t="s">
        <v>1457</v>
      </c>
      <c r="B413" t="s">
        <v>1336</v>
      </c>
      <c r="C413" t="s">
        <v>1238</v>
      </c>
      <c r="D413" t="s">
        <v>1146</v>
      </c>
      <c r="E413" t="s">
        <v>122</v>
      </c>
      <c r="F413" s="1" t="s">
        <v>432</v>
      </c>
      <c r="G413">
        <v>4.1</v>
      </c>
      <c r="H413" s="1" t="s">
        <v>1323</v>
      </c>
      <c r="I413" t="str">
        <f t="shared" si="36"/>
        <v>Electronics</v>
      </c>
      <c r="J413">
        <f t="shared" si="37"/>
        <v>16999</v>
      </c>
      <c r="K413">
        <f t="shared" si="38"/>
        <v>24999</v>
      </c>
      <c r="L413">
        <f t="shared" si="39"/>
        <v>32</v>
      </c>
      <c r="M413">
        <f t="shared" si="40"/>
        <v>22318</v>
      </c>
      <c r="N413">
        <f t="shared" si="41"/>
        <v>4.1</v>
      </c>
    </row>
    <row r="414" spans="1:14">
      <c r="A414" t="s">
        <v>1458</v>
      </c>
      <c r="B414" t="s">
        <v>1459</v>
      </c>
      <c r="C414" t="s">
        <v>1433</v>
      </c>
      <c r="D414" t="s">
        <v>24</v>
      </c>
      <c r="E414" t="s">
        <v>62</v>
      </c>
      <c r="F414" s="1" t="s">
        <v>111</v>
      </c>
      <c r="G414">
        <v>4.1</v>
      </c>
      <c r="H414" s="1" t="s">
        <v>1460</v>
      </c>
      <c r="I414" t="str">
        <f t="shared" si="36"/>
        <v>Electronics</v>
      </c>
      <c r="J414">
        <f t="shared" si="37"/>
        <v>199</v>
      </c>
      <c r="K414">
        <f t="shared" si="38"/>
        <v>499</v>
      </c>
      <c r="L414">
        <f t="shared" si="39"/>
        <v>60</v>
      </c>
      <c r="M414">
        <f t="shared" si="40"/>
        <v>1786</v>
      </c>
      <c r="N414">
        <f t="shared" si="41"/>
        <v>4.1</v>
      </c>
    </row>
    <row r="415" spans="1:14">
      <c r="A415" t="s">
        <v>1461</v>
      </c>
      <c r="B415" t="s">
        <v>1462</v>
      </c>
      <c r="C415" t="s">
        <v>1232</v>
      </c>
      <c r="D415" t="s">
        <v>76</v>
      </c>
      <c r="E415" t="s">
        <v>261</v>
      </c>
      <c r="F415" s="1" t="s">
        <v>129</v>
      </c>
      <c r="G415">
        <v>4</v>
      </c>
      <c r="H415" s="1" t="s">
        <v>1463</v>
      </c>
      <c r="I415" t="str">
        <f t="shared" si="36"/>
        <v>Electronics</v>
      </c>
      <c r="J415">
        <f t="shared" si="37"/>
        <v>999</v>
      </c>
      <c r="K415">
        <f t="shared" si="38"/>
        <v>1599</v>
      </c>
      <c r="L415">
        <f t="shared" si="39"/>
        <v>38</v>
      </c>
      <c r="M415">
        <f t="shared" si="40"/>
        <v>7222</v>
      </c>
      <c r="N415">
        <f t="shared" si="41"/>
        <v>4</v>
      </c>
    </row>
    <row r="416" spans="1:14">
      <c r="A416" t="s">
        <v>1464</v>
      </c>
      <c r="B416" t="s">
        <v>1465</v>
      </c>
      <c r="C416" t="s">
        <v>1262</v>
      </c>
      <c r="D416" t="s">
        <v>421</v>
      </c>
      <c r="E416" t="s">
        <v>261</v>
      </c>
      <c r="F416" s="1" t="s">
        <v>1263</v>
      </c>
      <c r="G416">
        <v>4</v>
      </c>
      <c r="H416" t="s">
        <v>1264</v>
      </c>
      <c r="I416" t="str">
        <f t="shared" si="36"/>
        <v>Electronics</v>
      </c>
      <c r="J416">
        <f t="shared" si="37"/>
        <v>1299</v>
      </c>
      <c r="K416">
        <f t="shared" si="38"/>
        <v>1599</v>
      </c>
      <c r="L416">
        <f t="shared" si="39"/>
        <v>19</v>
      </c>
      <c r="M416">
        <f t="shared" si="40"/>
        <v>128311</v>
      </c>
      <c r="N416">
        <f t="shared" si="41"/>
        <v>4</v>
      </c>
    </row>
    <row r="417" spans="1:14">
      <c r="A417" t="s">
        <v>1466</v>
      </c>
      <c r="B417" t="s">
        <v>1467</v>
      </c>
      <c r="C417" t="s">
        <v>1272</v>
      </c>
      <c r="D417" t="s">
        <v>214</v>
      </c>
      <c r="E417" t="s">
        <v>1295</v>
      </c>
      <c r="F417" s="1" t="s">
        <v>270</v>
      </c>
      <c r="G417">
        <v>3.5</v>
      </c>
      <c r="H417" s="1" t="s">
        <v>1468</v>
      </c>
      <c r="I417" t="str">
        <f t="shared" si="36"/>
        <v>Electronics</v>
      </c>
      <c r="J417">
        <f t="shared" si="37"/>
        <v>599</v>
      </c>
      <c r="K417">
        <f t="shared" si="38"/>
        <v>1800</v>
      </c>
      <c r="L417">
        <f t="shared" si="39"/>
        <v>67</v>
      </c>
      <c r="M417">
        <f t="shared" si="40"/>
        <v>83996</v>
      </c>
      <c r="N417">
        <f t="shared" si="41"/>
        <v>3.5</v>
      </c>
    </row>
    <row r="418" spans="1:14">
      <c r="A418" t="s">
        <v>1469</v>
      </c>
      <c r="B418" t="s">
        <v>1470</v>
      </c>
      <c r="C418" t="s">
        <v>1253</v>
      </c>
      <c r="D418" t="s">
        <v>214</v>
      </c>
      <c r="E418" t="s">
        <v>35</v>
      </c>
      <c r="F418" s="1" t="s">
        <v>440</v>
      </c>
      <c r="G418">
        <v>4.3</v>
      </c>
      <c r="H418" t="s">
        <v>1417</v>
      </c>
      <c r="I418" t="str">
        <f t="shared" si="36"/>
        <v>Electronics</v>
      </c>
      <c r="J418">
        <f t="shared" si="37"/>
        <v>599</v>
      </c>
      <c r="K418">
        <f t="shared" si="38"/>
        <v>1899</v>
      </c>
      <c r="L418">
        <f t="shared" si="39"/>
        <v>68</v>
      </c>
      <c r="M418">
        <f t="shared" si="40"/>
        <v>140036</v>
      </c>
      <c r="N418">
        <f t="shared" si="41"/>
        <v>4.3</v>
      </c>
    </row>
    <row r="419" spans="1:14">
      <c r="A419" t="s">
        <v>1471</v>
      </c>
      <c r="B419" t="s">
        <v>1472</v>
      </c>
      <c r="C419" t="s">
        <v>1232</v>
      </c>
      <c r="D419" t="s">
        <v>144</v>
      </c>
      <c r="E419" t="s">
        <v>712</v>
      </c>
      <c r="F419" s="1" t="s">
        <v>239</v>
      </c>
      <c r="G419">
        <v>4.1</v>
      </c>
      <c r="H419" s="1" t="s">
        <v>1473</v>
      </c>
      <c r="I419" t="str">
        <f t="shared" si="36"/>
        <v>Electronics</v>
      </c>
      <c r="J419">
        <f t="shared" si="37"/>
        <v>1799</v>
      </c>
      <c r="K419">
        <f t="shared" si="38"/>
        <v>2499</v>
      </c>
      <c r="L419">
        <f t="shared" si="39"/>
        <v>28</v>
      </c>
      <c r="M419">
        <f t="shared" si="40"/>
        <v>18678</v>
      </c>
      <c r="N419">
        <f t="shared" si="41"/>
        <v>4.1</v>
      </c>
    </row>
    <row r="420" spans="1:14">
      <c r="A420" t="s">
        <v>59</v>
      </c>
      <c r="B420" t="s">
        <v>60</v>
      </c>
      <c r="C420" t="s">
        <v>17</v>
      </c>
      <c r="D420" t="s">
        <v>61</v>
      </c>
      <c r="E420" t="s">
        <v>62</v>
      </c>
      <c r="F420" s="1" t="s">
        <v>63</v>
      </c>
      <c r="G420">
        <v>4.1</v>
      </c>
      <c r="H420" s="1" t="s">
        <v>4764</v>
      </c>
      <c r="I420" t="str">
        <f t="shared" si="36"/>
        <v>Computers&amp;Accessories</v>
      </c>
      <c r="J420">
        <f t="shared" si="37"/>
        <v>176.63</v>
      </c>
      <c r="K420">
        <f t="shared" si="38"/>
        <v>499</v>
      </c>
      <c r="L420">
        <f t="shared" si="39"/>
        <v>65</v>
      </c>
      <c r="M420">
        <f t="shared" si="40"/>
        <v>15189</v>
      </c>
      <c r="N420">
        <f t="shared" si="41"/>
        <v>4.1</v>
      </c>
    </row>
    <row r="421" spans="1:14">
      <c r="A421" t="s">
        <v>1474</v>
      </c>
      <c r="B421" t="s">
        <v>1475</v>
      </c>
      <c r="C421" t="s">
        <v>1238</v>
      </c>
      <c r="D421" t="s">
        <v>1345</v>
      </c>
      <c r="E421" t="s">
        <v>180</v>
      </c>
      <c r="F421" s="1" t="s">
        <v>325</v>
      </c>
      <c r="G421">
        <v>4.1</v>
      </c>
      <c r="H421" s="1" t="s">
        <v>1330</v>
      </c>
      <c r="I421" t="str">
        <f t="shared" si="36"/>
        <v>Electronics</v>
      </c>
      <c r="J421">
        <f t="shared" si="37"/>
        <v>10999</v>
      </c>
      <c r="K421">
        <f t="shared" si="38"/>
        <v>14999</v>
      </c>
      <c r="L421">
        <f t="shared" si="39"/>
        <v>27</v>
      </c>
      <c r="M421">
        <f t="shared" si="40"/>
        <v>18998</v>
      </c>
      <c r="N421">
        <f t="shared" si="41"/>
        <v>4.1</v>
      </c>
    </row>
    <row r="422" spans="1:14">
      <c r="A422" t="s">
        <v>1476</v>
      </c>
      <c r="B422" t="s">
        <v>1477</v>
      </c>
      <c r="C422" t="s">
        <v>1219</v>
      </c>
      <c r="D422" t="s">
        <v>371</v>
      </c>
      <c r="E422" t="s">
        <v>1228</v>
      </c>
      <c r="F422" s="1" t="s">
        <v>302</v>
      </c>
      <c r="G422">
        <v>4.1</v>
      </c>
      <c r="H422" s="1" t="s">
        <v>1478</v>
      </c>
      <c r="I422" t="str">
        <f t="shared" si="36"/>
        <v>Electronics</v>
      </c>
      <c r="J422">
        <f t="shared" si="37"/>
        <v>2999</v>
      </c>
      <c r="K422">
        <f t="shared" si="38"/>
        <v>7990</v>
      </c>
      <c r="L422">
        <f t="shared" si="39"/>
        <v>62</v>
      </c>
      <c r="M422">
        <f t="shared" si="40"/>
        <v>48449</v>
      </c>
      <c r="N422">
        <f t="shared" si="41"/>
        <v>4.1</v>
      </c>
    </row>
    <row r="423" spans="1:14">
      <c r="A423" t="s">
        <v>1479</v>
      </c>
      <c r="B423" t="s">
        <v>1480</v>
      </c>
      <c r="C423" t="s">
        <v>1219</v>
      </c>
      <c r="D423" t="s">
        <v>190</v>
      </c>
      <c r="E423" t="s">
        <v>1228</v>
      </c>
      <c r="F423" s="1" t="s">
        <v>422</v>
      </c>
      <c r="G423">
        <v>3.8</v>
      </c>
      <c r="H423" s="1" t="s">
        <v>1229</v>
      </c>
      <c r="I423" t="str">
        <f t="shared" si="36"/>
        <v>Electronics</v>
      </c>
      <c r="J423">
        <f t="shared" si="37"/>
        <v>1999</v>
      </c>
      <c r="K423">
        <f t="shared" si="38"/>
        <v>7990</v>
      </c>
      <c r="L423">
        <f t="shared" si="39"/>
        <v>75</v>
      </c>
      <c r="M423">
        <f t="shared" si="40"/>
        <v>17831</v>
      </c>
      <c r="N423">
        <f t="shared" si="41"/>
        <v>3.8</v>
      </c>
    </row>
    <row r="424" spans="1:14">
      <c r="A424" t="s">
        <v>66</v>
      </c>
      <c r="B424" t="s">
        <v>67</v>
      </c>
      <c r="C424" t="s">
        <v>17</v>
      </c>
      <c r="D424" t="s">
        <v>68</v>
      </c>
      <c r="E424" t="s">
        <v>69</v>
      </c>
      <c r="F424" s="1" t="s">
        <v>70</v>
      </c>
      <c r="G424">
        <v>4.3</v>
      </c>
      <c r="H424" s="1" t="s">
        <v>71</v>
      </c>
      <c r="I424" t="str">
        <f t="shared" si="36"/>
        <v>Computers&amp;Accessories</v>
      </c>
      <c r="J424">
        <f t="shared" si="37"/>
        <v>229</v>
      </c>
      <c r="K424">
        <f t="shared" si="38"/>
        <v>299</v>
      </c>
      <c r="L424">
        <f t="shared" si="39"/>
        <v>23</v>
      </c>
      <c r="M424">
        <f t="shared" si="40"/>
        <v>30411</v>
      </c>
      <c r="N424">
        <f t="shared" si="41"/>
        <v>4.3</v>
      </c>
    </row>
    <row r="425" spans="1:14">
      <c r="A425" t="s">
        <v>80</v>
      </c>
      <c r="B425" t="s">
        <v>81</v>
      </c>
      <c r="C425" t="s">
        <v>17</v>
      </c>
      <c r="D425" t="s">
        <v>24</v>
      </c>
      <c r="E425" t="s">
        <v>69</v>
      </c>
      <c r="F425" s="1" t="s">
        <v>82</v>
      </c>
      <c r="G425">
        <v>4</v>
      </c>
      <c r="H425" s="1" t="s">
        <v>27</v>
      </c>
      <c r="I425" t="str">
        <f t="shared" si="36"/>
        <v>Computers&amp;Accessories</v>
      </c>
      <c r="J425">
        <f t="shared" si="37"/>
        <v>199</v>
      </c>
      <c r="K425">
        <f t="shared" si="38"/>
        <v>299</v>
      </c>
      <c r="L425">
        <f t="shared" si="39"/>
        <v>33</v>
      </c>
      <c r="M425">
        <f t="shared" si="40"/>
        <v>43994</v>
      </c>
      <c r="N425">
        <f t="shared" si="41"/>
        <v>4</v>
      </c>
    </row>
    <row r="426" spans="1:14">
      <c r="A426" t="s">
        <v>1481</v>
      </c>
      <c r="B426" t="s">
        <v>1482</v>
      </c>
      <c r="C426" t="s">
        <v>1310</v>
      </c>
      <c r="D426" t="s">
        <v>319</v>
      </c>
      <c r="E426" t="s">
        <v>76</v>
      </c>
      <c r="F426" s="1" t="s">
        <v>282</v>
      </c>
      <c r="G426">
        <v>4.2</v>
      </c>
      <c r="H426" s="1" t="s">
        <v>1483</v>
      </c>
      <c r="I426" t="str">
        <f t="shared" si="36"/>
        <v>Electronics</v>
      </c>
      <c r="J426">
        <f t="shared" si="37"/>
        <v>649</v>
      </c>
      <c r="K426">
        <f t="shared" si="38"/>
        <v>999</v>
      </c>
      <c r="L426">
        <f t="shared" si="39"/>
        <v>35</v>
      </c>
      <c r="M426">
        <f t="shared" si="40"/>
        <v>1315</v>
      </c>
      <c r="N426">
        <f t="shared" si="41"/>
        <v>4.2</v>
      </c>
    </row>
    <row r="427" spans="1:14">
      <c r="A427" t="s">
        <v>1484</v>
      </c>
      <c r="B427" t="s">
        <v>1423</v>
      </c>
      <c r="C427" t="s">
        <v>1238</v>
      </c>
      <c r="D427" t="s">
        <v>121</v>
      </c>
      <c r="E427" t="s">
        <v>1199</v>
      </c>
      <c r="F427" s="1" t="s">
        <v>239</v>
      </c>
      <c r="G427">
        <v>4.1</v>
      </c>
      <c r="H427" s="1" t="s">
        <v>1330</v>
      </c>
      <c r="I427" t="str">
        <f t="shared" si="36"/>
        <v>Electronics</v>
      </c>
      <c r="J427">
        <f t="shared" si="37"/>
        <v>13999</v>
      </c>
      <c r="K427">
        <f t="shared" si="38"/>
        <v>19499</v>
      </c>
      <c r="L427">
        <f t="shared" si="39"/>
        <v>28</v>
      </c>
      <c r="M427">
        <f t="shared" si="40"/>
        <v>18998</v>
      </c>
      <c r="N427">
        <f t="shared" si="41"/>
        <v>4.1</v>
      </c>
    </row>
    <row r="428" spans="1:14">
      <c r="A428" t="s">
        <v>1485</v>
      </c>
      <c r="B428" t="s">
        <v>1486</v>
      </c>
      <c r="C428" t="s">
        <v>1487</v>
      </c>
      <c r="D428" t="s">
        <v>1053</v>
      </c>
      <c r="E428" t="s">
        <v>69</v>
      </c>
      <c r="F428" s="1" t="s">
        <v>111</v>
      </c>
      <c r="G428">
        <v>4.1</v>
      </c>
      <c r="H428" s="1" t="s">
        <v>1488</v>
      </c>
      <c r="I428" t="str">
        <f t="shared" si="36"/>
        <v>Electronics</v>
      </c>
      <c r="J428">
        <f t="shared" si="37"/>
        <v>119</v>
      </c>
      <c r="K428">
        <f t="shared" si="38"/>
        <v>299</v>
      </c>
      <c r="L428">
        <f t="shared" si="39"/>
        <v>60</v>
      </c>
      <c r="M428">
        <f t="shared" si="40"/>
        <v>5999</v>
      </c>
      <c r="N428">
        <f t="shared" si="41"/>
        <v>4.1</v>
      </c>
    </row>
    <row r="429" spans="1:14">
      <c r="A429" t="s">
        <v>1489</v>
      </c>
      <c r="B429" t="s">
        <v>1490</v>
      </c>
      <c r="C429" t="s">
        <v>1238</v>
      </c>
      <c r="D429" t="s">
        <v>308</v>
      </c>
      <c r="E429" t="s">
        <v>1329</v>
      </c>
      <c r="F429" s="1" t="s">
        <v>239</v>
      </c>
      <c r="G429">
        <v>4.1</v>
      </c>
      <c r="H429" s="1" t="s">
        <v>1491</v>
      </c>
      <c r="I429" t="str">
        <f t="shared" si="36"/>
        <v>Electronics</v>
      </c>
      <c r="J429">
        <f t="shared" si="37"/>
        <v>12999</v>
      </c>
      <c r="K429">
        <f t="shared" si="38"/>
        <v>17999</v>
      </c>
      <c r="L429">
        <f t="shared" si="39"/>
        <v>28</v>
      </c>
      <c r="M429">
        <f t="shared" si="40"/>
        <v>50772</v>
      </c>
      <c r="N429">
        <f t="shared" si="41"/>
        <v>4.1</v>
      </c>
    </row>
    <row r="430" spans="1:14">
      <c r="A430" t="s">
        <v>84</v>
      </c>
      <c r="B430" t="s">
        <v>85</v>
      </c>
      <c r="C430" t="s">
        <v>17</v>
      </c>
      <c r="D430" t="s">
        <v>48</v>
      </c>
      <c r="E430" t="s">
        <v>86</v>
      </c>
      <c r="F430" s="1" t="s">
        <v>87</v>
      </c>
      <c r="G430">
        <v>4.3</v>
      </c>
      <c r="H430" s="1" t="s">
        <v>88</v>
      </c>
      <c r="I430" t="str">
        <f t="shared" si="36"/>
        <v>Computers&amp;Accessories</v>
      </c>
      <c r="J430">
        <f t="shared" si="37"/>
        <v>154</v>
      </c>
      <c r="K430">
        <f t="shared" si="38"/>
        <v>339</v>
      </c>
      <c r="L430">
        <f t="shared" si="39"/>
        <v>55</v>
      </c>
      <c r="M430">
        <f t="shared" si="40"/>
        <v>13391</v>
      </c>
      <c r="N430">
        <f t="shared" si="41"/>
        <v>4.3</v>
      </c>
    </row>
    <row r="431" spans="1:14">
      <c r="A431" t="s">
        <v>1492</v>
      </c>
      <c r="B431" t="s">
        <v>1493</v>
      </c>
      <c r="C431" t="s">
        <v>1238</v>
      </c>
      <c r="D431" t="s">
        <v>1340</v>
      </c>
      <c r="E431" t="s">
        <v>382</v>
      </c>
      <c r="F431" s="1" t="s">
        <v>450</v>
      </c>
      <c r="G431">
        <v>3.9</v>
      </c>
      <c r="H431" s="1" t="s">
        <v>1392</v>
      </c>
      <c r="I431" t="str">
        <f t="shared" si="36"/>
        <v>Electronics</v>
      </c>
      <c r="J431">
        <f t="shared" si="37"/>
        <v>20999</v>
      </c>
      <c r="K431">
        <f t="shared" si="38"/>
        <v>26999</v>
      </c>
      <c r="L431">
        <f t="shared" si="39"/>
        <v>22</v>
      </c>
      <c r="M431">
        <f t="shared" si="40"/>
        <v>25824</v>
      </c>
      <c r="N431">
        <f t="shared" si="41"/>
        <v>3.9</v>
      </c>
    </row>
    <row r="432" spans="1:14">
      <c r="A432" t="s">
        <v>1494</v>
      </c>
      <c r="B432" t="s">
        <v>1495</v>
      </c>
      <c r="C432" t="s">
        <v>1310</v>
      </c>
      <c r="D432" t="s">
        <v>128</v>
      </c>
      <c r="E432" t="s">
        <v>319</v>
      </c>
      <c r="F432" s="1" t="s">
        <v>302</v>
      </c>
      <c r="G432">
        <v>4</v>
      </c>
      <c r="H432" s="1" t="s">
        <v>1496</v>
      </c>
      <c r="I432" t="str">
        <f t="shared" si="36"/>
        <v>Electronics</v>
      </c>
      <c r="J432">
        <f t="shared" si="37"/>
        <v>249</v>
      </c>
      <c r="K432">
        <f t="shared" si="38"/>
        <v>649</v>
      </c>
      <c r="L432">
        <f t="shared" si="39"/>
        <v>62</v>
      </c>
      <c r="M432">
        <f t="shared" si="40"/>
        <v>14404</v>
      </c>
      <c r="N432">
        <f t="shared" si="41"/>
        <v>4</v>
      </c>
    </row>
    <row r="433" spans="1:14">
      <c r="A433" t="s">
        <v>1497</v>
      </c>
      <c r="B433" t="s">
        <v>1498</v>
      </c>
      <c r="C433" t="s">
        <v>1310</v>
      </c>
      <c r="D433" t="s">
        <v>224</v>
      </c>
      <c r="E433" t="s">
        <v>1499</v>
      </c>
      <c r="F433" s="1" t="s">
        <v>170</v>
      </c>
      <c r="G433">
        <v>4.5</v>
      </c>
      <c r="H433" s="1" t="s">
        <v>1500</v>
      </c>
      <c r="I433" t="str">
        <f t="shared" si="36"/>
        <v>Electronics</v>
      </c>
      <c r="J433">
        <f t="shared" si="37"/>
        <v>99</v>
      </c>
      <c r="K433">
        <f t="shared" si="38"/>
        <v>171</v>
      </c>
      <c r="L433">
        <f t="shared" si="39"/>
        <v>42</v>
      </c>
      <c r="M433">
        <f t="shared" si="40"/>
        <v>11339</v>
      </c>
      <c r="N433">
        <f t="shared" si="41"/>
        <v>4.5</v>
      </c>
    </row>
    <row r="434" spans="1:14">
      <c r="A434" t="s">
        <v>1501</v>
      </c>
      <c r="B434" t="s">
        <v>1502</v>
      </c>
      <c r="C434" t="s">
        <v>1306</v>
      </c>
      <c r="D434" t="s">
        <v>579</v>
      </c>
      <c r="E434" t="s">
        <v>190</v>
      </c>
      <c r="F434" s="1" t="s">
        <v>768</v>
      </c>
      <c r="G434">
        <v>4</v>
      </c>
      <c r="H434" s="1" t="s">
        <v>1503</v>
      </c>
      <c r="I434" t="str">
        <f t="shared" si="36"/>
        <v>Electronics</v>
      </c>
      <c r="J434">
        <f t="shared" si="37"/>
        <v>489</v>
      </c>
      <c r="K434">
        <f t="shared" si="38"/>
        <v>1999</v>
      </c>
      <c r="L434">
        <f t="shared" si="39"/>
        <v>76</v>
      </c>
      <c r="M434">
        <f t="shared" si="40"/>
        <v>3626</v>
      </c>
      <c r="N434">
        <f t="shared" si="41"/>
        <v>4</v>
      </c>
    </row>
    <row r="435" spans="1:14">
      <c r="A435" t="s">
        <v>1504</v>
      </c>
      <c r="B435" t="s">
        <v>1505</v>
      </c>
      <c r="C435" t="s">
        <v>1253</v>
      </c>
      <c r="D435" t="s">
        <v>1326</v>
      </c>
      <c r="E435" t="s">
        <v>682</v>
      </c>
      <c r="F435" s="1" t="s">
        <v>330</v>
      </c>
      <c r="G435">
        <v>4</v>
      </c>
      <c r="H435" s="1" t="s">
        <v>1506</v>
      </c>
      <c r="I435" t="str">
        <f t="shared" si="36"/>
        <v>Electronics</v>
      </c>
      <c r="J435">
        <f t="shared" si="37"/>
        <v>369</v>
      </c>
      <c r="K435">
        <f t="shared" si="38"/>
        <v>1600</v>
      </c>
      <c r="L435">
        <f t="shared" si="39"/>
        <v>77</v>
      </c>
      <c r="M435">
        <f t="shared" si="40"/>
        <v>32625</v>
      </c>
      <c r="N435">
        <f t="shared" si="41"/>
        <v>4</v>
      </c>
    </row>
    <row r="436" spans="1:14">
      <c r="A436" t="s">
        <v>1507</v>
      </c>
      <c r="B436" t="s">
        <v>1508</v>
      </c>
      <c r="C436" t="s">
        <v>1238</v>
      </c>
      <c r="D436" t="s">
        <v>1367</v>
      </c>
      <c r="E436" t="s">
        <v>1340</v>
      </c>
      <c r="F436" s="1" t="s">
        <v>659</v>
      </c>
      <c r="G436">
        <v>4.1</v>
      </c>
      <c r="H436" s="1" t="s">
        <v>1369</v>
      </c>
      <c r="I436" t="str">
        <f t="shared" si="36"/>
        <v>Electronics</v>
      </c>
      <c r="J436">
        <f t="shared" si="37"/>
        <v>15499</v>
      </c>
      <c r="K436">
        <f t="shared" si="38"/>
        <v>20999</v>
      </c>
      <c r="L436">
        <f t="shared" si="39"/>
        <v>26</v>
      </c>
      <c r="M436">
        <f t="shared" si="40"/>
        <v>19252</v>
      </c>
      <c r="N436">
        <f t="shared" si="41"/>
        <v>4.1</v>
      </c>
    </row>
    <row r="437" spans="1:14">
      <c r="A437" t="s">
        <v>1509</v>
      </c>
      <c r="B437" t="s">
        <v>1510</v>
      </c>
      <c r="C437" t="s">
        <v>1238</v>
      </c>
      <c r="D437" t="s">
        <v>1367</v>
      </c>
      <c r="E437" t="s">
        <v>1013</v>
      </c>
      <c r="F437" s="1" t="s">
        <v>1368</v>
      </c>
      <c r="G437">
        <v>4.1</v>
      </c>
      <c r="H437" s="1" t="s">
        <v>1369</v>
      </c>
      <c r="I437" t="str">
        <f t="shared" si="36"/>
        <v>Electronics</v>
      </c>
      <c r="J437">
        <f t="shared" si="37"/>
        <v>15499</v>
      </c>
      <c r="K437">
        <f t="shared" si="38"/>
        <v>18999</v>
      </c>
      <c r="L437">
        <f t="shared" si="39"/>
        <v>18</v>
      </c>
      <c r="M437">
        <f t="shared" si="40"/>
        <v>19252</v>
      </c>
      <c r="N437">
        <f t="shared" si="41"/>
        <v>4.1</v>
      </c>
    </row>
    <row r="438" spans="1:14">
      <c r="A438" t="s">
        <v>1511</v>
      </c>
      <c r="B438" t="s">
        <v>1512</v>
      </c>
      <c r="C438" t="s">
        <v>1238</v>
      </c>
      <c r="D438" t="s">
        <v>1513</v>
      </c>
      <c r="E438" t="s">
        <v>1243</v>
      </c>
      <c r="F438" s="1" t="s">
        <v>1278</v>
      </c>
      <c r="G438">
        <v>3.9</v>
      </c>
      <c r="H438" s="1" t="s">
        <v>1392</v>
      </c>
      <c r="I438" t="str">
        <f t="shared" si="36"/>
        <v>Electronics</v>
      </c>
      <c r="J438">
        <f t="shared" si="37"/>
        <v>22999</v>
      </c>
      <c r="K438">
        <f t="shared" si="38"/>
        <v>28999</v>
      </c>
      <c r="L438">
        <f t="shared" si="39"/>
        <v>21</v>
      </c>
      <c r="M438">
        <f t="shared" si="40"/>
        <v>25824</v>
      </c>
      <c r="N438">
        <f t="shared" si="41"/>
        <v>3.9</v>
      </c>
    </row>
    <row r="439" spans="1:14">
      <c r="A439" t="s">
        <v>1514</v>
      </c>
      <c r="B439" t="s">
        <v>1515</v>
      </c>
      <c r="C439" t="s">
        <v>1272</v>
      </c>
      <c r="D439" t="s">
        <v>214</v>
      </c>
      <c r="E439" t="s">
        <v>870</v>
      </c>
      <c r="F439" s="1" t="s">
        <v>111</v>
      </c>
      <c r="G439">
        <v>4.1</v>
      </c>
      <c r="H439" t="s">
        <v>1516</v>
      </c>
      <c r="I439" t="str">
        <f t="shared" si="36"/>
        <v>Electronics</v>
      </c>
      <c r="J439">
        <f t="shared" si="37"/>
        <v>599</v>
      </c>
      <c r="K439">
        <f t="shared" si="38"/>
        <v>1490</v>
      </c>
      <c r="L439">
        <f t="shared" si="39"/>
        <v>60</v>
      </c>
      <c r="M439">
        <f t="shared" si="40"/>
        <v>161679</v>
      </c>
      <c r="N439">
        <f t="shared" si="41"/>
        <v>4.1</v>
      </c>
    </row>
    <row r="440" spans="1:14">
      <c r="A440" t="s">
        <v>1517</v>
      </c>
      <c r="B440" t="s">
        <v>1518</v>
      </c>
      <c r="C440" t="s">
        <v>1433</v>
      </c>
      <c r="D440" t="s">
        <v>1519</v>
      </c>
      <c r="E440" t="s">
        <v>42</v>
      </c>
      <c r="F440" s="1" t="s">
        <v>1318</v>
      </c>
      <c r="G440">
        <v>4.1</v>
      </c>
      <c r="H440" s="1" t="s">
        <v>1520</v>
      </c>
      <c r="I440" t="str">
        <f t="shared" si="36"/>
        <v>Electronics</v>
      </c>
      <c r="J440">
        <f t="shared" si="37"/>
        <v>134</v>
      </c>
      <c r="K440">
        <f t="shared" si="38"/>
        <v>699</v>
      </c>
      <c r="L440">
        <f t="shared" si="39"/>
        <v>81</v>
      </c>
      <c r="M440">
        <f t="shared" si="40"/>
        <v>16685</v>
      </c>
      <c r="N440">
        <f t="shared" si="41"/>
        <v>4.1</v>
      </c>
    </row>
    <row r="441" spans="1:14">
      <c r="A441" t="s">
        <v>1521</v>
      </c>
      <c r="B441" t="s">
        <v>1522</v>
      </c>
      <c r="C441" t="s">
        <v>1238</v>
      </c>
      <c r="D441" t="s">
        <v>1523</v>
      </c>
      <c r="E441" t="s">
        <v>365</v>
      </c>
      <c r="F441" s="1" t="s">
        <v>1524</v>
      </c>
      <c r="G441">
        <v>4</v>
      </c>
      <c r="H441" s="1" t="s">
        <v>1525</v>
      </c>
      <c r="I441" t="str">
        <f t="shared" si="36"/>
        <v>Electronics</v>
      </c>
      <c r="J441">
        <f t="shared" si="37"/>
        <v>7499</v>
      </c>
      <c r="K441">
        <f t="shared" si="38"/>
        <v>7999</v>
      </c>
      <c r="L441">
        <f t="shared" si="39"/>
        <v>6</v>
      </c>
      <c r="M441">
        <f t="shared" si="40"/>
        <v>30907</v>
      </c>
      <c r="N441">
        <f t="shared" si="41"/>
        <v>4</v>
      </c>
    </row>
    <row r="442" spans="1:14">
      <c r="A442" t="s">
        <v>1526</v>
      </c>
      <c r="B442" t="s">
        <v>1527</v>
      </c>
      <c r="C442" t="s">
        <v>1232</v>
      </c>
      <c r="D442" t="s">
        <v>1303</v>
      </c>
      <c r="E442" t="s">
        <v>293</v>
      </c>
      <c r="F442" s="1" t="s">
        <v>773</v>
      </c>
      <c r="G442">
        <v>4.3</v>
      </c>
      <c r="H442" t="s">
        <v>1235</v>
      </c>
      <c r="I442" t="str">
        <f t="shared" si="36"/>
        <v>Electronics</v>
      </c>
      <c r="J442">
        <f t="shared" si="37"/>
        <v>1149</v>
      </c>
      <c r="K442">
        <f t="shared" si="38"/>
        <v>2199</v>
      </c>
      <c r="L442">
        <f t="shared" si="39"/>
        <v>48</v>
      </c>
      <c r="M442">
        <f t="shared" si="40"/>
        <v>178912</v>
      </c>
      <c r="N442">
        <f t="shared" si="41"/>
        <v>4.3</v>
      </c>
    </row>
    <row r="443" spans="1:14">
      <c r="A443" t="s">
        <v>1528</v>
      </c>
      <c r="B443" t="s">
        <v>1529</v>
      </c>
      <c r="C443" t="s">
        <v>1262</v>
      </c>
      <c r="D443" t="s">
        <v>1530</v>
      </c>
      <c r="E443" t="s">
        <v>621</v>
      </c>
      <c r="F443" s="1" t="s">
        <v>450</v>
      </c>
      <c r="G443">
        <v>4</v>
      </c>
      <c r="H443" t="s">
        <v>1264</v>
      </c>
      <c r="I443" t="str">
        <f t="shared" si="36"/>
        <v>Electronics</v>
      </c>
      <c r="J443">
        <f t="shared" si="37"/>
        <v>1324</v>
      </c>
      <c r="K443">
        <f t="shared" si="38"/>
        <v>1699</v>
      </c>
      <c r="L443">
        <f t="shared" si="39"/>
        <v>22</v>
      </c>
      <c r="M443">
        <f t="shared" si="40"/>
        <v>128311</v>
      </c>
      <c r="N443">
        <f t="shared" si="41"/>
        <v>4</v>
      </c>
    </row>
    <row r="444" spans="1:14">
      <c r="A444" t="s">
        <v>1531</v>
      </c>
      <c r="B444" t="s">
        <v>1532</v>
      </c>
      <c r="C444" t="s">
        <v>1238</v>
      </c>
      <c r="D444" t="s">
        <v>121</v>
      </c>
      <c r="E444" t="s">
        <v>181</v>
      </c>
      <c r="F444" s="1" t="s">
        <v>1428</v>
      </c>
      <c r="G444">
        <v>4.1</v>
      </c>
      <c r="H444" s="1" t="s">
        <v>1369</v>
      </c>
      <c r="I444" t="str">
        <f t="shared" si="36"/>
        <v>Electronics</v>
      </c>
      <c r="J444">
        <f t="shared" si="37"/>
        <v>13999</v>
      </c>
      <c r="K444">
        <f t="shared" si="38"/>
        <v>19999</v>
      </c>
      <c r="L444">
        <f t="shared" si="39"/>
        <v>30</v>
      </c>
      <c r="M444">
        <f t="shared" si="40"/>
        <v>19252</v>
      </c>
      <c r="N444">
        <f t="shared" si="41"/>
        <v>4.1</v>
      </c>
    </row>
    <row r="445" spans="1:14">
      <c r="A445" t="s">
        <v>90</v>
      </c>
      <c r="B445" t="s">
        <v>91</v>
      </c>
      <c r="C445" t="s">
        <v>17</v>
      </c>
      <c r="D445" t="s">
        <v>69</v>
      </c>
      <c r="E445" t="s">
        <v>92</v>
      </c>
      <c r="F445" s="1" t="s">
        <v>93</v>
      </c>
      <c r="G445">
        <v>4.2</v>
      </c>
      <c r="H445" s="1" t="s">
        <v>4762</v>
      </c>
      <c r="I445" t="str">
        <f t="shared" si="36"/>
        <v>Computers&amp;Accessories</v>
      </c>
      <c r="J445">
        <f t="shared" si="37"/>
        <v>299</v>
      </c>
      <c r="K445">
        <f t="shared" si="38"/>
        <v>799</v>
      </c>
      <c r="L445">
        <f t="shared" si="39"/>
        <v>63</v>
      </c>
      <c r="M445">
        <f t="shared" si="40"/>
        <v>94364</v>
      </c>
      <c r="N445">
        <f t="shared" si="41"/>
        <v>4.2</v>
      </c>
    </row>
    <row r="446" spans="1:14">
      <c r="A446" t="s">
        <v>1533</v>
      </c>
      <c r="B446" t="s">
        <v>1534</v>
      </c>
      <c r="C446" t="s">
        <v>1232</v>
      </c>
      <c r="D446" t="s">
        <v>76</v>
      </c>
      <c r="E446" t="s">
        <v>261</v>
      </c>
      <c r="F446" s="1" t="s">
        <v>129</v>
      </c>
      <c r="G446">
        <v>4</v>
      </c>
      <c r="H446" s="1" t="s">
        <v>1463</v>
      </c>
      <c r="I446" t="str">
        <f t="shared" si="36"/>
        <v>Electronics</v>
      </c>
      <c r="J446">
        <f t="shared" si="37"/>
        <v>999</v>
      </c>
      <c r="K446">
        <f t="shared" si="38"/>
        <v>1599</v>
      </c>
      <c r="L446">
        <f t="shared" si="39"/>
        <v>38</v>
      </c>
      <c r="M446">
        <f t="shared" si="40"/>
        <v>7222</v>
      </c>
      <c r="N446">
        <f t="shared" si="41"/>
        <v>4</v>
      </c>
    </row>
    <row r="447" spans="1:14">
      <c r="A447" t="s">
        <v>1535</v>
      </c>
      <c r="B447" t="s">
        <v>1536</v>
      </c>
      <c r="C447" t="s">
        <v>1238</v>
      </c>
      <c r="D447" t="s">
        <v>308</v>
      </c>
      <c r="E447" t="s">
        <v>1329</v>
      </c>
      <c r="F447" s="1" t="s">
        <v>239</v>
      </c>
      <c r="G447">
        <v>4.1</v>
      </c>
      <c r="H447" s="1" t="s">
        <v>1330</v>
      </c>
      <c r="I447" t="str">
        <f t="shared" si="36"/>
        <v>Electronics</v>
      </c>
      <c r="J447">
        <f t="shared" si="37"/>
        <v>12999</v>
      </c>
      <c r="K447">
        <f t="shared" si="38"/>
        <v>17999</v>
      </c>
      <c r="L447">
        <f t="shared" si="39"/>
        <v>28</v>
      </c>
      <c r="M447">
        <f t="shared" si="40"/>
        <v>18998</v>
      </c>
      <c r="N447">
        <f t="shared" si="41"/>
        <v>4.1</v>
      </c>
    </row>
    <row r="448" spans="1:14">
      <c r="A448" t="s">
        <v>1537</v>
      </c>
      <c r="B448" t="s">
        <v>1538</v>
      </c>
      <c r="C448" t="s">
        <v>1238</v>
      </c>
      <c r="D448" t="s">
        <v>657</v>
      </c>
      <c r="E448" t="s">
        <v>555</v>
      </c>
      <c r="F448" s="1" t="s">
        <v>659</v>
      </c>
      <c r="G448">
        <v>4.2</v>
      </c>
      <c r="H448" s="1" t="s">
        <v>1389</v>
      </c>
      <c r="I448" t="str">
        <f t="shared" si="36"/>
        <v>Electronics</v>
      </c>
      <c r="J448">
        <f t="shared" si="37"/>
        <v>15490</v>
      </c>
      <c r="K448">
        <f t="shared" si="38"/>
        <v>20990</v>
      </c>
      <c r="L448">
        <f t="shared" si="39"/>
        <v>26</v>
      </c>
      <c r="M448">
        <f t="shared" si="40"/>
        <v>32916</v>
      </c>
      <c r="N448">
        <f t="shared" si="41"/>
        <v>4.2</v>
      </c>
    </row>
    <row r="449" spans="1:14">
      <c r="A449" t="s">
        <v>1539</v>
      </c>
      <c r="B449" t="s">
        <v>1540</v>
      </c>
      <c r="C449" t="s">
        <v>1541</v>
      </c>
      <c r="D449" t="s">
        <v>76</v>
      </c>
      <c r="E449" t="s">
        <v>1542</v>
      </c>
      <c r="F449" s="1" t="s">
        <v>445</v>
      </c>
      <c r="G449">
        <v>4.6</v>
      </c>
      <c r="H449" s="1" t="s">
        <v>1543</v>
      </c>
      <c r="I449" t="str">
        <f t="shared" si="36"/>
        <v>Electronics</v>
      </c>
      <c r="J449">
        <f t="shared" si="37"/>
        <v>999</v>
      </c>
      <c r="K449">
        <f t="shared" si="38"/>
        <v>2899</v>
      </c>
      <c r="L449">
        <f t="shared" si="39"/>
        <v>66</v>
      </c>
      <c r="M449">
        <f t="shared" si="40"/>
        <v>26603</v>
      </c>
      <c r="N449">
        <f t="shared" si="41"/>
        <v>4.6</v>
      </c>
    </row>
    <row r="450" spans="1:14">
      <c r="A450" t="s">
        <v>1544</v>
      </c>
      <c r="B450" t="s">
        <v>1545</v>
      </c>
      <c r="C450" t="s">
        <v>1219</v>
      </c>
      <c r="D450" t="s">
        <v>261</v>
      </c>
      <c r="E450" t="s">
        <v>895</v>
      </c>
      <c r="F450" s="1" t="s">
        <v>440</v>
      </c>
      <c r="G450">
        <v>4</v>
      </c>
      <c r="H450" s="1" t="s">
        <v>1546</v>
      </c>
      <c r="I450" t="str">
        <f t="shared" si="36"/>
        <v>Electronics</v>
      </c>
      <c r="J450">
        <f t="shared" si="37"/>
        <v>1599</v>
      </c>
      <c r="K450">
        <f t="shared" si="38"/>
        <v>4999</v>
      </c>
      <c r="L450">
        <f t="shared" si="39"/>
        <v>68</v>
      </c>
      <c r="M450">
        <f t="shared" si="40"/>
        <v>67950</v>
      </c>
      <c r="N450">
        <f t="shared" si="41"/>
        <v>4</v>
      </c>
    </row>
    <row r="451" spans="1:14">
      <c r="A451" t="s">
        <v>1547</v>
      </c>
      <c r="B451" t="s">
        <v>1548</v>
      </c>
      <c r="C451" t="s">
        <v>1262</v>
      </c>
      <c r="D451" t="s">
        <v>1530</v>
      </c>
      <c r="E451" t="s">
        <v>621</v>
      </c>
      <c r="F451" s="1" t="s">
        <v>450</v>
      </c>
      <c r="G451">
        <v>4</v>
      </c>
      <c r="H451" t="s">
        <v>1264</v>
      </c>
      <c r="I451" t="str">
        <f t="shared" ref="I451:I514" si="42">LEFT(C451,FIND("|",C451)-1)</f>
        <v>Electronics</v>
      </c>
      <c r="J451">
        <f t="shared" ref="J451:J514" si="43">VALUE(SUBSTITUTE(SUBSTITUTE(D451,"₹",""),",",""))</f>
        <v>1324</v>
      </c>
      <c r="K451">
        <f t="shared" ref="K451:K514" si="44">VALUE(SUBSTITUTE(SUBSTITUTE(E451,"₹",""),",",""))</f>
        <v>1699</v>
      </c>
      <c r="L451">
        <f t="shared" ref="L451:L514" si="45">VALUE(SUBSTITUTE(F451,"%",""))</f>
        <v>22</v>
      </c>
      <c r="M451">
        <f t="shared" ref="M451:M514" si="46">VALUE(SUBSTITUTE(H451,",",""))</f>
        <v>128311</v>
      </c>
      <c r="N451">
        <f t="shared" ref="N451:N514" si="47">VALUE(G451)</f>
        <v>4</v>
      </c>
    </row>
    <row r="452" spans="1:14">
      <c r="A452" t="s">
        <v>1549</v>
      </c>
      <c r="B452" t="s">
        <v>1550</v>
      </c>
      <c r="C452" t="s">
        <v>1238</v>
      </c>
      <c r="D452" t="s">
        <v>1340</v>
      </c>
      <c r="E452" t="s">
        <v>652</v>
      </c>
      <c r="F452" s="1" t="s">
        <v>1428</v>
      </c>
      <c r="G452">
        <v>4.3</v>
      </c>
      <c r="H452" s="1" t="s">
        <v>1551</v>
      </c>
      <c r="I452" t="str">
        <f t="shared" si="42"/>
        <v>Electronics</v>
      </c>
      <c r="J452">
        <f t="shared" si="43"/>
        <v>20999</v>
      </c>
      <c r="K452">
        <f t="shared" si="44"/>
        <v>29990</v>
      </c>
      <c r="L452">
        <f t="shared" si="45"/>
        <v>30</v>
      </c>
      <c r="M452">
        <f t="shared" si="46"/>
        <v>9499</v>
      </c>
      <c r="N452">
        <f t="shared" si="47"/>
        <v>4.3</v>
      </c>
    </row>
    <row r="453" spans="1:14">
      <c r="A453" t="s">
        <v>1552</v>
      </c>
      <c r="B453" t="s">
        <v>1553</v>
      </c>
      <c r="C453" t="s">
        <v>1310</v>
      </c>
      <c r="D453" t="s">
        <v>76</v>
      </c>
      <c r="E453" t="s">
        <v>190</v>
      </c>
      <c r="F453" s="1" t="s">
        <v>77</v>
      </c>
      <c r="G453">
        <v>4.3</v>
      </c>
      <c r="H453" s="1" t="s">
        <v>1554</v>
      </c>
      <c r="I453" t="str">
        <f t="shared" si="42"/>
        <v>Electronics</v>
      </c>
      <c r="J453">
        <f t="shared" si="43"/>
        <v>999</v>
      </c>
      <c r="K453">
        <f t="shared" si="44"/>
        <v>1999</v>
      </c>
      <c r="L453">
        <f t="shared" si="45"/>
        <v>50</v>
      </c>
      <c r="M453">
        <f t="shared" si="46"/>
        <v>1777</v>
      </c>
      <c r="N453">
        <f t="shared" si="47"/>
        <v>4.3</v>
      </c>
    </row>
    <row r="454" spans="1:14">
      <c r="A454" t="s">
        <v>1555</v>
      </c>
      <c r="B454" t="s">
        <v>1556</v>
      </c>
      <c r="C454" t="s">
        <v>1238</v>
      </c>
      <c r="D454" t="s">
        <v>1557</v>
      </c>
      <c r="E454" t="s">
        <v>522</v>
      </c>
      <c r="F454" s="1" t="s">
        <v>450</v>
      </c>
      <c r="G454">
        <v>4.2</v>
      </c>
      <c r="H454" s="1" t="s">
        <v>1558</v>
      </c>
      <c r="I454" t="str">
        <f t="shared" si="42"/>
        <v>Electronics</v>
      </c>
      <c r="J454">
        <f t="shared" si="43"/>
        <v>12490</v>
      </c>
      <c r="K454">
        <f t="shared" si="44"/>
        <v>15990</v>
      </c>
      <c r="L454">
        <f t="shared" si="45"/>
        <v>22</v>
      </c>
      <c r="M454">
        <f t="shared" si="46"/>
        <v>58506</v>
      </c>
      <c r="N454">
        <f t="shared" si="47"/>
        <v>4.2</v>
      </c>
    </row>
    <row r="455" spans="1:14">
      <c r="A455" t="s">
        <v>1559</v>
      </c>
      <c r="B455" t="s">
        <v>1560</v>
      </c>
      <c r="C455" t="s">
        <v>1238</v>
      </c>
      <c r="D455" t="s">
        <v>1329</v>
      </c>
      <c r="E455" t="s">
        <v>138</v>
      </c>
      <c r="F455" s="1" t="s">
        <v>1368</v>
      </c>
      <c r="G455">
        <v>4</v>
      </c>
      <c r="H455" s="1" t="s">
        <v>1341</v>
      </c>
      <c r="I455" t="str">
        <f t="shared" si="42"/>
        <v>Electronics</v>
      </c>
      <c r="J455">
        <f t="shared" si="43"/>
        <v>17999</v>
      </c>
      <c r="K455">
        <f t="shared" si="44"/>
        <v>21990</v>
      </c>
      <c r="L455">
        <f t="shared" si="45"/>
        <v>18</v>
      </c>
      <c r="M455">
        <f t="shared" si="46"/>
        <v>21350</v>
      </c>
      <c r="N455">
        <f t="shared" si="47"/>
        <v>4</v>
      </c>
    </row>
    <row r="456" spans="1:14">
      <c r="A456" t="s">
        <v>103</v>
      </c>
      <c r="B456" t="s">
        <v>104</v>
      </c>
      <c r="C456" t="s">
        <v>17</v>
      </c>
      <c r="D456" t="s">
        <v>105</v>
      </c>
      <c r="E456" t="s">
        <v>106</v>
      </c>
      <c r="F456" s="1" t="s">
        <v>49</v>
      </c>
      <c r="G456">
        <v>4.2</v>
      </c>
      <c r="H456" s="1" t="s">
        <v>4765</v>
      </c>
      <c r="I456" t="str">
        <f t="shared" si="42"/>
        <v>Computers&amp;Accessories</v>
      </c>
      <c r="J456">
        <f t="shared" si="43"/>
        <v>350</v>
      </c>
      <c r="K456">
        <f t="shared" si="44"/>
        <v>899</v>
      </c>
      <c r="L456">
        <f t="shared" si="45"/>
        <v>61</v>
      </c>
      <c r="M456">
        <f t="shared" si="46"/>
        <v>2263</v>
      </c>
      <c r="N456">
        <f t="shared" si="47"/>
        <v>4.2</v>
      </c>
    </row>
    <row r="457" spans="1:14">
      <c r="A457" t="s">
        <v>1561</v>
      </c>
      <c r="B457" t="s">
        <v>1562</v>
      </c>
      <c r="C457" t="s">
        <v>1262</v>
      </c>
      <c r="D457" t="s">
        <v>320</v>
      </c>
      <c r="E457" t="s">
        <v>1563</v>
      </c>
      <c r="F457" s="1" t="s">
        <v>1564</v>
      </c>
      <c r="G457">
        <v>4</v>
      </c>
      <c r="H457" s="1" t="s">
        <v>164</v>
      </c>
      <c r="I457" t="str">
        <f t="shared" si="42"/>
        <v>Electronics</v>
      </c>
      <c r="J457">
        <f t="shared" si="43"/>
        <v>1399</v>
      </c>
      <c r="K457">
        <f t="shared" si="44"/>
        <v>1630</v>
      </c>
      <c r="L457">
        <f t="shared" si="45"/>
        <v>14</v>
      </c>
      <c r="M457">
        <f t="shared" si="46"/>
        <v>9378</v>
      </c>
      <c r="N457">
        <f t="shared" si="47"/>
        <v>4</v>
      </c>
    </row>
    <row r="458" spans="1:14">
      <c r="A458" t="s">
        <v>108</v>
      </c>
      <c r="B458" t="s">
        <v>109</v>
      </c>
      <c r="C458" t="s">
        <v>17</v>
      </c>
      <c r="D458" t="s">
        <v>110</v>
      </c>
      <c r="E458" t="s">
        <v>18</v>
      </c>
      <c r="F458" s="1" t="s">
        <v>111</v>
      </c>
      <c r="G458">
        <v>4.1</v>
      </c>
      <c r="H458" s="1" t="s">
        <v>112</v>
      </c>
      <c r="I458" t="str">
        <f t="shared" si="42"/>
        <v>Computers&amp;Accessories</v>
      </c>
      <c r="J458">
        <f t="shared" si="43"/>
        <v>159</v>
      </c>
      <c r="K458">
        <f t="shared" si="44"/>
        <v>399</v>
      </c>
      <c r="L458">
        <f t="shared" si="45"/>
        <v>60</v>
      </c>
      <c r="M458">
        <f t="shared" si="46"/>
        <v>4768</v>
      </c>
      <c r="N458">
        <f t="shared" si="47"/>
        <v>4.1</v>
      </c>
    </row>
    <row r="459" spans="1:14">
      <c r="A459" t="s">
        <v>1565</v>
      </c>
      <c r="B459" t="s">
        <v>1566</v>
      </c>
      <c r="C459" t="s">
        <v>1219</v>
      </c>
      <c r="D459" t="s">
        <v>329</v>
      </c>
      <c r="E459" t="s">
        <v>1267</v>
      </c>
      <c r="F459" s="1" t="s">
        <v>1268</v>
      </c>
      <c r="G459">
        <v>3.9</v>
      </c>
      <c r="H459" s="1" t="s">
        <v>1269</v>
      </c>
      <c r="I459" t="str">
        <f t="shared" si="42"/>
        <v>Electronics</v>
      </c>
      <c r="J459">
        <f t="shared" si="43"/>
        <v>1499</v>
      </c>
      <c r="K459">
        <f t="shared" si="44"/>
        <v>6990</v>
      </c>
      <c r="L459">
        <f t="shared" si="45"/>
        <v>79</v>
      </c>
      <c r="M459">
        <f t="shared" si="46"/>
        <v>21796</v>
      </c>
      <c r="N459">
        <f t="shared" si="47"/>
        <v>3.9</v>
      </c>
    </row>
    <row r="460" spans="1:14">
      <c r="A460" t="s">
        <v>1567</v>
      </c>
      <c r="B460" t="s">
        <v>1568</v>
      </c>
      <c r="C460" t="s">
        <v>1219</v>
      </c>
      <c r="D460" t="s">
        <v>190</v>
      </c>
      <c r="E460" t="s">
        <v>1228</v>
      </c>
      <c r="F460" s="1" t="s">
        <v>422</v>
      </c>
      <c r="G460">
        <v>3.8</v>
      </c>
      <c r="H460" s="1" t="s">
        <v>1569</v>
      </c>
      <c r="I460" t="str">
        <f t="shared" si="42"/>
        <v>Electronics</v>
      </c>
      <c r="J460">
        <f t="shared" si="43"/>
        <v>1999</v>
      </c>
      <c r="K460">
        <f t="shared" si="44"/>
        <v>7990</v>
      </c>
      <c r="L460">
        <f t="shared" si="45"/>
        <v>75</v>
      </c>
      <c r="M460">
        <f t="shared" si="46"/>
        <v>17833</v>
      </c>
      <c r="N460">
        <f t="shared" si="47"/>
        <v>3.8</v>
      </c>
    </row>
    <row r="461" spans="1:14">
      <c r="A461" t="s">
        <v>1570</v>
      </c>
      <c r="B461" t="s">
        <v>1571</v>
      </c>
      <c r="C461" t="s">
        <v>1541</v>
      </c>
      <c r="D461" t="s">
        <v>76</v>
      </c>
      <c r="E461" t="s">
        <v>1542</v>
      </c>
      <c r="F461" s="1" t="s">
        <v>445</v>
      </c>
      <c r="G461">
        <v>4.7</v>
      </c>
      <c r="H461" s="1" t="s">
        <v>1572</v>
      </c>
      <c r="I461" t="str">
        <f t="shared" si="42"/>
        <v>Electronics</v>
      </c>
      <c r="J461">
        <f t="shared" si="43"/>
        <v>999</v>
      </c>
      <c r="K461">
        <f t="shared" si="44"/>
        <v>2899</v>
      </c>
      <c r="L461">
        <f t="shared" si="45"/>
        <v>66</v>
      </c>
      <c r="M461">
        <f t="shared" si="46"/>
        <v>7779</v>
      </c>
      <c r="N461">
        <f t="shared" si="47"/>
        <v>4.7</v>
      </c>
    </row>
    <row r="462" spans="1:14">
      <c r="A462" t="s">
        <v>1573</v>
      </c>
      <c r="B462" t="s">
        <v>1574</v>
      </c>
      <c r="C462" t="s">
        <v>1575</v>
      </c>
      <c r="D462" t="s">
        <v>1576</v>
      </c>
      <c r="E462" t="s">
        <v>1363</v>
      </c>
      <c r="F462" s="1" t="s">
        <v>63</v>
      </c>
      <c r="G462">
        <v>4.3</v>
      </c>
      <c r="H462" s="1" t="s">
        <v>1577</v>
      </c>
      <c r="I462" t="str">
        <f t="shared" si="42"/>
        <v>Electronics</v>
      </c>
      <c r="J462">
        <f t="shared" si="43"/>
        <v>2099</v>
      </c>
      <c r="K462">
        <f t="shared" si="44"/>
        <v>5999</v>
      </c>
      <c r="L462">
        <f t="shared" si="45"/>
        <v>65</v>
      </c>
      <c r="M462">
        <f t="shared" si="46"/>
        <v>17129</v>
      </c>
      <c r="N462">
        <f t="shared" si="47"/>
        <v>4.3</v>
      </c>
    </row>
    <row r="463" spans="1:14">
      <c r="A463" t="s">
        <v>1578</v>
      </c>
      <c r="B463" t="s">
        <v>1579</v>
      </c>
      <c r="C463" t="s">
        <v>1287</v>
      </c>
      <c r="D463" t="s">
        <v>1580</v>
      </c>
      <c r="E463" t="s">
        <v>42</v>
      </c>
      <c r="F463" s="1" t="s">
        <v>478</v>
      </c>
      <c r="G463">
        <v>4.2</v>
      </c>
      <c r="H463" s="1" t="s">
        <v>1581</v>
      </c>
      <c r="I463" t="str">
        <f t="shared" si="42"/>
        <v>Electronics</v>
      </c>
      <c r="J463">
        <f t="shared" si="43"/>
        <v>337</v>
      </c>
      <c r="K463">
        <f t="shared" si="44"/>
        <v>699</v>
      </c>
      <c r="L463">
        <f t="shared" si="45"/>
        <v>52</v>
      </c>
      <c r="M463">
        <f t="shared" si="46"/>
        <v>4969</v>
      </c>
      <c r="N463">
        <f t="shared" si="47"/>
        <v>4.2</v>
      </c>
    </row>
    <row r="464" spans="1:14">
      <c r="A464" t="s">
        <v>1582</v>
      </c>
      <c r="B464" t="s">
        <v>1583</v>
      </c>
      <c r="C464" t="s">
        <v>1219</v>
      </c>
      <c r="D464" t="s">
        <v>371</v>
      </c>
      <c r="E464" t="s">
        <v>1228</v>
      </c>
      <c r="F464" s="1" t="s">
        <v>302</v>
      </c>
      <c r="G464">
        <v>4.1</v>
      </c>
      <c r="H464">
        <v>154</v>
      </c>
      <c r="I464" t="str">
        <f t="shared" si="42"/>
        <v>Electronics</v>
      </c>
      <c r="J464">
        <f t="shared" si="43"/>
        <v>2999</v>
      </c>
      <c r="K464">
        <f t="shared" si="44"/>
        <v>7990</v>
      </c>
      <c r="L464">
        <f t="shared" si="45"/>
        <v>62</v>
      </c>
      <c r="M464">
        <f t="shared" si="46"/>
        <v>154</v>
      </c>
      <c r="N464">
        <f t="shared" si="47"/>
        <v>4.1</v>
      </c>
    </row>
    <row r="465" spans="1:14">
      <c r="A465" t="s">
        <v>1584</v>
      </c>
      <c r="B465" t="s">
        <v>1585</v>
      </c>
      <c r="C465" t="s">
        <v>1219</v>
      </c>
      <c r="D465" t="s">
        <v>421</v>
      </c>
      <c r="E465" t="s">
        <v>1363</v>
      </c>
      <c r="F465" s="1" t="s">
        <v>337</v>
      </c>
      <c r="G465">
        <v>3.3</v>
      </c>
      <c r="H465" s="1" t="s">
        <v>1586</v>
      </c>
      <c r="I465" t="str">
        <f t="shared" si="42"/>
        <v>Electronics</v>
      </c>
      <c r="J465">
        <f t="shared" si="43"/>
        <v>1299</v>
      </c>
      <c r="K465">
        <f t="shared" si="44"/>
        <v>5999</v>
      </c>
      <c r="L465">
        <f t="shared" si="45"/>
        <v>78</v>
      </c>
      <c r="M465">
        <f t="shared" si="46"/>
        <v>4415</v>
      </c>
      <c r="N465">
        <f t="shared" si="47"/>
        <v>3.3</v>
      </c>
    </row>
    <row r="466" spans="1:14">
      <c r="A466" t="s">
        <v>113</v>
      </c>
      <c r="B466" t="s">
        <v>114</v>
      </c>
      <c r="C466" t="s">
        <v>17</v>
      </c>
      <c r="D466" t="s">
        <v>25</v>
      </c>
      <c r="E466" t="s">
        <v>18</v>
      </c>
      <c r="F466" s="1" t="s">
        <v>115</v>
      </c>
      <c r="G466">
        <v>4.4</v>
      </c>
      <c r="H466" s="1" t="s">
        <v>116</v>
      </c>
      <c r="I466" t="str">
        <f t="shared" si="42"/>
        <v>Computers&amp;Accessories</v>
      </c>
      <c r="J466">
        <f t="shared" si="43"/>
        <v>349</v>
      </c>
      <c r="K466">
        <f t="shared" si="44"/>
        <v>399</v>
      </c>
      <c r="L466">
        <f t="shared" si="45"/>
        <v>13</v>
      </c>
      <c r="M466">
        <f t="shared" si="46"/>
        <v>18757</v>
      </c>
      <c r="N466">
        <f t="shared" si="47"/>
        <v>4.4</v>
      </c>
    </row>
    <row r="467" spans="1:14">
      <c r="A467" t="s">
        <v>1587</v>
      </c>
      <c r="B467" t="s">
        <v>1588</v>
      </c>
      <c r="C467" t="s">
        <v>1238</v>
      </c>
      <c r="D467" t="s">
        <v>1339</v>
      </c>
      <c r="E467" t="s">
        <v>555</v>
      </c>
      <c r="F467" s="1" t="s">
        <v>1278</v>
      </c>
      <c r="G467">
        <v>4</v>
      </c>
      <c r="H467" s="1" t="s">
        <v>1341</v>
      </c>
      <c r="I467" t="str">
        <f t="shared" si="42"/>
        <v>Electronics</v>
      </c>
      <c r="J467">
        <f t="shared" si="43"/>
        <v>16499</v>
      </c>
      <c r="K467">
        <f t="shared" si="44"/>
        <v>20990</v>
      </c>
      <c r="L467">
        <f t="shared" si="45"/>
        <v>21</v>
      </c>
      <c r="M467">
        <f t="shared" si="46"/>
        <v>21350</v>
      </c>
      <c r="N467">
        <f t="shared" si="47"/>
        <v>4</v>
      </c>
    </row>
    <row r="468" spans="1:14">
      <c r="A468" t="s">
        <v>1589</v>
      </c>
      <c r="B468" t="s">
        <v>1590</v>
      </c>
      <c r="C468" t="s">
        <v>1272</v>
      </c>
      <c r="D468" t="s">
        <v>62</v>
      </c>
      <c r="E468" t="s">
        <v>62</v>
      </c>
      <c r="F468" s="1" t="s">
        <v>215</v>
      </c>
      <c r="G468">
        <v>4.2</v>
      </c>
      <c r="H468" s="1" t="s">
        <v>1591</v>
      </c>
      <c r="I468" t="str">
        <f t="shared" si="42"/>
        <v>Electronics</v>
      </c>
      <c r="J468">
        <f t="shared" si="43"/>
        <v>499</v>
      </c>
      <c r="K468">
        <f t="shared" si="44"/>
        <v>499</v>
      </c>
      <c r="L468">
        <f t="shared" si="45"/>
        <v>0</v>
      </c>
      <c r="M468">
        <f t="shared" si="46"/>
        <v>31539</v>
      </c>
      <c r="N468">
        <f t="shared" si="47"/>
        <v>4.2</v>
      </c>
    </row>
    <row r="469" spans="1:14">
      <c r="A469" t="s">
        <v>141</v>
      </c>
      <c r="B469" t="s">
        <v>142</v>
      </c>
      <c r="C469" t="s">
        <v>17</v>
      </c>
      <c r="D469" t="s">
        <v>143</v>
      </c>
      <c r="E469" t="s">
        <v>144</v>
      </c>
      <c r="F469" s="1" t="s">
        <v>145</v>
      </c>
      <c r="G469">
        <v>4.5</v>
      </c>
      <c r="H469">
        <v>815</v>
      </c>
      <c r="I469" t="str">
        <f t="shared" si="42"/>
        <v>Computers&amp;Accessories</v>
      </c>
      <c r="J469">
        <f t="shared" si="43"/>
        <v>970</v>
      </c>
      <c r="K469">
        <f t="shared" si="44"/>
        <v>1799</v>
      </c>
      <c r="L469">
        <f t="shared" si="45"/>
        <v>46</v>
      </c>
      <c r="M469">
        <f t="shared" si="46"/>
        <v>815</v>
      </c>
      <c r="N469">
        <f t="shared" si="47"/>
        <v>4.5</v>
      </c>
    </row>
    <row r="470" spans="1:14">
      <c r="A470" t="s">
        <v>1592</v>
      </c>
      <c r="B470" t="s">
        <v>1593</v>
      </c>
      <c r="C470" t="s">
        <v>1541</v>
      </c>
      <c r="D470" t="s">
        <v>76</v>
      </c>
      <c r="E470" t="s">
        <v>1542</v>
      </c>
      <c r="F470" s="1" t="s">
        <v>445</v>
      </c>
      <c r="G470">
        <v>4.6</v>
      </c>
      <c r="H470" s="1" t="s">
        <v>1594</v>
      </c>
      <c r="I470" t="str">
        <f t="shared" si="42"/>
        <v>Electronics</v>
      </c>
      <c r="J470">
        <f t="shared" si="43"/>
        <v>999</v>
      </c>
      <c r="K470">
        <f t="shared" si="44"/>
        <v>2899</v>
      </c>
      <c r="L470">
        <f t="shared" si="45"/>
        <v>66</v>
      </c>
      <c r="M470">
        <f t="shared" si="46"/>
        <v>6129</v>
      </c>
      <c r="N470">
        <f t="shared" si="47"/>
        <v>4.6</v>
      </c>
    </row>
    <row r="471" spans="1:14">
      <c r="A471" t="s">
        <v>1595</v>
      </c>
      <c r="B471" t="s">
        <v>1596</v>
      </c>
      <c r="C471" t="s">
        <v>1238</v>
      </c>
      <c r="D471" t="s">
        <v>1198</v>
      </c>
      <c r="E471" t="s">
        <v>1597</v>
      </c>
      <c r="F471" s="1" t="s">
        <v>450</v>
      </c>
      <c r="G471">
        <v>4.2</v>
      </c>
      <c r="H471">
        <v>284</v>
      </c>
      <c r="I471" t="str">
        <f t="shared" si="42"/>
        <v>Electronics</v>
      </c>
      <c r="J471">
        <f t="shared" si="43"/>
        <v>10499</v>
      </c>
      <c r="K471">
        <f t="shared" si="44"/>
        <v>13499</v>
      </c>
      <c r="L471">
        <f t="shared" si="45"/>
        <v>22</v>
      </c>
      <c r="M471">
        <f t="shared" si="46"/>
        <v>284</v>
      </c>
      <c r="N471">
        <f t="shared" si="47"/>
        <v>4.2</v>
      </c>
    </row>
    <row r="472" spans="1:14">
      <c r="A472" t="s">
        <v>126</v>
      </c>
      <c r="B472" t="s">
        <v>127</v>
      </c>
      <c r="C472" t="s">
        <v>17</v>
      </c>
      <c r="D472" t="s">
        <v>128</v>
      </c>
      <c r="E472" t="s">
        <v>18</v>
      </c>
      <c r="F472" s="1" t="s">
        <v>129</v>
      </c>
      <c r="G472">
        <v>4</v>
      </c>
      <c r="H472" s="1" t="s">
        <v>27</v>
      </c>
      <c r="I472" t="str">
        <f t="shared" si="42"/>
        <v>Computers&amp;Accessories</v>
      </c>
      <c r="J472">
        <f t="shared" si="43"/>
        <v>249</v>
      </c>
      <c r="K472">
        <f t="shared" si="44"/>
        <v>399</v>
      </c>
      <c r="L472">
        <f t="shared" si="45"/>
        <v>38</v>
      </c>
      <c r="M472">
        <f t="shared" si="46"/>
        <v>43994</v>
      </c>
      <c r="N472">
        <f t="shared" si="47"/>
        <v>4</v>
      </c>
    </row>
    <row r="473" spans="1:14">
      <c r="A473" t="s">
        <v>1598</v>
      </c>
      <c r="B473" t="s">
        <v>1599</v>
      </c>
      <c r="C473" t="s">
        <v>1600</v>
      </c>
      <c r="D473" t="s">
        <v>1601</v>
      </c>
      <c r="E473" t="s">
        <v>76</v>
      </c>
      <c r="F473" s="1" t="s">
        <v>422</v>
      </c>
      <c r="G473">
        <v>3.7</v>
      </c>
      <c r="H473" s="1" t="s">
        <v>1602</v>
      </c>
      <c r="I473" t="str">
        <f t="shared" si="42"/>
        <v>Electronics</v>
      </c>
      <c r="J473">
        <f t="shared" si="43"/>
        <v>251</v>
      </c>
      <c r="K473">
        <f t="shared" si="44"/>
        <v>999</v>
      </c>
      <c r="L473">
        <f t="shared" si="45"/>
        <v>75</v>
      </c>
      <c r="M473">
        <f t="shared" si="46"/>
        <v>3234</v>
      </c>
      <c r="N473">
        <f t="shared" si="47"/>
        <v>3.7</v>
      </c>
    </row>
    <row r="474" spans="1:14">
      <c r="A474" t="s">
        <v>131</v>
      </c>
      <c r="B474" t="s">
        <v>132</v>
      </c>
      <c r="C474" t="s">
        <v>17</v>
      </c>
      <c r="D474" t="s">
        <v>24</v>
      </c>
      <c r="E474" t="s">
        <v>62</v>
      </c>
      <c r="F474" s="1" t="s">
        <v>111</v>
      </c>
      <c r="G474">
        <v>4.1</v>
      </c>
      <c r="H474" s="1" t="s">
        <v>133</v>
      </c>
      <c r="I474" t="str">
        <f t="shared" si="42"/>
        <v>Computers&amp;Accessories</v>
      </c>
      <c r="J474">
        <f t="shared" si="43"/>
        <v>199</v>
      </c>
      <c r="K474">
        <f t="shared" si="44"/>
        <v>499</v>
      </c>
      <c r="L474">
        <f t="shared" si="45"/>
        <v>60</v>
      </c>
      <c r="M474">
        <f t="shared" si="46"/>
        <v>13045</v>
      </c>
      <c r="N474">
        <f t="shared" si="47"/>
        <v>4.1</v>
      </c>
    </row>
    <row r="475" spans="1:14">
      <c r="A475" t="s">
        <v>1603</v>
      </c>
      <c r="B475" t="s">
        <v>1604</v>
      </c>
      <c r="C475" t="s">
        <v>1238</v>
      </c>
      <c r="D475" t="s">
        <v>1239</v>
      </c>
      <c r="E475" t="s">
        <v>365</v>
      </c>
      <c r="F475" s="1" t="s">
        <v>1263</v>
      </c>
      <c r="G475">
        <v>4.1</v>
      </c>
      <c r="H475" t="s">
        <v>1605</v>
      </c>
      <c r="I475" t="str">
        <f t="shared" si="42"/>
        <v>Electronics</v>
      </c>
      <c r="J475">
        <f t="shared" si="43"/>
        <v>6499</v>
      </c>
      <c r="K475">
        <f t="shared" si="44"/>
        <v>7999</v>
      </c>
      <c r="L475">
        <f t="shared" si="45"/>
        <v>19</v>
      </c>
      <c r="M475">
        <f t="shared" si="46"/>
        <v>313832</v>
      </c>
      <c r="N475">
        <f t="shared" si="47"/>
        <v>4.1</v>
      </c>
    </row>
    <row r="476" spans="1:14">
      <c r="A476" t="s">
        <v>1606</v>
      </c>
      <c r="B476" t="s">
        <v>1607</v>
      </c>
      <c r="C476" t="s">
        <v>1219</v>
      </c>
      <c r="D476" t="s">
        <v>371</v>
      </c>
      <c r="E476" t="s">
        <v>571</v>
      </c>
      <c r="F476" s="1" t="s">
        <v>163</v>
      </c>
      <c r="G476">
        <v>4.2</v>
      </c>
      <c r="H476" s="1" t="s">
        <v>1608</v>
      </c>
      <c r="I476" t="str">
        <f t="shared" si="42"/>
        <v>Electronics</v>
      </c>
      <c r="J476">
        <f t="shared" si="43"/>
        <v>2999</v>
      </c>
      <c r="K476">
        <f t="shared" si="44"/>
        <v>9999</v>
      </c>
      <c r="L476">
        <f t="shared" si="45"/>
        <v>70</v>
      </c>
      <c r="M476">
        <f t="shared" si="46"/>
        <v>20879</v>
      </c>
      <c r="N476">
        <f t="shared" si="47"/>
        <v>4.2</v>
      </c>
    </row>
    <row r="477" spans="1:14">
      <c r="A477" t="s">
        <v>1609</v>
      </c>
      <c r="B477" t="s">
        <v>1610</v>
      </c>
      <c r="C477" t="s">
        <v>1611</v>
      </c>
      <c r="D477" t="s">
        <v>149</v>
      </c>
      <c r="E477" t="s">
        <v>329</v>
      </c>
      <c r="F477" s="1" t="s">
        <v>1318</v>
      </c>
      <c r="G477">
        <v>4.2</v>
      </c>
      <c r="H477" s="1" t="s">
        <v>1612</v>
      </c>
      <c r="I477" t="str">
        <f t="shared" si="42"/>
        <v>Electronics</v>
      </c>
      <c r="J477">
        <f t="shared" si="43"/>
        <v>279</v>
      </c>
      <c r="K477">
        <f t="shared" si="44"/>
        <v>1499</v>
      </c>
      <c r="L477">
        <f t="shared" si="45"/>
        <v>81</v>
      </c>
      <c r="M477">
        <f t="shared" si="46"/>
        <v>2646</v>
      </c>
      <c r="N477">
        <f t="shared" si="47"/>
        <v>4.2</v>
      </c>
    </row>
    <row r="478" spans="1:14">
      <c r="A478" t="s">
        <v>1613</v>
      </c>
      <c r="B478" t="s">
        <v>1614</v>
      </c>
      <c r="C478" t="s">
        <v>1433</v>
      </c>
      <c r="D478" t="s">
        <v>443</v>
      </c>
      <c r="E478" t="s">
        <v>329</v>
      </c>
      <c r="F478" s="1" t="s">
        <v>804</v>
      </c>
      <c r="G478">
        <v>4.5</v>
      </c>
      <c r="H478" s="1" t="s">
        <v>1615</v>
      </c>
      <c r="I478" t="str">
        <f t="shared" si="42"/>
        <v>Electronics</v>
      </c>
      <c r="J478">
        <f t="shared" si="43"/>
        <v>269</v>
      </c>
      <c r="K478">
        <f t="shared" si="44"/>
        <v>1499</v>
      </c>
      <c r="L478">
        <f t="shared" si="45"/>
        <v>82</v>
      </c>
      <c r="M478">
        <f t="shared" si="46"/>
        <v>28978</v>
      </c>
      <c r="N478">
        <f t="shared" si="47"/>
        <v>4.5</v>
      </c>
    </row>
    <row r="479" spans="1:14">
      <c r="A479" t="s">
        <v>1616</v>
      </c>
      <c r="B479" t="s">
        <v>1617</v>
      </c>
      <c r="C479" t="s">
        <v>1238</v>
      </c>
      <c r="D479" t="s">
        <v>1039</v>
      </c>
      <c r="E479" t="s">
        <v>1597</v>
      </c>
      <c r="F479" s="1" t="s">
        <v>82</v>
      </c>
      <c r="G479">
        <v>3.8</v>
      </c>
      <c r="H479" s="1" t="s">
        <v>1618</v>
      </c>
      <c r="I479" t="str">
        <f t="shared" si="42"/>
        <v>Electronics</v>
      </c>
      <c r="J479">
        <f t="shared" si="43"/>
        <v>8999</v>
      </c>
      <c r="K479">
        <f t="shared" si="44"/>
        <v>13499</v>
      </c>
      <c r="L479">
        <f t="shared" si="45"/>
        <v>33</v>
      </c>
      <c r="M479">
        <f t="shared" si="46"/>
        <v>3145</v>
      </c>
      <c r="N479">
        <f t="shared" si="47"/>
        <v>3.8</v>
      </c>
    </row>
    <row r="480" spans="1:14">
      <c r="A480" t="s">
        <v>160</v>
      </c>
      <c r="B480" t="s">
        <v>161</v>
      </c>
      <c r="C480" t="s">
        <v>17</v>
      </c>
      <c r="D480" t="s">
        <v>162</v>
      </c>
      <c r="E480" t="s">
        <v>24</v>
      </c>
      <c r="F480" s="1" t="s">
        <v>163</v>
      </c>
      <c r="G480">
        <v>4</v>
      </c>
      <c r="H480" s="1" t="s">
        <v>1639</v>
      </c>
      <c r="I480" t="str">
        <f t="shared" si="42"/>
        <v>Computers&amp;Accessories</v>
      </c>
      <c r="J480">
        <f t="shared" si="43"/>
        <v>59</v>
      </c>
      <c r="K480">
        <f t="shared" si="44"/>
        <v>199</v>
      </c>
      <c r="L480">
        <f t="shared" si="45"/>
        <v>70</v>
      </c>
      <c r="M480">
        <f t="shared" si="46"/>
        <v>9377</v>
      </c>
      <c r="N480">
        <f t="shared" si="47"/>
        <v>4</v>
      </c>
    </row>
    <row r="481" spans="1:14">
      <c r="A481" t="s">
        <v>1619</v>
      </c>
      <c r="B481" t="s">
        <v>1620</v>
      </c>
      <c r="C481" t="s">
        <v>1272</v>
      </c>
      <c r="D481" t="s">
        <v>214</v>
      </c>
      <c r="E481" t="s">
        <v>421</v>
      </c>
      <c r="F481" s="1" t="s">
        <v>315</v>
      </c>
      <c r="G481">
        <v>4.1</v>
      </c>
      <c r="H481" t="s">
        <v>1621</v>
      </c>
      <c r="I481" t="str">
        <f t="shared" si="42"/>
        <v>Electronics</v>
      </c>
      <c r="J481">
        <f t="shared" si="43"/>
        <v>599</v>
      </c>
      <c r="K481">
        <f t="shared" si="44"/>
        <v>1299</v>
      </c>
      <c r="L481">
        <f t="shared" si="45"/>
        <v>54</v>
      </c>
      <c r="M481">
        <f t="shared" si="46"/>
        <v>192589</v>
      </c>
      <c r="N481">
        <f t="shared" si="47"/>
        <v>4.1</v>
      </c>
    </row>
    <row r="482" spans="1:14">
      <c r="A482" t="s">
        <v>1622</v>
      </c>
      <c r="B482" t="s">
        <v>1623</v>
      </c>
      <c r="C482" t="s">
        <v>1575</v>
      </c>
      <c r="D482" t="s">
        <v>25</v>
      </c>
      <c r="E482" t="s">
        <v>76</v>
      </c>
      <c r="F482" s="1" t="s">
        <v>63</v>
      </c>
      <c r="G482">
        <v>3.8</v>
      </c>
      <c r="H482" s="1" t="s">
        <v>1624</v>
      </c>
      <c r="I482" t="str">
        <f t="shared" si="42"/>
        <v>Electronics</v>
      </c>
      <c r="J482">
        <f t="shared" si="43"/>
        <v>349</v>
      </c>
      <c r="K482">
        <f t="shared" si="44"/>
        <v>999</v>
      </c>
      <c r="L482">
        <f t="shared" si="45"/>
        <v>65</v>
      </c>
      <c r="M482">
        <f t="shared" si="46"/>
        <v>16557</v>
      </c>
      <c r="N482">
        <f t="shared" si="47"/>
        <v>3.8</v>
      </c>
    </row>
    <row r="483" spans="1:14">
      <c r="A483" t="s">
        <v>1625</v>
      </c>
      <c r="B483" t="s">
        <v>1423</v>
      </c>
      <c r="C483" t="s">
        <v>1238</v>
      </c>
      <c r="D483" t="s">
        <v>121</v>
      </c>
      <c r="E483" t="s">
        <v>1199</v>
      </c>
      <c r="F483" s="1" t="s">
        <v>239</v>
      </c>
      <c r="G483">
        <v>4.1</v>
      </c>
      <c r="H483" s="1" t="s">
        <v>1330</v>
      </c>
      <c r="I483" t="str">
        <f t="shared" si="42"/>
        <v>Electronics</v>
      </c>
      <c r="J483">
        <f t="shared" si="43"/>
        <v>13999</v>
      </c>
      <c r="K483">
        <f t="shared" si="44"/>
        <v>19499</v>
      </c>
      <c r="L483">
        <f t="shared" si="45"/>
        <v>28</v>
      </c>
      <c r="M483">
        <f t="shared" si="46"/>
        <v>18998</v>
      </c>
      <c r="N483">
        <f t="shared" si="47"/>
        <v>4.1</v>
      </c>
    </row>
    <row r="484" spans="1:14">
      <c r="A484" t="s">
        <v>1626</v>
      </c>
      <c r="B484" t="s">
        <v>1627</v>
      </c>
      <c r="C484" t="s">
        <v>1575</v>
      </c>
      <c r="D484" t="s">
        <v>25</v>
      </c>
      <c r="E484" t="s">
        <v>76</v>
      </c>
      <c r="F484" s="1" t="s">
        <v>63</v>
      </c>
      <c r="G484">
        <v>3.8</v>
      </c>
      <c r="H484" s="1" t="s">
        <v>1624</v>
      </c>
      <c r="I484" t="str">
        <f t="shared" si="42"/>
        <v>Electronics</v>
      </c>
      <c r="J484">
        <f t="shared" si="43"/>
        <v>349</v>
      </c>
      <c r="K484">
        <f t="shared" si="44"/>
        <v>999</v>
      </c>
      <c r="L484">
        <f t="shared" si="45"/>
        <v>65</v>
      </c>
      <c r="M484">
        <f t="shared" si="46"/>
        <v>16557</v>
      </c>
      <c r="N484">
        <f t="shared" si="47"/>
        <v>3.8</v>
      </c>
    </row>
    <row r="485" spans="1:14">
      <c r="A485" t="s">
        <v>1628</v>
      </c>
      <c r="B485" t="s">
        <v>1629</v>
      </c>
      <c r="C485" t="s">
        <v>1310</v>
      </c>
      <c r="D485" t="s">
        <v>62</v>
      </c>
      <c r="E485" t="s">
        <v>214</v>
      </c>
      <c r="F485" s="1" t="s">
        <v>463</v>
      </c>
      <c r="G485">
        <v>4.2</v>
      </c>
      <c r="H485" s="1" t="s">
        <v>1630</v>
      </c>
      <c r="I485" t="str">
        <f t="shared" si="42"/>
        <v>Electronics</v>
      </c>
      <c r="J485">
        <f t="shared" si="43"/>
        <v>499</v>
      </c>
      <c r="K485">
        <f t="shared" si="44"/>
        <v>599</v>
      </c>
      <c r="L485">
        <f t="shared" si="45"/>
        <v>17</v>
      </c>
      <c r="M485">
        <f t="shared" si="46"/>
        <v>21916</v>
      </c>
      <c r="N485">
        <f t="shared" si="47"/>
        <v>4.2</v>
      </c>
    </row>
    <row r="486" spans="1:14">
      <c r="A486" t="s">
        <v>1631</v>
      </c>
      <c r="B486" t="s">
        <v>1333</v>
      </c>
      <c r="C486" t="s">
        <v>1219</v>
      </c>
      <c r="D486" t="s">
        <v>293</v>
      </c>
      <c r="E486" t="s">
        <v>571</v>
      </c>
      <c r="F486" s="1" t="s">
        <v>337</v>
      </c>
      <c r="G486">
        <v>4.2</v>
      </c>
      <c r="H486" s="1" t="s">
        <v>1632</v>
      </c>
      <c r="I486" t="str">
        <f t="shared" si="42"/>
        <v>Electronics</v>
      </c>
      <c r="J486">
        <f t="shared" si="43"/>
        <v>2199</v>
      </c>
      <c r="K486">
        <f t="shared" si="44"/>
        <v>9999</v>
      </c>
      <c r="L486">
        <f t="shared" si="45"/>
        <v>78</v>
      </c>
      <c r="M486">
        <f t="shared" si="46"/>
        <v>29472</v>
      </c>
      <c r="N486">
        <f t="shared" si="47"/>
        <v>4.2</v>
      </c>
    </row>
    <row r="487" spans="1:14">
      <c r="A487" t="s">
        <v>1633</v>
      </c>
      <c r="B487" t="s">
        <v>1634</v>
      </c>
      <c r="C487" t="s">
        <v>1487</v>
      </c>
      <c r="D487" t="s">
        <v>1635</v>
      </c>
      <c r="E487" t="s">
        <v>62</v>
      </c>
      <c r="F487" s="1" t="s">
        <v>1318</v>
      </c>
      <c r="G487">
        <v>4.2</v>
      </c>
      <c r="H487" s="1" t="s">
        <v>1636</v>
      </c>
      <c r="I487" t="str">
        <f t="shared" si="42"/>
        <v>Electronics</v>
      </c>
      <c r="J487">
        <f t="shared" si="43"/>
        <v>95</v>
      </c>
      <c r="K487">
        <f t="shared" si="44"/>
        <v>499</v>
      </c>
      <c r="L487">
        <f t="shared" si="45"/>
        <v>81</v>
      </c>
      <c r="M487">
        <f t="shared" si="46"/>
        <v>1949</v>
      </c>
      <c r="N487">
        <f t="shared" si="47"/>
        <v>4.2</v>
      </c>
    </row>
    <row r="488" spans="1:14">
      <c r="A488" t="s">
        <v>1637</v>
      </c>
      <c r="B488" t="s">
        <v>1638</v>
      </c>
      <c r="C488" t="s">
        <v>17</v>
      </c>
      <c r="D488" t="s">
        <v>347</v>
      </c>
      <c r="E488" t="s">
        <v>128</v>
      </c>
      <c r="F488" s="1" t="s">
        <v>123</v>
      </c>
      <c r="G488">
        <v>4</v>
      </c>
      <c r="H488" s="1" t="s">
        <v>1639</v>
      </c>
      <c r="I488" t="str">
        <f t="shared" si="42"/>
        <v>Computers&amp;Accessories</v>
      </c>
      <c r="J488">
        <f t="shared" si="43"/>
        <v>139</v>
      </c>
      <c r="K488">
        <f t="shared" si="44"/>
        <v>249</v>
      </c>
      <c r="L488">
        <f t="shared" si="45"/>
        <v>44</v>
      </c>
      <c r="M488">
        <f t="shared" si="46"/>
        <v>9377</v>
      </c>
      <c r="N488">
        <f t="shared" si="47"/>
        <v>4</v>
      </c>
    </row>
    <row r="489" spans="1:14">
      <c r="A489" t="s">
        <v>1640</v>
      </c>
      <c r="B489" t="s">
        <v>1641</v>
      </c>
      <c r="C489" t="s">
        <v>1219</v>
      </c>
      <c r="D489" t="s">
        <v>1642</v>
      </c>
      <c r="E489" t="s">
        <v>365</v>
      </c>
      <c r="F489" s="1" t="s">
        <v>123</v>
      </c>
      <c r="G489">
        <v>3.5</v>
      </c>
      <c r="H489">
        <v>37</v>
      </c>
      <c r="I489" t="str">
        <f t="shared" si="42"/>
        <v>Electronics</v>
      </c>
      <c r="J489">
        <f t="shared" si="43"/>
        <v>4499</v>
      </c>
      <c r="K489">
        <f t="shared" si="44"/>
        <v>7999</v>
      </c>
      <c r="L489">
        <f t="shared" si="45"/>
        <v>44</v>
      </c>
      <c r="M489">
        <f t="shared" si="46"/>
        <v>37</v>
      </c>
      <c r="N489">
        <f t="shared" si="47"/>
        <v>3.5</v>
      </c>
    </row>
    <row r="490" spans="1:14">
      <c r="A490" t="s">
        <v>1643</v>
      </c>
      <c r="B490" t="s">
        <v>1644</v>
      </c>
      <c r="C490" t="s">
        <v>1433</v>
      </c>
      <c r="D490" t="s">
        <v>953</v>
      </c>
      <c r="E490" t="s">
        <v>214</v>
      </c>
      <c r="F490" s="1" t="s">
        <v>56</v>
      </c>
      <c r="G490">
        <v>4.3</v>
      </c>
      <c r="H490" s="1" t="s">
        <v>1645</v>
      </c>
      <c r="I490" t="str">
        <f t="shared" si="42"/>
        <v>Electronics</v>
      </c>
      <c r="J490">
        <f t="shared" si="43"/>
        <v>89</v>
      </c>
      <c r="K490">
        <f t="shared" si="44"/>
        <v>599</v>
      </c>
      <c r="L490">
        <f t="shared" si="45"/>
        <v>85</v>
      </c>
      <c r="M490">
        <f t="shared" si="46"/>
        <v>2351</v>
      </c>
      <c r="N490">
        <f t="shared" si="47"/>
        <v>4.3</v>
      </c>
    </row>
    <row r="491" spans="1:14">
      <c r="A491" t="s">
        <v>1646</v>
      </c>
      <c r="B491" t="s">
        <v>1647</v>
      </c>
      <c r="C491" t="s">
        <v>1238</v>
      </c>
      <c r="D491" t="s">
        <v>1367</v>
      </c>
      <c r="E491" t="s">
        <v>1340</v>
      </c>
      <c r="F491" s="1" t="s">
        <v>659</v>
      </c>
      <c r="G491">
        <v>4.1</v>
      </c>
      <c r="H491" s="1" t="s">
        <v>1648</v>
      </c>
      <c r="I491" t="str">
        <f t="shared" si="42"/>
        <v>Electronics</v>
      </c>
      <c r="J491">
        <f t="shared" si="43"/>
        <v>15499</v>
      </c>
      <c r="K491">
        <f t="shared" si="44"/>
        <v>20999</v>
      </c>
      <c r="L491">
        <f t="shared" si="45"/>
        <v>26</v>
      </c>
      <c r="M491">
        <f t="shared" si="46"/>
        <v>19253</v>
      </c>
      <c r="N491">
        <f t="shared" si="47"/>
        <v>4.1</v>
      </c>
    </row>
    <row r="492" spans="1:14">
      <c r="A492" t="s">
        <v>1649</v>
      </c>
      <c r="B492" t="s">
        <v>1650</v>
      </c>
      <c r="C492" t="s">
        <v>1238</v>
      </c>
      <c r="D492" t="s">
        <v>121</v>
      </c>
      <c r="E492" t="s">
        <v>323</v>
      </c>
      <c r="F492" s="1" t="s">
        <v>115</v>
      </c>
      <c r="G492">
        <v>3.9</v>
      </c>
      <c r="H492" s="1" t="s">
        <v>1651</v>
      </c>
      <c r="I492" t="str">
        <f t="shared" si="42"/>
        <v>Electronics</v>
      </c>
      <c r="J492">
        <f t="shared" si="43"/>
        <v>13999</v>
      </c>
      <c r="K492">
        <f t="shared" si="44"/>
        <v>15999</v>
      </c>
      <c r="L492">
        <f t="shared" si="45"/>
        <v>13</v>
      </c>
      <c r="M492">
        <f t="shared" si="46"/>
        <v>2180</v>
      </c>
      <c r="N492">
        <f t="shared" si="47"/>
        <v>3.9</v>
      </c>
    </row>
    <row r="493" spans="1:14">
      <c r="A493" t="s">
        <v>1652</v>
      </c>
      <c r="B493" t="s">
        <v>1653</v>
      </c>
      <c r="C493" t="s">
        <v>1219</v>
      </c>
      <c r="D493" t="s">
        <v>190</v>
      </c>
      <c r="E493" t="s">
        <v>895</v>
      </c>
      <c r="F493" s="1" t="s">
        <v>111</v>
      </c>
      <c r="G493">
        <v>3.9</v>
      </c>
      <c r="H493" s="1" t="s">
        <v>1654</v>
      </c>
      <c r="I493" t="str">
        <f t="shared" si="42"/>
        <v>Electronics</v>
      </c>
      <c r="J493">
        <f t="shared" si="43"/>
        <v>1999</v>
      </c>
      <c r="K493">
        <f t="shared" si="44"/>
        <v>4999</v>
      </c>
      <c r="L493">
        <f t="shared" si="45"/>
        <v>60</v>
      </c>
      <c r="M493">
        <f t="shared" si="46"/>
        <v>7571</v>
      </c>
      <c r="N493">
        <f t="shared" si="47"/>
        <v>3.9</v>
      </c>
    </row>
    <row r="494" spans="1:14">
      <c r="A494" t="s">
        <v>1655</v>
      </c>
      <c r="B494" t="s">
        <v>1656</v>
      </c>
      <c r="C494" t="s">
        <v>1219</v>
      </c>
      <c r="D494" t="s">
        <v>320</v>
      </c>
      <c r="E494" t="s">
        <v>1363</v>
      </c>
      <c r="F494" s="1" t="s">
        <v>330</v>
      </c>
      <c r="G494">
        <v>3.3</v>
      </c>
      <c r="H494" s="1" t="s">
        <v>1586</v>
      </c>
      <c r="I494" t="str">
        <f t="shared" si="42"/>
        <v>Electronics</v>
      </c>
      <c r="J494">
        <f t="shared" si="43"/>
        <v>1399</v>
      </c>
      <c r="K494">
        <f t="shared" si="44"/>
        <v>5999</v>
      </c>
      <c r="L494">
        <f t="shared" si="45"/>
        <v>77</v>
      </c>
      <c r="M494">
        <f t="shared" si="46"/>
        <v>4415</v>
      </c>
      <c r="N494">
        <f t="shared" si="47"/>
        <v>3.3</v>
      </c>
    </row>
    <row r="495" spans="1:14">
      <c r="A495" t="s">
        <v>1657</v>
      </c>
      <c r="B495" t="s">
        <v>1658</v>
      </c>
      <c r="C495" t="s">
        <v>1306</v>
      </c>
      <c r="D495" t="s">
        <v>214</v>
      </c>
      <c r="E495" t="s">
        <v>76</v>
      </c>
      <c r="F495" s="1" t="s">
        <v>595</v>
      </c>
      <c r="G495">
        <v>4</v>
      </c>
      <c r="H495" s="1" t="s">
        <v>1659</v>
      </c>
      <c r="I495" t="str">
        <f t="shared" si="42"/>
        <v>Electronics</v>
      </c>
      <c r="J495">
        <f t="shared" si="43"/>
        <v>599</v>
      </c>
      <c r="K495">
        <f t="shared" si="44"/>
        <v>999</v>
      </c>
      <c r="L495">
        <f t="shared" si="45"/>
        <v>40</v>
      </c>
      <c r="M495">
        <f t="shared" si="46"/>
        <v>18654</v>
      </c>
      <c r="N495">
        <f t="shared" si="47"/>
        <v>4</v>
      </c>
    </row>
    <row r="496" spans="1:14">
      <c r="A496" t="s">
        <v>1660</v>
      </c>
      <c r="B496" t="s">
        <v>1661</v>
      </c>
      <c r="C496" t="s">
        <v>1310</v>
      </c>
      <c r="D496" t="s">
        <v>24</v>
      </c>
      <c r="E496" t="s">
        <v>19</v>
      </c>
      <c r="F496" s="1" t="s">
        <v>804</v>
      </c>
      <c r="G496">
        <v>4</v>
      </c>
      <c r="H496" s="1" t="s">
        <v>1662</v>
      </c>
      <c r="I496" t="str">
        <f t="shared" si="42"/>
        <v>Electronics</v>
      </c>
      <c r="J496">
        <f t="shared" si="43"/>
        <v>199</v>
      </c>
      <c r="K496">
        <f t="shared" si="44"/>
        <v>1099</v>
      </c>
      <c r="L496">
        <f t="shared" si="45"/>
        <v>82</v>
      </c>
      <c r="M496">
        <f t="shared" si="46"/>
        <v>3197</v>
      </c>
      <c r="N496">
        <f t="shared" si="47"/>
        <v>4</v>
      </c>
    </row>
    <row r="497" spans="1:14">
      <c r="A497" t="s">
        <v>1663</v>
      </c>
      <c r="B497" t="s">
        <v>1664</v>
      </c>
      <c r="C497" t="s">
        <v>1219</v>
      </c>
      <c r="D497" t="s">
        <v>144</v>
      </c>
      <c r="E497" t="s">
        <v>1267</v>
      </c>
      <c r="F497" s="1" t="s">
        <v>1665</v>
      </c>
      <c r="G497">
        <v>4</v>
      </c>
      <c r="H497" s="1" t="s">
        <v>1666</v>
      </c>
      <c r="I497" t="str">
        <f t="shared" si="42"/>
        <v>Electronics</v>
      </c>
      <c r="J497">
        <f t="shared" si="43"/>
        <v>1799</v>
      </c>
      <c r="K497">
        <f t="shared" si="44"/>
        <v>6990</v>
      </c>
      <c r="L497">
        <f t="shared" si="45"/>
        <v>74</v>
      </c>
      <c r="M497">
        <f t="shared" si="46"/>
        <v>26880</v>
      </c>
      <c r="N497">
        <f t="shared" si="47"/>
        <v>4</v>
      </c>
    </row>
    <row r="498" spans="1:14">
      <c r="A498" t="s">
        <v>1667</v>
      </c>
      <c r="B498" t="s">
        <v>1668</v>
      </c>
      <c r="C498" t="s">
        <v>1219</v>
      </c>
      <c r="D498" t="s">
        <v>329</v>
      </c>
      <c r="E498" t="s">
        <v>1267</v>
      </c>
      <c r="F498" s="1" t="s">
        <v>1268</v>
      </c>
      <c r="G498">
        <v>3.9</v>
      </c>
      <c r="H498" s="1" t="s">
        <v>1269</v>
      </c>
      <c r="I498" t="str">
        <f t="shared" si="42"/>
        <v>Electronics</v>
      </c>
      <c r="J498">
        <f t="shared" si="43"/>
        <v>1499</v>
      </c>
      <c r="K498">
        <f t="shared" si="44"/>
        <v>6990</v>
      </c>
      <c r="L498">
        <f t="shared" si="45"/>
        <v>79</v>
      </c>
      <c r="M498">
        <f t="shared" si="46"/>
        <v>21796</v>
      </c>
      <c r="N498">
        <f t="shared" si="47"/>
        <v>3.9</v>
      </c>
    </row>
    <row r="499" spans="1:14">
      <c r="A499" t="s">
        <v>1669</v>
      </c>
      <c r="B499" t="s">
        <v>1670</v>
      </c>
      <c r="C499" t="s">
        <v>1238</v>
      </c>
      <c r="D499" t="s">
        <v>1340</v>
      </c>
      <c r="E499" t="s">
        <v>652</v>
      </c>
      <c r="F499" s="1" t="s">
        <v>1428</v>
      </c>
      <c r="G499">
        <v>4.3</v>
      </c>
      <c r="H499" s="1" t="s">
        <v>1551</v>
      </c>
      <c r="I499" t="str">
        <f t="shared" si="42"/>
        <v>Electronics</v>
      </c>
      <c r="J499">
        <f t="shared" si="43"/>
        <v>20999</v>
      </c>
      <c r="K499">
        <f t="shared" si="44"/>
        <v>29990</v>
      </c>
      <c r="L499">
        <f t="shared" si="45"/>
        <v>30</v>
      </c>
      <c r="M499">
        <f t="shared" si="46"/>
        <v>9499</v>
      </c>
      <c r="N499">
        <f t="shared" si="47"/>
        <v>4.3</v>
      </c>
    </row>
    <row r="500" spans="1:14">
      <c r="A500" t="s">
        <v>1671</v>
      </c>
      <c r="B500" t="s">
        <v>1672</v>
      </c>
      <c r="C500" t="s">
        <v>1238</v>
      </c>
      <c r="D500" t="s">
        <v>308</v>
      </c>
      <c r="E500" t="s">
        <v>1597</v>
      </c>
      <c r="F500" s="1" t="s">
        <v>1673</v>
      </c>
      <c r="G500">
        <v>4.1</v>
      </c>
      <c r="H500" s="1" t="s">
        <v>1674</v>
      </c>
      <c r="I500" t="str">
        <f t="shared" si="42"/>
        <v>Electronics</v>
      </c>
      <c r="J500">
        <f t="shared" si="43"/>
        <v>12999</v>
      </c>
      <c r="K500">
        <f t="shared" si="44"/>
        <v>13499</v>
      </c>
      <c r="L500">
        <f t="shared" si="45"/>
        <v>4</v>
      </c>
      <c r="M500">
        <f t="shared" si="46"/>
        <v>56098</v>
      </c>
      <c r="N500">
        <f t="shared" si="47"/>
        <v>4.1</v>
      </c>
    </row>
    <row r="501" spans="1:14">
      <c r="A501" t="s">
        <v>1675</v>
      </c>
      <c r="B501" t="s">
        <v>1676</v>
      </c>
      <c r="C501" t="s">
        <v>1238</v>
      </c>
      <c r="D501" t="s">
        <v>1146</v>
      </c>
      <c r="E501" t="s">
        <v>1340</v>
      </c>
      <c r="F501" s="1" t="s">
        <v>1263</v>
      </c>
      <c r="G501">
        <v>4.1</v>
      </c>
      <c r="H501" s="1" t="s">
        <v>1677</v>
      </c>
      <c r="I501" t="str">
        <f t="shared" si="42"/>
        <v>Electronics</v>
      </c>
      <c r="J501">
        <f t="shared" si="43"/>
        <v>16999</v>
      </c>
      <c r="K501">
        <f t="shared" si="44"/>
        <v>20999</v>
      </c>
      <c r="L501">
        <f t="shared" si="45"/>
        <v>19</v>
      </c>
      <c r="M501">
        <f t="shared" si="46"/>
        <v>31822</v>
      </c>
      <c r="N501">
        <f t="shared" si="47"/>
        <v>4.1</v>
      </c>
    </row>
    <row r="502" spans="1:14">
      <c r="A502" t="s">
        <v>1678</v>
      </c>
      <c r="B502" t="s">
        <v>1679</v>
      </c>
      <c r="C502" t="s">
        <v>1238</v>
      </c>
      <c r="D502" t="s">
        <v>181</v>
      </c>
      <c r="E502" t="s">
        <v>572</v>
      </c>
      <c r="F502" s="1" t="s">
        <v>693</v>
      </c>
      <c r="G502">
        <v>4.3</v>
      </c>
      <c r="H502" s="1" t="s">
        <v>1551</v>
      </c>
      <c r="I502" t="str">
        <f t="shared" si="42"/>
        <v>Electronics</v>
      </c>
      <c r="J502">
        <f t="shared" si="43"/>
        <v>19999</v>
      </c>
      <c r="K502">
        <f t="shared" si="44"/>
        <v>27990</v>
      </c>
      <c r="L502">
        <f t="shared" si="45"/>
        <v>29</v>
      </c>
      <c r="M502">
        <f t="shared" si="46"/>
        <v>9499</v>
      </c>
      <c r="N502">
        <f t="shared" si="47"/>
        <v>4.3</v>
      </c>
    </row>
    <row r="503" spans="1:14">
      <c r="A503" t="s">
        <v>1680</v>
      </c>
      <c r="B503" t="s">
        <v>1681</v>
      </c>
      <c r="C503" t="s">
        <v>1238</v>
      </c>
      <c r="D503" t="s">
        <v>308</v>
      </c>
      <c r="E503" t="s">
        <v>1013</v>
      </c>
      <c r="F503" s="1" t="s">
        <v>432</v>
      </c>
      <c r="G503">
        <v>4.1</v>
      </c>
      <c r="H503" s="1" t="s">
        <v>1491</v>
      </c>
      <c r="I503" t="str">
        <f t="shared" si="42"/>
        <v>Electronics</v>
      </c>
      <c r="J503">
        <f t="shared" si="43"/>
        <v>12999</v>
      </c>
      <c r="K503">
        <f t="shared" si="44"/>
        <v>18999</v>
      </c>
      <c r="L503">
        <f t="shared" si="45"/>
        <v>32</v>
      </c>
      <c r="M503">
        <f t="shared" si="46"/>
        <v>50772</v>
      </c>
      <c r="N503">
        <f t="shared" si="47"/>
        <v>4.1</v>
      </c>
    </row>
    <row r="504" spans="1:14">
      <c r="A504" t="s">
        <v>1682</v>
      </c>
      <c r="B504" t="s">
        <v>1683</v>
      </c>
      <c r="C504" t="s">
        <v>1219</v>
      </c>
      <c r="D504" t="s">
        <v>371</v>
      </c>
      <c r="E504" t="s">
        <v>1363</v>
      </c>
      <c r="F504" s="1" t="s">
        <v>77</v>
      </c>
      <c r="G504">
        <v>4.1</v>
      </c>
      <c r="H504" s="1" t="s">
        <v>1684</v>
      </c>
      <c r="I504" t="str">
        <f t="shared" si="42"/>
        <v>Electronics</v>
      </c>
      <c r="J504">
        <f t="shared" si="43"/>
        <v>2999</v>
      </c>
      <c r="K504">
        <f t="shared" si="44"/>
        <v>5999</v>
      </c>
      <c r="L504">
        <f t="shared" si="45"/>
        <v>50</v>
      </c>
      <c r="M504">
        <f t="shared" si="46"/>
        <v>7148</v>
      </c>
      <c r="N504">
        <f t="shared" si="47"/>
        <v>4.1</v>
      </c>
    </row>
    <row r="505" spans="1:14">
      <c r="A505" t="s">
        <v>193</v>
      </c>
      <c r="B505" t="s">
        <v>194</v>
      </c>
      <c r="C505" t="s">
        <v>17</v>
      </c>
      <c r="D505" t="s">
        <v>69</v>
      </c>
      <c r="E505" t="s">
        <v>76</v>
      </c>
      <c r="F505" s="1" t="s">
        <v>163</v>
      </c>
      <c r="G505">
        <v>4.3</v>
      </c>
      <c r="H505" s="1" t="s">
        <v>195</v>
      </c>
      <c r="I505" t="str">
        <f t="shared" si="42"/>
        <v>Computers&amp;Accessories</v>
      </c>
      <c r="J505">
        <f t="shared" si="43"/>
        <v>299</v>
      </c>
      <c r="K505">
        <f t="shared" si="44"/>
        <v>999</v>
      </c>
      <c r="L505">
        <f t="shared" si="45"/>
        <v>70</v>
      </c>
      <c r="M505">
        <f t="shared" si="46"/>
        <v>20850</v>
      </c>
      <c r="N505">
        <f t="shared" si="47"/>
        <v>4.3</v>
      </c>
    </row>
    <row r="506" spans="1:14">
      <c r="A506" t="s">
        <v>188</v>
      </c>
      <c r="B506" t="s">
        <v>189</v>
      </c>
      <c r="C506" t="s">
        <v>17</v>
      </c>
      <c r="D506" t="s">
        <v>143</v>
      </c>
      <c r="E506" t="s">
        <v>190</v>
      </c>
      <c r="F506" s="1" t="s">
        <v>191</v>
      </c>
      <c r="G506">
        <v>4.4</v>
      </c>
      <c r="H506">
        <v>184</v>
      </c>
      <c r="I506" t="str">
        <f t="shared" si="42"/>
        <v>Computers&amp;Accessories</v>
      </c>
      <c r="J506">
        <f t="shared" si="43"/>
        <v>970</v>
      </c>
      <c r="K506">
        <f t="shared" si="44"/>
        <v>1999</v>
      </c>
      <c r="L506">
        <f t="shared" si="45"/>
        <v>51</v>
      </c>
      <c r="M506">
        <f t="shared" si="46"/>
        <v>184</v>
      </c>
      <c r="N506">
        <f t="shared" si="47"/>
        <v>4.4</v>
      </c>
    </row>
    <row r="507" spans="1:14">
      <c r="A507" t="s">
        <v>1685</v>
      </c>
      <c r="B507" t="s">
        <v>1686</v>
      </c>
      <c r="C507" t="s">
        <v>1310</v>
      </c>
      <c r="D507" t="s">
        <v>41</v>
      </c>
      <c r="E507" t="s">
        <v>76</v>
      </c>
      <c r="F507" s="1" t="s">
        <v>270</v>
      </c>
      <c r="G507">
        <v>4.2</v>
      </c>
      <c r="H507" s="1" t="s">
        <v>1687</v>
      </c>
      <c r="I507" t="str">
        <f t="shared" si="42"/>
        <v>Electronics</v>
      </c>
      <c r="J507">
        <f t="shared" si="43"/>
        <v>329</v>
      </c>
      <c r="K507">
        <f t="shared" si="44"/>
        <v>999</v>
      </c>
      <c r="L507">
        <f t="shared" si="45"/>
        <v>67</v>
      </c>
      <c r="M507">
        <f t="shared" si="46"/>
        <v>3492</v>
      </c>
      <c r="N507">
        <f t="shared" si="47"/>
        <v>4.2</v>
      </c>
    </row>
    <row r="508" spans="1:14">
      <c r="A508" t="s">
        <v>1688</v>
      </c>
      <c r="B508" t="s">
        <v>1689</v>
      </c>
      <c r="C508" t="s">
        <v>1219</v>
      </c>
      <c r="D508" t="s">
        <v>421</v>
      </c>
      <c r="E508" t="s">
        <v>1363</v>
      </c>
      <c r="F508" s="1" t="s">
        <v>337</v>
      </c>
      <c r="G508">
        <v>3.3</v>
      </c>
      <c r="H508" s="1" t="s">
        <v>1586</v>
      </c>
      <c r="I508" t="str">
        <f t="shared" si="42"/>
        <v>Electronics</v>
      </c>
      <c r="J508">
        <f t="shared" si="43"/>
        <v>1299</v>
      </c>
      <c r="K508">
        <f t="shared" si="44"/>
        <v>5999</v>
      </c>
      <c r="L508">
        <f t="shared" si="45"/>
        <v>78</v>
      </c>
      <c r="M508">
        <f t="shared" si="46"/>
        <v>4415</v>
      </c>
      <c r="N508">
        <f t="shared" si="47"/>
        <v>3.3</v>
      </c>
    </row>
    <row r="509" spans="1:14">
      <c r="A509" t="s">
        <v>1690</v>
      </c>
      <c r="B509" t="s">
        <v>1691</v>
      </c>
      <c r="C509" t="s">
        <v>1253</v>
      </c>
      <c r="D509" t="s">
        <v>1692</v>
      </c>
      <c r="E509" t="s">
        <v>1154</v>
      </c>
      <c r="F509" s="1" t="s">
        <v>26</v>
      </c>
      <c r="G509">
        <v>4.4</v>
      </c>
      <c r="H509" s="1" t="s">
        <v>1693</v>
      </c>
      <c r="I509" t="str">
        <f t="shared" si="42"/>
        <v>Electronics</v>
      </c>
      <c r="J509">
        <f t="shared" si="43"/>
        <v>1989</v>
      </c>
      <c r="K509">
        <f t="shared" si="44"/>
        <v>3500</v>
      </c>
      <c r="L509">
        <f t="shared" si="45"/>
        <v>43</v>
      </c>
      <c r="M509">
        <f t="shared" si="46"/>
        <v>67260</v>
      </c>
      <c r="N509">
        <f t="shared" si="47"/>
        <v>4.4</v>
      </c>
    </row>
    <row r="510" spans="1:14">
      <c r="A510" t="s">
        <v>1694</v>
      </c>
      <c r="B510" t="s">
        <v>1223</v>
      </c>
      <c r="C510" t="s">
        <v>1219</v>
      </c>
      <c r="D510" t="s">
        <v>190</v>
      </c>
      <c r="E510" t="s">
        <v>571</v>
      </c>
      <c r="F510" s="1" t="s">
        <v>220</v>
      </c>
      <c r="G510">
        <v>4.3</v>
      </c>
      <c r="H510" s="1" t="s">
        <v>1695</v>
      </c>
      <c r="I510" t="str">
        <f t="shared" si="42"/>
        <v>Electronics</v>
      </c>
      <c r="J510">
        <f t="shared" si="43"/>
        <v>1999</v>
      </c>
      <c r="K510">
        <f t="shared" si="44"/>
        <v>9999</v>
      </c>
      <c r="L510">
        <f t="shared" si="45"/>
        <v>80</v>
      </c>
      <c r="M510">
        <f t="shared" si="46"/>
        <v>27704</v>
      </c>
      <c r="N510">
        <f t="shared" si="47"/>
        <v>4.3</v>
      </c>
    </row>
    <row r="511" spans="1:14">
      <c r="A511" t="s">
        <v>1696</v>
      </c>
      <c r="B511" t="s">
        <v>1697</v>
      </c>
      <c r="C511" t="s">
        <v>1238</v>
      </c>
      <c r="D511" t="s">
        <v>308</v>
      </c>
      <c r="E511" t="s">
        <v>1013</v>
      </c>
      <c r="F511" s="1" t="s">
        <v>432</v>
      </c>
      <c r="G511">
        <v>4.1</v>
      </c>
      <c r="H511" s="1" t="s">
        <v>1491</v>
      </c>
      <c r="I511" t="str">
        <f t="shared" si="42"/>
        <v>Electronics</v>
      </c>
      <c r="J511">
        <f t="shared" si="43"/>
        <v>12999</v>
      </c>
      <c r="K511">
        <f t="shared" si="44"/>
        <v>18999</v>
      </c>
      <c r="L511">
        <f t="shared" si="45"/>
        <v>32</v>
      </c>
      <c r="M511">
        <f t="shared" si="46"/>
        <v>50772</v>
      </c>
      <c r="N511">
        <f t="shared" si="47"/>
        <v>4.1</v>
      </c>
    </row>
    <row r="512" spans="1:14">
      <c r="A512" t="s">
        <v>1698</v>
      </c>
      <c r="B512" t="s">
        <v>1699</v>
      </c>
      <c r="C512" t="s">
        <v>1219</v>
      </c>
      <c r="D512" t="s">
        <v>329</v>
      </c>
      <c r="E512" t="s">
        <v>895</v>
      </c>
      <c r="F512" s="1" t="s">
        <v>163</v>
      </c>
      <c r="G512">
        <v>4</v>
      </c>
      <c r="H512" s="1" t="s">
        <v>1700</v>
      </c>
      <c r="I512" t="str">
        <f t="shared" si="42"/>
        <v>Electronics</v>
      </c>
      <c r="J512">
        <f t="shared" si="43"/>
        <v>1499</v>
      </c>
      <c r="K512">
        <f t="shared" si="44"/>
        <v>4999</v>
      </c>
      <c r="L512">
        <f t="shared" si="45"/>
        <v>70</v>
      </c>
      <c r="M512">
        <f t="shared" si="46"/>
        <v>92588</v>
      </c>
      <c r="N512">
        <f t="shared" si="47"/>
        <v>4</v>
      </c>
    </row>
    <row r="513" spans="1:14">
      <c r="A513" t="s">
        <v>1701</v>
      </c>
      <c r="B513" t="s">
        <v>1702</v>
      </c>
      <c r="C513" t="s">
        <v>1238</v>
      </c>
      <c r="D513" t="s">
        <v>1146</v>
      </c>
      <c r="E513" t="s">
        <v>1340</v>
      </c>
      <c r="F513" s="1" t="s">
        <v>1263</v>
      </c>
      <c r="G513">
        <v>4.1</v>
      </c>
      <c r="H513" s="1" t="s">
        <v>1677</v>
      </c>
      <c r="I513" t="str">
        <f t="shared" si="42"/>
        <v>Electronics</v>
      </c>
      <c r="J513">
        <f t="shared" si="43"/>
        <v>16999</v>
      </c>
      <c r="K513">
        <f t="shared" si="44"/>
        <v>20999</v>
      </c>
      <c r="L513">
        <f t="shared" si="45"/>
        <v>19</v>
      </c>
      <c r="M513">
        <f t="shared" si="46"/>
        <v>31822</v>
      </c>
      <c r="N513">
        <f t="shared" si="47"/>
        <v>4.1</v>
      </c>
    </row>
    <row r="514" spans="1:14">
      <c r="A514" t="s">
        <v>1703</v>
      </c>
      <c r="B514" t="s">
        <v>1704</v>
      </c>
      <c r="C514" t="s">
        <v>1219</v>
      </c>
      <c r="D514" t="s">
        <v>190</v>
      </c>
      <c r="E514" t="s">
        <v>552</v>
      </c>
      <c r="F514" s="1" t="s">
        <v>768</v>
      </c>
      <c r="G514">
        <v>4.3</v>
      </c>
      <c r="H514">
        <v>240</v>
      </c>
      <c r="I514" t="str">
        <f t="shared" si="42"/>
        <v>Electronics</v>
      </c>
      <c r="J514">
        <f t="shared" si="43"/>
        <v>1999</v>
      </c>
      <c r="K514">
        <f t="shared" si="44"/>
        <v>8499</v>
      </c>
      <c r="L514">
        <f t="shared" si="45"/>
        <v>76</v>
      </c>
      <c r="M514">
        <f t="shared" si="46"/>
        <v>240</v>
      </c>
      <c r="N514">
        <f t="shared" si="47"/>
        <v>4.3</v>
      </c>
    </row>
    <row r="515" spans="1:14">
      <c r="A515" t="s">
        <v>1705</v>
      </c>
      <c r="B515" t="s">
        <v>1706</v>
      </c>
      <c r="C515" t="s">
        <v>1219</v>
      </c>
      <c r="D515" t="s">
        <v>895</v>
      </c>
      <c r="E515" t="s">
        <v>307</v>
      </c>
      <c r="F515" s="1" t="s">
        <v>693</v>
      </c>
      <c r="G515">
        <v>3.8</v>
      </c>
      <c r="H515">
        <v>758</v>
      </c>
      <c r="I515" t="str">
        <f t="shared" ref="I515:I578" si="48">LEFT(C515,FIND("|",C515)-1)</f>
        <v>Electronics</v>
      </c>
      <c r="J515">
        <f t="shared" ref="J515:J578" si="49">VALUE(SUBSTITUTE(SUBSTITUTE(D515,"₹",""),",",""))</f>
        <v>4999</v>
      </c>
      <c r="K515">
        <f t="shared" ref="K515:K578" si="50">VALUE(SUBSTITUTE(SUBSTITUTE(E515,"₹",""),",",""))</f>
        <v>6999</v>
      </c>
      <c r="L515">
        <f t="shared" ref="L515:L578" si="51">VALUE(SUBSTITUTE(F515,"%",""))</f>
        <v>29</v>
      </c>
      <c r="M515">
        <f t="shared" ref="M515:M578" si="52">VALUE(SUBSTITUTE(H515,",",""))</f>
        <v>758</v>
      </c>
      <c r="N515">
        <f t="shared" ref="N515:N578" si="53">VALUE(G515)</f>
        <v>3.8</v>
      </c>
    </row>
    <row r="516" spans="1:14">
      <c r="A516" t="s">
        <v>222</v>
      </c>
      <c r="B516" t="s">
        <v>223</v>
      </c>
      <c r="C516" t="s">
        <v>17</v>
      </c>
      <c r="D516" t="s">
        <v>224</v>
      </c>
      <c r="E516" t="s">
        <v>225</v>
      </c>
      <c r="F516" s="1" t="s">
        <v>56</v>
      </c>
      <c r="G516">
        <v>3.9</v>
      </c>
      <c r="H516" s="1" t="s">
        <v>4763</v>
      </c>
      <c r="I516" t="str">
        <f t="shared" si="48"/>
        <v>Computers&amp;Accessories</v>
      </c>
      <c r="J516">
        <f t="shared" si="49"/>
        <v>99</v>
      </c>
      <c r="K516">
        <f t="shared" si="50"/>
        <v>666.66</v>
      </c>
      <c r="L516">
        <f t="shared" si="51"/>
        <v>85</v>
      </c>
      <c r="M516">
        <f t="shared" si="52"/>
        <v>24870</v>
      </c>
      <c r="N516">
        <f t="shared" si="53"/>
        <v>3.9</v>
      </c>
    </row>
    <row r="517" spans="1:14">
      <c r="A517" t="s">
        <v>1707</v>
      </c>
      <c r="B517" t="s">
        <v>1708</v>
      </c>
      <c r="C517" t="s">
        <v>1219</v>
      </c>
      <c r="D517" t="s">
        <v>712</v>
      </c>
      <c r="E517" t="s">
        <v>1363</v>
      </c>
      <c r="F517" s="1" t="s">
        <v>276</v>
      </c>
      <c r="G517">
        <v>3.7</v>
      </c>
      <c r="H517">
        <v>828</v>
      </c>
      <c r="I517" t="str">
        <f t="shared" si="48"/>
        <v>Electronics</v>
      </c>
      <c r="J517">
        <f t="shared" si="49"/>
        <v>2499</v>
      </c>
      <c r="K517">
        <f t="shared" si="50"/>
        <v>5999</v>
      </c>
      <c r="L517">
        <f t="shared" si="51"/>
        <v>58</v>
      </c>
      <c r="M517">
        <f t="shared" si="52"/>
        <v>828</v>
      </c>
      <c r="N517">
        <f t="shared" si="53"/>
        <v>3.7</v>
      </c>
    </row>
    <row r="518" spans="1:14">
      <c r="A518" t="s">
        <v>1709</v>
      </c>
      <c r="B518" t="s">
        <v>1710</v>
      </c>
      <c r="C518" t="s">
        <v>1262</v>
      </c>
      <c r="D518" t="s">
        <v>320</v>
      </c>
      <c r="E518" t="s">
        <v>1563</v>
      </c>
      <c r="F518" s="1" t="s">
        <v>1564</v>
      </c>
      <c r="G518">
        <v>4</v>
      </c>
      <c r="H518" s="1" t="s">
        <v>164</v>
      </c>
      <c r="I518" t="str">
        <f t="shared" si="48"/>
        <v>Electronics</v>
      </c>
      <c r="J518">
        <f t="shared" si="49"/>
        <v>1399</v>
      </c>
      <c r="K518">
        <f t="shared" si="50"/>
        <v>1630</v>
      </c>
      <c r="L518">
        <f t="shared" si="51"/>
        <v>14</v>
      </c>
      <c r="M518">
        <f t="shared" si="52"/>
        <v>9378</v>
      </c>
      <c r="N518">
        <f t="shared" si="53"/>
        <v>4</v>
      </c>
    </row>
    <row r="519" spans="1:14">
      <c r="A519" t="s">
        <v>1711</v>
      </c>
      <c r="B519" t="s">
        <v>1712</v>
      </c>
      <c r="C519" t="s">
        <v>1219</v>
      </c>
      <c r="D519" t="s">
        <v>329</v>
      </c>
      <c r="E519" t="s">
        <v>571</v>
      </c>
      <c r="F519" s="1" t="s">
        <v>56</v>
      </c>
      <c r="G519">
        <v>4.2</v>
      </c>
      <c r="H519" s="1" t="s">
        <v>1713</v>
      </c>
      <c r="I519" t="str">
        <f t="shared" si="48"/>
        <v>Electronics</v>
      </c>
      <c r="J519">
        <f t="shared" si="49"/>
        <v>1499</v>
      </c>
      <c r="K519">
        <f t="shared" si="50"/>
        <v>9999</v>
      </c>
      <c r="L519">
        <f t="shared" si="51"/>
        <v>85</v>
      </c>
      <c r="M519">
        <f t="shared" si="52"/>
        <v>22638</v>
      </c>
      <c r="N519">
        <f t="shared" si="53"/>
        <v>4.2</v>
      </c>
    </row>
    <row r="520" spans="1:14">
      <c r="A520" t="s">
        <v>227</v>
      </c>
      <c r="B520" t="s">
        <v>228</v>
      </c>
      <c r="C520" t="s">
        <v>17</v>
      </c>
      <c r="D520" t="s">
        <v>106</v>
      </c>
      <c r="E520" t="s">
        <v>229</v>
      </c>
      <c r="F520" s="1" t="s">
        <v>43</v>
      </c>
      <c r="G520">
        <v>4.4</v>
      </c>
      <c r="H520" s="1" t="s">
        <v>230</v>
      </c>
      <c r="I520" t="str">
        <f t="shared" si="48"/>
        <v>Computers&amp;Accessories</v>
      </c>
      <c r="J520">
        <f t="shared" si="49"/>
        <v>899</v>
      </c>
      <c r="K520">
        <f t="shared" si="50"/>
        <v>1900</v>
      </c>
      <c r="L520">
        <f t="shared" si="51"/>
        <v>53</v>
      </c>
      <c r="M520">
        <f t="shared" si="52"/>
        <v>13552</v>
      </c>
      <c r="N520">
        <f t="shared" si="53"/>
        <v>4.4</v>
      </c>
    </row>
    <row r="521" spans="1:14">
      <c r="A521" t="s">
        <v>1714</v>
      </c>
      <c r="B521" t="s">
        <v>1715</v>
      </c>
      <c r="C521" t="s">
        <v>1310</v>
      </c>
      <c r="D521" t="s">
        <v>128</v>
      </c>
      <c r="E521" t="s">
        <v>214</v>
      </c>
      <c r="F521" s="1" t="s">
        <v>276</v>
      </c>
      <c r="G521">
        <v>3.9</v>
      </c>
      <c r="H521" s="1" t="s">
        <v>1716</v>
      </c>
      <c r="I521" t="str">
        <f t="shared" si="48"/>
        <v>Electronics</v>
      </c>
      <c r="J521">
        <f t="shared" si="49"/>
        <v>249</v>
      </c>
      <c r="K521">
        <f t="shared" si="50"/>
        <v>599</v>
      </c>
      <c r="L521">
        <f t="shared" si="51"/>
        <v>58</v>
      </c>
      <c r="M521">
        <f t="shared" si="52"/>
        <v>2147</v>
      </c>
      <c r="N521">
        <f t="shared" si="53"/>
        <v>3.9</v>
      </c>
    </row>
    <row r="522" spans="1:14">
      <c r="A522" t="s">
        <v>1717</v>
      </c>
      <c r="B522" t="s">
        <v>1718</v>
      </c>
      <c r="C522" t="s">
        <v>1541</v>
      </c>
      <c r="D522" t="s">
        <v>69</v>
      </c>
      <c r="E522" t="s">
        <v>292</v>
      </c>
      <c r="F522" s="1" t="s">
        <v>422</v>
      </c>
      <c r="G522">
        <v>4.5</v>
      </c>
      <c r="H522">
        <v>596</v>
      </c>
      <c r="I522" t="str">
        <f t="shared" si="48"/>
        <v>Electronics</v>
      </c>
      <c r="J522">
        <f t="shared" si="49"/>
        <v>299</v>
      </c>
      <c r="K522">
        <f t="shared" si="50"/>
        <v>1199</v>
      </c>
      <c r="L522">
        <f t="shared" si="51"/>
        <v>75</v>
      </c>
      <c r="M522">
        <f t="shared" si="52"/>
        <v>596</v>
      </c>
      <c r="N522">
        <f t="shared" si="53"/>
        <v>4.5</v>
      </c>
    </row>
    <row r="523" spans="1:14">
      <c r="A523" t="s">
        <v>1719</v>
      </c>
      <c r="B523" t="s">
        <v>1720</v>
      </c>
      <c r="C523" t="s">
        <v>1487</v>
      </c>
      <c r="D523" t="s">
        <v>1721</v>
      </c>
      <c r="E523" t="s">
        <v>62</v>
      </c>
      <c r="F523" s="1" t="s">
        <v>1448</v>
      </c>
      <c r="G523">
        <v>4.2</v>
      </c>
      <c r="H523" s="1" t="s">
        <v>1636</v>
      </c>
      <c r="I523" t="str">
        <f t="shared" si="48"/>
        <v>Electronics</v>
      </c>
      <c r="J523">
        <f t="shared" si="49"/>
        <v>79</v>
      </c>
      <c r="K523">
        <f t="shared" si="50"/>
        <v>499</v>
      </c>
      <c r="L523">
        <f t="shared" si="51"/>
        <v>84</v>
      </c>
      <c r="M523">
        <f t="shared" si="52"/>
        <v>1949</v>
      </c>
      <c r="N523">
        <f t="shared" si="53"/>
        <v>4.2</v>
      </c>
    </row>
    <row r="524" spans="1:14">
      <c r="A524" t="s">
        <v>1722</v>
      </c>
      <c r="B524" t="s">
        <v>1723</v>
      </c>
      <c r="C524" t="s">
        <v>1238</v>
      </c>
      <c r="D524" t="s">
        <v>121</v>
      </c>
      <c r="E524" t="s">
        <v>323</v>
      </c>
      <c r="F524" s="1" t="s">
        <v>115</v>
      </c>
      <c r="G524">
        <v>3.9</v>
      </c>
      <c r="H524" s="1" t="s">
        <v>1651</v>
      </c>
      <c r="I524" t="str">
        <f t="shared" si="48"/>
        <v>Electronics</v>
      </c>
      <c r="J524">
        <f t="shared" si="49"/>
        <v>13999</v>
      </c>
      <c r="K524">
        <f t="shared" si="50"/>
        <v>15999</v>
      </c>
      <c r="L524">
        <f t="shared" si="51"/>
        <v>13</v>
      </c>
      <c r="M524">
        <f t="shared" si="52"/>
        <v>2180</v>
      </c>
      <c r="N524">
        <f t="shared" si="53"/>
        <v>3.9</v>
      </c>
    </row>
    <row r="525" spans="1:14">
      <c r="A525" t="s">
        <v>1724</v>
      </c>
      <c r="B525" t="s">
        <v>1725</v>
      </c>
      <c r="C525" t="s">
        <v>1272</v>
      </c>
      <c r="D525" t="s">
        <v>749</v>
      </c>
      <c r="E525" t="s">
        <v>76</v>
      </c>
      <c r="F525" s="1" t="s">
        <v>1726</v>
      </c>
      <c r="G525">
        <v>4.2</v>
      </c>
      <c r="H525" s="1" t="s">
        <v>1591</v>
      </c>
      <c r="I525" t="str">
        <f t="shared" si="48"/>
        <v>Electronics</v>
      </c>
      <c r="J525">
        <f t="shared" si="49"/>
        <v>949</v>
      </c>
      <c r="K525">
        <f t="shared" si="50"/>
        <v>999</v>
      </c>
      <c r="L525">
        <f t="shared" si="51"/>
        <v>5</v>
      </c>
      <c r="M525">
        <f t="shared" si="52"/>
        <v>31539</v>
      </c>
      <c r="N525">
        <f t="shared" si="53"/>
        <v>4.2</v>
      </c>
    </row>
    <row r="526" spans="1:14">
      <c r="A526" t="s">
        <v>1727</v>
      </c>
      <c r="B526" t="s">
        <v>1728</v>
      </c>
      <c r="C526" t="s">
        <v>1433</v>
      </c>
      <c r="D526" t="s">
        <v>224</v>
      </c>
      <c r="E526" t="s">
        <v>62</v>
      </c>
      <c r="F526" s="1" t="s">
        <v>220</v>
      </c>
      <c r="G526">
        <v>4.1</v>
      </c>
      <c r="H526" s="1" t="s">
        <v>1729</v>
      </c>
      <c r="I526" t="str">
        <f t="shared" si="48"/>
        <v>Electronics</v>
      </c>
      <c r="J526">
        <f t="shared" si="49"/>
        <v>99</v>
      </c>
      <c r="K526">
        <f t="shared" si="50"/>
        <v>499</v>
      </c>
      <c r="L526">
        <f t="shared" si="51"/>
        <v>80</v>
      </c>
      <c r="M526">
        <f t="shared" si="52"/>
        <v>2451</v>
      </c>
      <c r="N526">
        <f t="shared" si="53"/>
        <v>4.1</v>
      </c>
    </row>
    <row r="527" spans="1:14">
      <c r="A527" t="s">
        <v>1730</v>
      </c>
      <c r="B527" t="s">
        <v>1731</v>
      </c>
      <c r="C527" t="s">
        <v>1219</v>
      </c>
      <c r="D527" t="s">
        <v>712</v>
      </c>
      <c r="E527" t="s">
        <v>1228</v>
      </c>
      <c r="F527" s="1" t="s">
        <v>100</v>
      </c>
      <c r="G527">
        <v>4.1</v>
      </c>
      <c r="H527">
        <v>154</v>
      </c>
      <c r="I527" t="str">
        <f t="shared" si="48"/>
        <v>Electronics</v>
      </c>
      <c r="J527">
        <f t="shared" si="49"/>
        <v>2499</v>
      </c>
      <c r="K527">
        <f t="shared" si="50"/>
        <v>7990</v>
      </c>
      <c r="L527">
        <f t="shared" si="51"/>
        <v>69</v>
      </c>
      <c r="M527">
        <f t="shared" si="52"/>
        <v>154</v>
      </c>
      <c r="N527">
        <f t="shared" si="53"/>
        <v>4.1</v>
      </c>
    </row>
    <row r="528" spans="1:14">
      <c r="A528" t="s">
        <v>1732</v>
      </c>
      <c r="B528" t="s">
        <v>1733</v>
      </c>
      <c r="C528" t="s">
        <v>1734</v>
      </c>
      <c r="D528" t="s">
        <v>598</v>
      </c>
      <c r="E528" t="s">
        <v>190</v>
      </c>
      <c r="F528" s="1" t="s">
        <v>445</v>
      </c>
      <c r="G528">
        <v>4.3</v>
      </c>
      <c r="H528" s="1" t="s">
        <v>696</v>
      </c>
      <c r="I528" t="str">
        <f t="shared" si="48"/>
        <v>Electronics</v>
      </c>
      <c r="J528">
        <f t="shared" si="49"/>
        <v>689</v>
      </c>
      <c r="K528">
        <f t="shared" si="50"/>
        <v>1999</v>
      </c>
      <c r="L528">
        <f t="shared" si="51"/>
        <v>66</v>
      </c>
      <c r="M528">
        <f t="shared" si="52"/>
        <v>1193</v>
      </c>
      <c r="N528">
        <f t="shared" si="53"/>
        <v>4.3</v>
      </c>
    </row>
    <row r="529" spans="1:14">
      <c r="A529" t="s">
        <v>1735</v>
      </c>
      <c r="B529" t="s">
        <v>1736</v>
      </c>
      <c r="C529" t="s">
        <v>1600</v>
      </c>
      <c r="D529" t="s">
        <v>62</v>
      </c>
      <c r="E529" t="s">
        <v>35</v>
      </c>
      <c r="F529" s="1" t="s">
        <v>1665</v>
      </c>
      <c r="G529">
        <v>4.1</v>
      </c>
      <c r="H529" s="1" t="s">
        <v>1737</v>
      </c>
      <c r="I529" t="str">
        <f t="shared" si="48"/>
        <v>Electronics</v>
      </c>
      <c r="J529">
        <f t="shared" si="49"/>
        <v>499</v>
      </c>
      <c r="K529">
        <f t="shared" si="50"/>
        <v>1899</v>
      </c>
      <c r="L529">
        <f t="shared" si="51"/>
        <v>74</v>
      </c>
      <c r="M529">
        <f t="shared" si="52"/>
        <v>1475</v>
      </c>
      <c r="N529">
        <f t="shared" si="53"/>
        <v>4.1</v>
      </c>
    </row>
    <row r="530" spans="1:14">
      <c r="A530" t="s">
        <v>1738</v>
      </c>
      <c r="B530" t="s">
        <v>1739</v>
      </c>
      <c r="C530" t="s">
        <v>1541</v>
      </c>
      <c r="D530" t="s">
        <v>69</v>
      </c>
      <c r="E530" t="s">
        <v>76</v>
      </c>
      <c r="F530" s="1" t="s">
        <v>163</v>
      </c>
      <c r="G530">
        <v>4.3</v>
      </c>
      <c r="H530" s="1" t="s">
        <v>1312</v>
      </c>
      <c r="I530" t="str">
        <f t="shared" si="48"/>
        <v>Electronics</v>
      </c>
      <c r="J530">
        <f t="shared" si="49"/>
        <v>299</v>
      </c>
      <c r="K530">
        <f t="shared" si="50"/>
        <v>999</v>
      </c>
      <c r="L530">
        <f t="shared" si="51"/>
        <v>70</v>
      </c>
      <c r="M530">
        <f t="shared" si="52"/>
        <v>8891</v>
      </c>
      <c r="N530">
        <f t="shared" si="53"/>
        <v>4.3</v>
      </c>
    </row>
    <row r="531" spans="1:14">
      <c r="A531" t="s">
        <v>1740</v>
      </c>
      <c r="B531" t="s">
        <v>1741</v>
      </c>
      <c r="C531" t="s">
        <v>1433</v>
      </c>
      <c r="D531" t="s">
        <v>247</v>
      </c>
      <c r="E531" t="s">
        <v>62</v>
      </c>
      <c r="F531" s="1" t="s">
        <v>276</v>
      </c>
      <c r="G531">
        <v>3.6</v>
      </c>
      <c r="H531">
        <v>104</v>
      </c>
      <c r="I531" t="str">
        <f t="shared" si="48"/>
        <v>Electronics</v>
      </c>
      <c r="J531">
        <f t="shared" si="49"/>
        <v>209</v>
      </c>
      <c r="K531">
        <f t="shared" si="50"/>
        <v>499</v>
      </c>
      <c r="L531">
        <f t="shared" si="51"/>
        <v>58</v>
      </c>
      <c r="M531">
        <f t="shared" si="52"/>
        <v>104</v>
      </c>
      <c r="N531">
        <f t="shared" si="53"/>
        <v>3.6</v>
      </c>
    </row>
    <row r="532" spans="1:14">
      <c r="A532" t="s">
        <v>1742</v>
      </c>
      <c r="B532" t="s">
        <v>1743</v>
      </c>
      <c r="C532" t="s">
        <v>1238</v>
      </c>
      <c r="D532" t="s">
        <v>552</v>
      </c>
      <c r="E532" t="s">
        <v>308</v>
      </c>
      <c r="F532" s="1" t="s">
        <v>282</v>
      </c>
      <c r="G532">
        <v>4.1</v>
      </c>
      <c r="H532" s="1" t="s">
        <v>1744</v>
      </c>
      <c r="I532" t="str">
        <f t="shared" si="48"/>
        <v>Electronics</v>
      </c>
      <c r="J532">
        <f t="shared" si="49"/>
        <v>8499</v>
      </c>
      <c r="K532">
        <f t="shared" si="50"/>
        <v>12999</v>
      </c>
      <c r="L532">
        <f t="shared" si="51"/>
        <v>35</v>
      </c>
      <c r="M532">
        <f t="shared" si="52"/>
        <v>6662</v>
      </c>
      <c r="N532">
        <f t="shared" si="53"/>
        <v>4.1</v>
      </c>
    </row>
    <row r="533" spans="1:14">
      <c r="A533" t="s">
        <v>1745</v>
      </c>
      <c r="B533" t="s">
        <v>1746</v>
      </c>
      <c r="C533" t="s">
        <v>1232</v>
      </c>
      <c r="D533" t="s">
        <v>1747</v>
      </c>
      <c r="E533" t="s">
        <v>406</v>
      </c>
      <c r="F533" s="1" t="s">
        <v>145</v>
      </c>
      <c r="G533">
        <v>4</v>
      </c>
      <c r="H533" s="1" t="s">
        <v>1748</v>
      </c>
      <c r="I533" t="str">
        <f t="shared" si="48"/>
        <v>Electronics</v>
      </c>
      <c r="J533">
        <f t="shared" si="49"/>
        <v>2179</v>
      </c>
      <c r="K533">
        <f t="shared" si="50"/>
        <v>3999</v>
      </c>
      <c r="L533">
        <f t="shared" si="51"/>
        <v>46</v>
      </c>
      <c r="M533">
        <f t="shared" si="52"/>
        <v>8380</v>
      </c>
      <c r="N533">
        <f t="shared" si="53"/>
        <v>4</v>
      </c>
    </row>
    <row r="534" spans="1:14">
      <c r="A534" t="s">
        <v>1749</v>
      </c>
      <c r="B534" t="s">
        <v>1750</v>
      </c>
      <c r="C534" t="s">
        <v>1238</v>
      </c>
      <c r="D534" t="s">
        <v>1146</v>
      </c>
      <c r="E534" t="s">
        <v>1340</v>
      </c>
      <c r="F534" s="1" t="s">
        <v>1263</v>
      </c>
      <c r="G534">
        <v>4.1</v>
      </c>
      <c r="H534" s="1" t="s">
        <v>1677</v>
      </c>
      <c r="I534" t="str">
        <f t="shared" si="48"/>
        <v>Electronics</v>
      </c>
      <c r="J534">
        <f t="shared" si="49"/>
        <v>16999</v>
      </c>
      <c r="K534">
        <f t="shared" si="50"/>
        <v>20999</v>
      </c>
      <c r="L534">
        <f t="shared" si="51"/>
        <v>19</v>
      </c>
      <c r="M534">
        <f t="shared" si="52"/>
        <v>31822</v>
      </c>
      <c r="N534">
        <f t="shared" si="53"/>
        <v>4.1</v>
      </c>
    </row>
    <row r="535" spans="1:14">
      <c r="A535" t="s">
        <v>1751</v>
      </c>
      <c r="B535" t="s">
        <v>1752</v>
      </c>
      <c r="C535" t="s">
        <v>1238</v>
      </c>
      <c r="D535" t="s">
        <v>560</v>
      </c>
      <c r="E535" t="s">
        <v>910</v>
      </c>
      <c r="F535" s="1" t="s">
        <v>1455</v>
      </c>
      <c r="G535">
        <v>4.3</v>
      </c>
      <c r="H535" s="1" t="s">
        <v>1753</v>
      </c>
      <c r="I535" t="str">
        <f t="shared" si="48"/>
        <v>Electronics</v>
      </c>
      <c r="J535">
        <f t="shared" si="49"/>
        <v>44999</v>
      </c>
      <c r="K535">
        <f t="shared" si="50"/>
        <v>49999</v>
      </c>
      <c r="L535">
        <f t="shared" si="51"/>
        <v>10</v>
      </c>
      <c r="M535">
        <f t="shared" si="52"/>
        <v>3075</v>
      </c>
      <c r="N535">
        <f t="shared" si="53"/>
        <v>4.3</v>
      </c>
    </row>
    <row r="536" spans="1:14">
      <c r="A536" t="s">
        <v>1754</v>
      </c>
      <c r="B536" t="s">
        <v>1755</v>
      </c>
      <c r="C536" t="s">
        <v>1262</v>
      </c>
      <c r="D536" t="s">
        <v>1756</v>
      </c>
      <c r="E536" t="s">
        <v>371</v>
      </c>
      <c r="F536" s="1" t="s">
        <v>115</v>
      </c>
      <c r="G536">
        <v>3.9</v>
      </c>
      <c r="H536" s="1" t="s">
        <v>1757</v>
      </c>
      <c r="I536" t="str">
        <f t="shared" si="48"/>
        <v>Electronics</v>
      </c>
      <c r="J536">
        <f t="shared" si="49"/>
        <v>2599</v>
      </c>
      <c r="K536">
        <f t="shared" si="50"/>
        <v>2999</v>
      </c>
      <c r="L536">
        <f t="shared" si="51"/>
        <v>13</v>
      </c>
      <c r="M536">
        <f t="shared" si="52"/>
        <v>14266</v>
      </c>
      <c r="N536">
        <f t="shared" si="53"/>
        <v>3.9</v>
      </c>
    </row>
    <row r="537" spans="1:14">
      <c r="A537" t="s">
        <v>1758</v>
      </c>
      <c r="B537" t="s">
        <v>1759</v>
      </c>
      <c r="C537" t="s">
        <v>1219</v>
      </c>
      <c r="D537" t="s">
        <v>1760</v>
      </c>
      <c r="E537" t="s">
        <v>1239</v>
      </c>
      <c r="F537" s="1" t="s">
        <v>453</v>
      </c>
      <c r="G537">
        <v>4.1</v>
      </c>
      <c r="H537" s="1" t="s">
        <v>1761</v>
      </c>
      <c r="I537" t="str">
        <f t="shared" si="48"/>
        <v>Electronics</v>
      </c>
      <c r="J537">
        <f t="shared" si="49"/>
        <v>2799</v>
      </c>
      <c r="K537">
        <f t="shared" si="50"/>
        <v>6499</v>
      </c>
      <c r="L537">
        <f t="shared" si="51"/>
        <v>57</v>
      </c>
      <c r="M537">
        <f t="shared" si="52"/>
        <v>38879</v>
      </c>
      <c r="N537">
        <f t="shared" si="53"/>
        <v>4.1</v>
      </c>
    </row>
    <row r="538" spans="1:14">
      <c r="A538" t="s">
        <v>1762</v>
      </c>
      <c r="B538" t="s">
        <v>1763</v>
      </c>
      <c r="C538" t="s">
        <v>1764</v>
      </c>
      <c r="D538" t="s">
        <v>320</v>
      </c>
      <c r="E538" t="s">
        <v>1765</v>
      </c>
      <c r="F538" s="1" t="s">
        <v>43</v>
      </c>
      <c r="G538">
        <v>4.1</v>
      </c>
      <c r="H538" s="1" t="s">
        <v>1766</v>
      </c>
      <c r="I538" t="str">
        <f t="shared" si="48"/>
        <v>Electronics</v>
      </c>
      <c r="J538">
        <f t="shared" si="49"/>
        <v>1399</v>
      </c>
      <c r="K538">
        <f t="shared" si="50"/>
        <v>2990</v>
      </c>
      <c r="L538">
        <f t="shared" si="51"/>
        <v>53</v>
      </c>
      <c r="M538">
        <f t="shared" si="52"/>
        <v>97175</v>
      </c>
      <c r="N538">
        <f t="shared" si="53"/>
        <v>4.1</v>
      </c>
    </row>
    <row r="539" spans="1:14">
      <c r="A539" t="s">
        <v>1767</v>
      </c>
      <c r="B539" t="s">
        <v>1768</v>
      </c>
      <c r="C539" t="s">
        <v>1253</v>
      </c>
      <c r="D539" t="s">
        <v>319</v>
      </c>
      <c r="E539" t="s">
        <v>1769</v>
      </c>
      <c r="F539" s="1" t="s">
        <v>200</v>
      </c>
      <c r="G539">
        <v>4.4</v>
      </c>
      <c r="H539" s="1" t="s">
        <v>1693</v>
      </c>
      <c r="I539" t="str">
        <f t="shared" si="48"/>
        <v>Electronics</v>
      </c>
      <c r="J539">
        <f t="shared" si="49"/>
        <v>649</v>
      </c>
      <c r="K539">
        <f t="shared" si="50"/>
        <v>2400</v>
      </c>
      <c r="L539">
        <f t="shared" si="51"/>
        <v>73</v>
      </c>
      <c r="M539">
        <f t="shared" si="52"/>
        <v>67260</v>
      </c>
      <c r="N539">
        <f t="shared" si="53"/>
        <v>4.4</v>
      </c>
    </row>
    <row r="540" spans="1:14">
      <c r="A540" t="s">
        <v>1770</v>
      </c>
      <c r="B540" t="s">
        <v>1771</v>
      </c>
      <c r="C540" t="s">
        <v>1310</v>
      </c>
      <c r="D540" t="s">
        <v>92</v>
      </c>
      <c r="E540" t="s">
        <v>1402</v>
      </c>
      <c r="F540" s="1" t="s">
        <v>220</v>
      </c>
      <c r="G540">
        <v>3.8</v>
      </c>
      <c r="H540">
        <v>119</v>
      </c>
      <c r="I540" t="str">
        <f t="shared" si="48"/>
        <v>Electronics</v>
      </c>
      <c r="J540">
        <f t="shared" si="49"/>
        <v>799</v>
      </c>
      <c r="K540">
        <f t="shared" si="50"/>
        <v>3990</v>
      </c>
      <c r="L540">
        <f t="shared" si="51"/>
        <v>80</v>
      </c>
      <c r="M540">
        <f t="shared" si="52"/>
        <v>119</v>
      </c>
      <c r="N540">
        <f t="shared" si="53"/>
        <v>3.8</v>
      </c>
    </row>
    <row r="541" spans="1:14">
      <c r="A541" t="s">
        <v>1772</v>
      </c>
      <c r="B541" t="s">
        <v>1773</v>
      </c>
      <c r="C541" t="s">
        <v>1774</v>
      </c>
      <c r="D541" t="s">
        <v>54</v>
      </c>
      <c r="E541" t="s">
        <v>54</v>
      </c>
      <c r="F541" s="1" t="s">
        <v>215</v>
      </c>
      <c r="G541">
        <v>4.3</v>
      </c>
      <c r="H541" s="1" t="s">
        <v>1775</v>
      </c>
      <c r="I541" t="str">
        <f t="shared" si="48"/>
        <v>Computers&amp;Accessories</v>
      </c>
      <c r="J541">
        <f t="shared" si="49"/>
        <v>149</v>
      </c>
      <c r="K541">
        <f t="shared" si="50"/>
        <v>149</v>
      </c>
      <c r="L541">
        <f t="shared" si="51"/>
        <v>0</v>
      </c>
      <c r="M541">
        <f t="shared" si="52"/>
        <v>10833</v>
      </c>
      <c r="N541">
        <f t="shared" si="53"/>
        <v>4.3</v>
      </c>
    </row>
    <row r="542" spans="1:14">
      <c r="A542" t="s">
        <v>299</v>
      </c>
      <c r="B542" t="s">
        <v>300</v>
      </c>
      <c r="C542" t="s">
        <v>17</v>
      </c>
      <c r="D542" t="s">
        <v>92</v>
      </c>
      <c r="E542" t="s">
        <v>301</v>
      </c>
      <c r="F542" s="1" t="s">
        <v>302</v>
      </c>
      <c r="G542">
        <v>4.3</v>
      </c>
      <c r="H542" s="1" t="s">
        <v>303</v>
      </c>
      <c r="I542" t="str">
        <f t="shared" si="48"/>
        <v>Computers&amp;Accessories</v>
      </c>
      <c r="J542">
        <f t="shared" si="49"/>
        <v>799</v>
      </c>
      <c r="K542">
        <f t="shared" si="50"/>
        <v>2100</v>
      </c>
      <c r="L542">
        <f t="shared" si="51"/>
        <v>62</v>
      </c>
      <c r="M542">
        <f t="shared" si="52"/>
        <v>8188</v>
      </c>
      <c r="N542">
        <f t="shared" si="53"/>
        <v>4.3</v>
      </c>
    </row>
    <row r="543" spans="1:14">
      <c r="A543" t="s">
        <v>1776</v>
      </c>
      <c r="B543" t="s">
        <v>1777</v>
      </c>
      <c r="C543" t="s">
        <v>1262</v>
      </c>
      <c r="D543" t="s">
        <v>1778</v>
      </c>
      <c r="E543" t="s">
        <v>1779</v>
      </c>
      <c r="F543" s="1" t="s">
        <v>239</v>
      </c>
      <c r="G543">
        <v>3.5</v>
      </c>
      <c r="H543" s="1" t="s">
        <v>1780</v>
      </c>
      <c r="I543" t="str">
        <f t="shared" si="48"/>
        <v>Electronics</v>
      </c>
      <c r="J543">
        <f t="shared" si="49"/>
        <v>3799</v>
      </c>
      <c r="K543">
        <f t="shared" si="50"/>
        <v>5299</v>
      </c>
      <c r="L543">
        <f t="shared" si="51"/>
        <v>28</v>
      </c>
      <c r="M543">
        <f t="shared" si="52"/>
        <v>1641</v>
      </c>
      <c r="N543">
        <f t="shared" si="53"/>
        <v>3.5</v>
      </c>
    </row>
    <row r="544" spans="1:14">
      <c r="A544" t="s">
        <v>1781</v>
      </c>
      <c r="B544" t="s">
        <v>1782</v>
      </c>
      <c r="C544" t="s">
        <v>1611</v>
      </c>
      <c r="D544" t="s">
        <v>24</v>
      </c>
      <c r="E544" t="s">
        <v>35</v>
      </c>
      <c r="F544" s="1" t="s">
        <v>36</v>
      </c>
      <c r="G544">
        <v>4</v>
      </c>
      <c r="H544" s="1" t="s">
        <v>1783</v>
      </c>
      <c r="I544" t="str">
        <f t="shared" si="48"/>
        <v>Electronics</v>
      </c>
      <c r="J544">
        <f t="shared" si="49"/>
        <v>199</v>
      </c>
      <c r="K544">
        <f t="shared" si="50"/>
        <v>1899</v>
      </c>
      <c r="L544">
        <f t="shared" si="51"/>
        <v>90</v>
      </c>
      <c r="M544">
        <f t="shared" si="52"/>
        <v>4740</v>
      </c>
      <c r="N544">
        <f t="shared" si="53"/>
        <v>4</v>
      </c>
    </row>
    <row r="545" spans="1:14">
      <c r="A545" t="s">
        <v>1784</v>
      </c>
      <c r="B545" t="s">
        <v>1785</v>
      </c>
      <c r="C545" t="s">
        <v>1238</v>
      </c>
      <c r="D545" t="s">
        <v>585</v>
      </c>
      <c r="E545" t="s">
        <v>237</v>
      </c>
      <c r="F545" s="1" t="s">
        <v>325</v>
      </c>
      <c r="G545">
        <v>3.9</v>
      </c>
      <c r="H545" s="1" t="s">
        <v>1786</v>
      </c>
      <c r="I545" t="str">
        <f t="shared" si="48"/>
        <v>Electronics</v>
      </c>
      <c r="J545">
        <f t="shared" si="49"/>
        <v>23999</v>
      </c>
      <c r="K545">
        <f t="shared" si="50"/>
        <v>32999</v>
      </c>
      <c r="L545">
        <f t="shared" si="51"/>
        <v>27</v>
      </c>
      <c r="M545">
        <f t="shared" si="52"/>
        <v>8866</v>
      </c>
      <c r="N545">
        <f t="shared" si="53"/>
        <v>3.9</v>
      </c>
    </row>
    <row r="546" spans="1:14">
      <c r="A546" t="s">
        <v>1787</v>
      </c>
      <c r="B546" t="s">
        <v>1788</v>
      </c>
      <c r="C546" t="s">
        <v>1238</v>
      </c>
      <c r="D546" t="s">
        <v>652</v>
      </c>
      <c r="E546" t="s">
        <v>1789</v>
      </c>
      <c r="F546" s="1" t="s">
        <v>182</v>
      </c>
      <c r="G546">
        <v>4.3</v>
      </c>
      <c r="H546" s="1" t="s">
        <v>1790</v>
      </c>
      <c r="I546" t="str">
        <f t="shared" si="48"/>
        <v>Electronics</v>
      </c>
      <c r="J546">
        <f t="shared" si="49"/>
        <v>29990</v>
      </c>
      <c r="K546">
        <f t="shared" si="50"/>
        <v>39990</v>
      </c>
      <c r="L546">
        <f t="shared" si="51"/>
        <v>25</v>
      </c>
      <c r="M546">
        <f t="shared" si="52"/>
        <v>8399</v>
      </c>
      <c r="N546">
        <f t="shared" si="53"/>
        <v>4.3</v>
      </c>
    </row>
    <row r="547" spans="1:14">
      <c r="A547" t="s">
        <v>1791</v>
      </c>
      <c r="B547" t="s">
        <v>1792</v>
      </c>
      <c r="C547" t="s">
        <v>1219</v>
      </c>
      <c r="D547" t="s">
        <v>1793</v>
      </c>
      <c r="E547" t="s">
        <v>190</v>
      </c>
      <c r="F547" s="1" t="s">
        <v>348</v>
      </c>
      <c r="G547">
        <v>2.8</v>
      </c>
      <c r="H547">
        <v>87</v>
      </c>
      <c r="I547" t="str">
        <f t="shared" si="48"/>
        <v>Electronics</v>
      </c>
      <c r="J547">
        <f t="shared" si="49"/>
        <v>281</v>
      </c>
      <c r="K547">
        <f t="shared" si="50"/>
        <v>1999</v>
      </c>
      <c r="L547">
        <f t="shared" si="51"/>
        <v>86</v>
      </c>
      <c r="M547">
        <f t="shared" si="52"/>
        <v>87</v>
      </c>
      <c r="N547">
        <f t="shared" si="53"/>
        <v>2.8</v>
      </c>
    </row>
    <row r="548" spans="1:14">
      <c r="A548" t="s">
        <v>1794</v>
      </c>
      <c r="B548" t="s">
        <v>1795</v>
      </c>
      <c r="C548" t="s">
        <v>1238</v>
      </c>
      <c r="D548" t="s">
        <v>1796</v>
      </c>
      <c r="E548" t="s">
        <v>1277</v>
      </c>
      <c r="F548" s="1" t="s">
        <v>82</v>
      </c>
      <c r="G548">
        <v>3.8</v>
      </c>
      <c r="H548">
        <v>125</v>
      </c>
      <c r="I548" t="str">
        <f t="shared" si="48"/>
        <v>Electronics</v>
      </c>
      <c r="J548">
        <f t="shared" si="49"/>
        <v>7998</v>
      </c>
      <c r="K548">
        <f t="shared" si="50"/>
        <v>11999</v>
      </c>
      <c r="L548">
        <f t="shared" si="51"/>
        <v>33</v>
      </c>
      <c r="M548">
        <f t="shared" si="52"/>
        <v>125</v>
      </c>
      <c r="N548">
        <f t="shared" si="53"/>
        <v>3.8</v>
      </c>
    </row>
    <row r="549" spans="1:14">
      <c r="A549" t="s">
        <v>1797</v>
      </c>
      <c r="B549" t="s">
        <v>1798</v>
      </c>
      <c r="C549" t="s">
        <v>1219</v>
      </c>
      <c r="D549" t="s">
        <v>128</v>
      </c>
      <c r="E549" t="s">
        <v>76</v>
      </c>
      <c r="F549" s="1" t="s">
        <v>422</v>
      </c>
      <c r="G549">
        <v>4.5</v>
      </c>
      <c r="H549">
        <v>38</v>
      </c>
      <c r="I549" t="str">
        <f t="shared" si="48"/>
        <v>Electronics</v>
      </c>
      <c r="J549">
        <f t="shared" si="49"/>
        <v>249</v>
      </c>
      <c r="K549">
        <f t="shared" si="50"/>
        <v>999</v>
      </c>
      <c r="L549">
        <f t="shared" si="51"/>
        <v>75</v>
      </c>
      <c r="M549">
        <f t="shared" si="52"/>
        <v>38</v>
      </c>
      <c r="N549">
        <f t="shared" si="53"/>
        <v>4.5</v>
      </c>
    </row>
    <row r="550" spans="1:14">
      <c r="A550" t="s">
        <v>1799</v>
      </c>
      <c r="B550" t="s">
        <v>1800</v>
      </c>
      <c r="C550" t="s">
        <v>1541</v>
      </c>
      <c r="D550" t="s">
        <v>69</v>
      </c>
      <c r="E550" t="s">
        <v>214</v>
      </c>
      <c r="F550" s="1" t="s">
        <v>77</v>
      </c>
      <c r="G550">
        <v>4.3</v>
      </c>
      <c r="H550" s="1" t="s">
        <v>1801</v>
      </c>
      <c r="I550" t="str">
        <f t="shared" si="48"/>
        <v>Electronics</v>
      </c>
      <c r="J550">
        <f t="shared" si="49"/>
        <v>299</v>
      </c>
      <c r="K550">
        <f t="shared" si="50"/>
        <v>599</v>
      </c>
      <c r="L550">
        <f t="shared" si="51"/>
        <v>50</v>
      </c>
      <c r="M550">
        <f t="shared" si="52"/>
        <v>4674</v>
      </c>
      <c r="N550">
        <f t="shared" si="53"/>
        <v>4.3</v>
      </c>
    </row>
    <row r="551" spans="1:14">
      <c r="A551" t="s">
        <v>1802</v>
      </c>
      <c r="B551" t="s">
        <v>1803</v>
      </c>
      <c r="C551" t="s">
        <v>1219</v>
      </c>
      <c r="D551" t="s">
        <v>62</v>
      </c>
      <c r="E551" t="s">
        <v>35</v>
      </c>
      <c r="F551" s="1" t="s">
        <v>1665</v>
      </c>
      <c r="G551">
        <v>4.1</v>
      </c>
      <c r="H551">
        <v>412</v>
      </c>
      <c r="I551" t="str">
        <f t="shared" si="48"/>
        <v>Electronics</v>
      </c>
      <c r="J551">
        <f t="shared" si="49"/>
        <v>499</v>
      </c>
      <c r="K551">
        <f t="shared" si="50"/>
        <v>1899</v>
      </c>
      <c r="L551">
        <f t="shared" si="51"/>
        <v>74</v>
      </c>
      <c r="M551">
        <f t="shared" si="52"/>
        <v>412</v>
      </c>
      <c r="N551">
        <f t="shared" si="53"/>
        <v>4.1</v>
      </c>
    </row>
    <row r="552" spans="1:14">
      <c r="A552" t="s">
        <v>1804</v>
      </c>
      <c r="B552" t="s">
        <v>1805</v>
      </c>
      <c r="C552" t="s">
        <v>1219</v>
      </c>
      <c r="D552" t="s">
        <v>106</v>
      </c>
      <c r="E552" t="s">
        <v>1806</v>
      </c>
      <c r="F552" s="1" t="s">
        <v>1665</v>
      </c>
      <c r="G552">
        <v>3</v>
      </c>
      <c r="H552">
        <v>681</v>
      </c>
      <c r="I552" t="str">
        <f t="shared" si="48"/>
        <v>Electronics</v>
      </c>
      <c r="J552">
        <f t="shared" si="49"/>
        <v>899</v>
      </c>
      <c r="K552">
        <f t="shared" si="50"/>
        <v>3499</v>
      </c>
      <c r="L552">
        <f t="shared" si="51"/>
        <v>74</v>
      </c>
      <c r="M552">
        <f t="shared" si="52"/>
        <v>681</v>
      </c>
      <c r="N552">
        <f t="shared" si="53"/>
        <v>3</v>
      </c>
    </row>
    <row r="553" spans="1:14">
      <c r="A553" t="s">
        <v>1807</v>
      </c>
      <c r="B553" t="s">
        <v>1808</v>
      </c>
      <c r="C553" t="s">
        <v>1232</v>
      </c>
      <c r="D553" t="s">
        <v>261</v>
      </c>
      <c r="E553" t="s">
        <v>1806</v>
      </c>
      <c r="F553" s="1" t="s">
        <v>315</v>
      </c>
      <c r="G553">
        <v>4</v>
      </c>
      <c r="H553" s="1" t="s">
        <v>1809</v>
      </c>
      <c r="I553" t="str">
        <f t="shared" si="48"/>
        <v>Electronics</v>
      </c>
      <c r="J553">
        <f t="shared" si="49"/>
        <v>1599</v>
      </c>
      <c r="K553">
        <f t="shared" si="50"/>
        <v>3499</v>
      </c>
      <c r="L553">
        <f t="shared" si="51"/>
        <v>54</v>
      </c>
      <c r="M553">
        <f t="shared" si="52"/>
        <v>36384</v>
      </c>
      <c r="N553">
        <f t="shared" si="53"/>
        <v>4</v>
      </c>
    </row>
    <row r="554" spans="1:14">
      <c r="A554" t="s">
        <v>1810</v>
      </c>
      <c r="B554" t="s">
        <v>1811</v>
      </c>
      <c r="C554" t="s">
        <v>1812</v>
      </c>
      <c r="D554" t="s">
        <v>1813</v>
      </c>
      <c r="E554" t="s">
        <v>76</v>
      </c>
      <c r="F554" s="1" t="s">
        <v>511</v>
      </c>
      <c r="G554">
        <v>3.9</v>
      </c>
      <c r="H554" s="1" t="s">
        <v>1814</v>
      </c>
      <c r="I554" t="str">
        <f t="shared" si="48"/>
        <v>Electronics</v>
      </c>
      <c r="J554">
        <f t="shared" si="49"/>
        <v>120</v>
      </c>
      <c r="K554">
        <f t="shared" si="50"/>
        <v>999</v>
      </c>
      <c r="L554">
        <f t="shared" si="51"/>
        <v>88</v>
      </c>
      <c r="M554">
        <f t="shared" si="52"/>
        <v>6491</v>
      </c>
      <c r="N554">
        <f t="shared" si="53"/>
        <v>3.9</v>
      </c>
    </row>
    <row r="555" spans="1:14">
      <c r="A555" t="s">
        <v>1815</v>
      </c>
      <c r="B555" t="s">
        <v>1816</v>
      </c>
      <c r="C555" t="s">
        <v>1219</v>
      </c>
      <c r="D555" t="s">
        <v>406</v>
      </c>
      <c r="E555" t="s">
        <v>307</v>
      </c>
      <c r="F555" s="1" t="s">
        <v>26</v>
      </c>
      <c r="G555">
        <v>4.1</v>
      </c>
      <c r="H555" s="1" t="s">
        <v>1817</v>
      </c>
      <c r="I555" t="str">
        <f t="shared" si="48"/>
        <v>Electronics</v>
      </c>
      <c r="J555">
        <f t="shared" si="49"/>
        <v>3999</v>
      </c>
      <c r="K555">
        <f t="shared" si="50"/>
        <v>6999</v>
      </c>
      <c r="L555">
        <f t="shared" si="51"/>
        <v>43</v>
      </c>
      <c r="M555">
        <f t="shared" si="52"/>
        <v>10229</v>
      </c>
      <c r="N555">
        <f t="shared" si="53"/>
        <v>4.1</v>
      </c>
    </row>
    <row r="556" spans="1:14">
      <c r="A556" t="s">
        <v>1818</v>
      </c>
      <c r="B556" t="s">
        <v>1681</v>
      </c>
      <c r="C556" t="s">
        <v>1238</v>
      </c>
      <c r="D556" t="s">
        <v>308</v>
      </c>
      <c r="E556" t="s">
        <v>1013</v>
      </c>
      <c r="F556" s="1" t="s">
        <v>432</v>
      </c>
      <c r="G556">
        <v>4.1</v>
      </c>
      <c r="H556" s="1" t="s">
        <v>1491</v>
      </c>
      <c r="I556" t="str">
        <f t="shared" si="48"/>
        <v>Electronics</v>
      </c>
      <c r="J556">
        <f t="shared" si="49"/>
        <v>12999</v>
      </c>
      <c r="K556">
        <f t="shared" si="50"/>
        <v>18999</v>
      </c>
      <c r="L556">
        <f t="shared" si="51"/>
        <v>32</v>
      </c>
      <c r="M556">
        <f t="shared" si="52"/>
        <v>50772</v>
      </c>
      <c r="N556">
        <f t="shared" si="53"/>
        <v>4.1</v>
      </c>
    </row>
    <row r="557" spans="1:14">
      <c r="A557" t="s">
        <v>1819</v>
      </c>
      <c r="B557" t="s">
        <v>1820</v>
      </c>
      <c r="C557" t="s">
        <v>1611</v>
      </c>
      <c r="D557" t="s">
        <v>261</v>
      </c>
      <c r="E557" t="s">
        <v>1756</v>
      </c>
      <c r="F557" s="1" t="s">
        <v>129</v>
      </c>
      <c r="G557">
        <v>4.3</v>
      </c>
      <c r="H557" s="1" t="s">
        <v>1821</v>
      </c>
      <c r="I557" t="str">
        <f t="shared" si="48"/>
        <v>Electronics</v>
      </c>
      <c r="J557">
        <f t="shared" si="49"/>
        <v>1599</v>
      </c>
      <c r="K557">
        <f t="shared" si="50"/>
        <v>2599</v>
      </c>
      <c r="L557">
        <f t="shared" si="51"/>
        <v>38</v>
      </c>
      <c r="M557">
        <f t="shared" si="52"/>
        <v>1801</v>
      </c>
      <c r="N557">
        <f t="shared" si="53"/>
        <v>4.3</v>
      </c>
    </row>
    <row r="558" spans="1:14">
      <c r="A558" t="s">
        <v>1822</v>
      </c>
      <c r="B558" t="s">
        <v>1823</v>
      </c>
      <c r="C558" t="s">
        <v>1310</v>
      </c>
      <c r="D558" t="s">
        <v>42</v>
      </c>
      <c r="E558" t="s">
        <v>292</v>
      </c>
      <c r="F558" s="1" t="s">
        <v>170</v>
      </c>
      <c r="G558">
        <v>4</v>
      </c>
      <c r="H558" s="1" t="s">
        <v>1496</v>
      </c>
      <c r="I558" t="str">
        <f t="shared" si="48"/>
        <v>Electronics</v>
      </c>
      <c r="J558">
        <f t="shared" si="49"/>
        <v>699</v>
      </c>
      <c r="K558">
        <f t="shared" si="50"/>
        <v>1199</v>
      </c>
      <c r="L558">
        <f t="shared" si="51"/>
        <v>42</v>
      </c>
      <c r="M558">
        <f t="shared" si="52"/>
        <v>14404</v>
      </c>
      <c r="N558">
        <f t="shared" si="53"/>
        <v>4</v>
      </c>
    </row>
    <row r="559" spans="1:14">
      <c r="A559" t="s">
        <v>1824</v>
      </c>
      <c r="B559" t="s">
        <v>1825</v>
      </c>
      <c r="C559" t="s">
        <v>1826</v>
      </c>
      <c r="D559" t="s">
        <v>224</v>
      </c>
      <c r="E559" t="s">
        <v>76</v>
      </c>
      <c r="F559" s="1" t="s">
        <v>36</v>
      </c>
      <c r="G559">
        <v>4.4</v>
      </c>
      <c r="H559">
        <v>305</v>
      </c>
      <c r="I559" t="str">
        <f t="shared" si="48"/>
        <v>Electronics</v>
      </c>
      <c r="J559">
        <f t="shared" si="49"/>
        <v>99</v>
      </c>
      <c r="K559">
        <f t="shared" si="50"/>
        <v>999</v>
      </c>
      <c r="L559">
        <f t="shared" si="51"/>
        <v>90</v>
      </c>
      <c r="M559">
        <f t="shared" si="52"/>
        <v>305</v>
      </c>
      <c r="N559">
        <f t="shared" si="53"/>
        <v>4.4</v>
      </c>
    </row>
    <row r="560" spans="1:14">
      <c r="A560" t="s">
        <v>1827</v>
      </c>
      <c r="B560" t="s">
        <v>1828</v>
      </c>
      <c r="C560" t="s">
        <v>1238</v>
      </c>
      <c r="D560" t="s">
        <v>1829</v>
      </c>
      <c r="E560" t="s">
        <v>571</v>
      </c>
      <c r="F560" s="1" t="s">
        <v>1278</v>
      </c>
      <c r="G560">
        <v>4.3</v>
      </c>
      <c r="H560" s="1" t="s">
        <v>604</v>
      </c>
      <c r="I560" t="str">
        <f t="shared" si="48"/>
        <v>Electronics</v>
      </c>
      <c r="J560">
        <f t="shared" si="49"/>
        <v>7915</v>
      </c>
      <c r="K560">
        <f t="shared" si="50"/>
        <v>9999</v>
      </c>
      <c r="L560">
        <f t="shared" si="51"/>
        <v>21</v>
      </c>
      <c r="M560">
        <f t="shared" si="52"/>
        <v>1376</v>
      </c>
      <c r="N560">
        <f t="shared" si="53"/>
        <v>4.3</v>
      </c>
    </row>
    <row r="561" spans="1:14">
      <c r="A561" t="s">
        <v>1830</v>
      </c>
      <c r="B561" t="s">
        <v>1831</v>
      </c>
      <c r="C561" t="s">
        <v>1219</v>
      </c>
      <c r="D561" t="s">
        <v>329</v>
      </c>
      <c r="E561" t="s">
        <v>365</v>
      </c>
      <c r="F561" s="1" t="s">
        <v>1318</v>
      </c>
      <c r="G561">
        <v>4.2</v>
      </c>
      <c r="H561" s="1" t="s">
        <v>1713</v>
      </c>
      <c r="I561" t="str">
        <f t="shared" si="48"/>
        <v>Electronics</v>
      </c>
      <c r="J561">
        <f t="shared" si="49"/>
        <v>1499</v>
      </c>
      <c r="K561">
        <f t="shared" si="50"/>
        <v>7999</v>
      </c>
      <c r="L561">
        <f t="shared" si="51"/>
        <v>81</v>
      </c>
      <c r="M561">
        <f t="shared" si="52"/>
        <v>22638</v>
      </c>
      <c r="N561">
        <f t="shared" si="53"/>
        <v>4.2</v>
      </c>
    </row>
    <row r="562" spans="1:14">
      <c r="A562" t="s">
        <v>1832</v>
      </c>
      <c r="B562" t="s">
        <v>1833</v>
      </c>
      <c r="C562" t="s">
        <v>1262</v>
      </c>
      <c r="D562" t="s">
        <v>1834</v>
      </c>
      <c r="E562" t="s">
        <v>884</v>
      </c>
      <c r="F562" s="1" t="s">
        <v>1835</v>
      </c>
      <c r="G562">
        <v>3.8</v>
      </c>
      <c r="H562" s="1" t="s">
        <v>1836</v>
      </c>
      <c r="I562" t="str">
        <f t="shared" si="48"/>
        <v>Electronics</v>
      </c>
      <c r="J562">
        <f t="shared" si="49"/>
        <v>1055</v>
      </c>
      <c r="K562">
        <f t="shared" si="50"/>
        <v>1249</v>
      </c>
      <c r="L562">
        <f t="shared" si="51"/>
        <v>16</v>
      </c>
      <c r="M562">
        <f t="shared" si="52"/>
        <v>2352</v>
      </c>
      <c r="N562">
        <f t="shared" si="53"/>
        <v>3.8</v>
      </c>
    </row>
    <row r="563" spans="1:14">
      <c r="A563" t="s">
        <v>1837</v>
      </c>
      <c r="B563" t="s">
        <v>1838</v>
      </c>
      <c r="C563" t="s">
        <v>1541</v>
      </c>
      <c r="D563" t="s">
        <v>1839</v>
      </c>
      <c r="E563" t="s">
        <v>214</v>
      </c>
      <c r="F563" s="1" t="s">
        <v>422</v>
      </c>
      <c r="G563">
        <v>4.3</v>
      </c>
      <c r="H563">
        <v>714</v>
      </c>
      <c r="I563" t="str">
        <f t="shared" si="48"/>
        <v>Electronics</v>
      </c>
      <c r="J563">
        <f t="shared" si="49"/>
        <v>150</v>
      </c>
      <c r="K563">
        <f t="shared" si="50"/>
        <v>599</v>
      </c>
      <c r="L563">
        <f t="shared" si="51"/>
        <v>75</v>
      </c>
      <c r="M563">
        <f t="shared" si="52"/>
        <v>714</v>
      </c>
      <c r="N563">
        <f t="shared" si="53"/>
        <v>4.3</v>
      </c>
    </row>
    <row r="564" spans="1:14">
      <c r="A564" t="s">
        <v>373</v>
      </c>
      <c r="B564" t="s">
        <v>374</v>
      </c>
      <c r="C564" t="s">
        <v>17</v>
      </c>
      <c r="D564" t="s">
        <v>98</v>
      </c>
      <c r="E564" t="s">
        <v>99</v>
      </c>
      <c r="F564" s="1" t="s">
        <v>100</v>
      </c>
      <c r="G564">
        <v>4.3</v>
      </c>
      <c r="H564" s="1" t="s">
        <v>4766</v>
      </c>
      <c r="I564" t="str">
        <f t="shared" si="48"/>
        <v>Computers&amp;Accessories</v>
      </c>
      <c r="J564">
        <f t="shared" si="49"/>
        <v>219</v>
      </c>
      <c r="K564">
        <f t="shared" si="50"/>
        <v>700</v>
      </c>
      <c r="L564">
        <f t="shared" si="51"/>
        <v>69</v>
      </c>
      <c r="M564">
        <f t="shared" si="52"/>
        <v>20052</v>
      </c>
      <c r="N564">
        <f t="shared" si="53"/>
        <v>4.3</v>
      </c>
    </row>
    <row r="565" spans="1:14">
      <c r="A565" t="s">
        <v>1840</v>
      </c>
      <c r="B565" t="s">
        <v>1841</v>
      </c>
      <c r="C565" t="s">
        <v>1611</v>
      </c>
      <c r="D565" t="s">
        <v>1842</v>
      </c>
      <c r="E565" t="s">
        <v>144</v>
      </c>
      <c r="F565" s="1" t="s">
        <v>1665</v>
      </c>
      <c r="G565">
        <v>4.3</v>
      </c>
      <c r="H565" s="1" t="s">
        <v>1179</v>
      </c>
      <c r="I565" t="str">
        <f t="shared" si="48"/>
        <v>Electronics</v>
      </c>
      <c r="J565">
        <f t="shared" si="49"/>
        <v>474</v>
      </c>
      <c r="K565">
        <f t="shared" si="50"/>
        <v>1799</v>
      </c>
      <c r="L565">
        <f t="shared" si="51"/>
        <v>74</v>
      </c>
      <c r="M565">
        <f t="shared" si="52"/>
        <v>1454</v>
      </c>
      <c r="N565">
        <f t="shared" si="53"/>
        <v>4.3</v>
      </c>
    </row>
    <row r="566" spans="1:14">
      <c r="A566" t="s">
        <v>385</v>
      </c>
      <c r="B566" t="s">
        <v>386</v>
      </c>
      <c r="C566" t="s">
        <v>17</v>
      </c>
      <c r="D566" t="s">
        <v>387</v>
      </c>
      <c r="E566" t="s">
        <v>62</v>
      </c>
      <c r="F566" s="1" t="s">
        <v>330</v>
      </c>
      <c r="G566">
        <v>4</v>
      </c>
      <c r="H566" s="1" t="s">
        <v>388</v>
      </c>
      <c r="I566" t="str">
        <f t="shared" si="48"/>
        <v>Computers&amp;Accessories</v>
      </c>
      <c r="J566">
        <f t="shared" si="49"/>
        <v>115</v>
      </c>
      <c r="K566">
        <f t="shared" si="50"/>
        <v>499</v>
      </c>
      <c r="L566">
        <f t="shared" si="51"/>
        <v>77</v>
      </c>
      <c r="M566">
        <f t="shared" si="52"/>
        <v>7732</v>
      </c>
      <c r="N566">
        <f t="shared" si="53"/>
        <v>4</v>
      </c>
    </row>
    <row r="567" spans="1:14">
      <c r="A567" t="s">
        <v>1843</v>
      </c>
      <c r="B567" t="s">
        <v>1844</v>
      </c>
      <c r="C567" t="s">
        <v>1310</v>
      </c>
      <c r="D567" t="s">
        <v>811</v>
      </c>
      <c r="E567" t="s">
        <v>214</v>
      </c>
      <c r="F567" s="1" t="s">
        <v>111</v>
      </c>
      <c r="G567">
        <v>3.9</v>
      </c>
      <c r="H567" s="1" t="s">
        <v>1716</v>
      </c>
      <c r="I567" t="str">
        <f t="shared" si="48"/>
        <v>Electronics</v>
      </c>
      <c r="J567">
        <f t="shared" si="49"/>
        <v>239</v>
      </c>
      <c r="K567">
        <f t="shared" si="50"/>
        <v>599</v>
      </c>
      <c r="L567">
        <f t="shared" si="51"/>
        <v>60</v>
      </c>
      <c r="M567">
        <f t="shared" si="52"/>
        <v>2147</v>
      </c>
      <c r="N567">
        <f t="shared" si="53"/>
        <v>3.9</v>
      </c>
    </row>
    <row r="568" spans="1:14">
      <c r="A568" t="s">
        <v>1845</v>
      </c>
      <c r="B568" t="s">
        <v>1846</v>
      </c>
      <c r="C568" t="s">
        <v>1238</v>
      </c>
      <c r="D568" t="s">
        <v>1523</v>
      </c>
      <c r="E568" t="s">
        <v>1276</v>
      </c>
      <c r="F568" s="1" t="s">
        <v>1278</v>
      </c>
      <c r="G568">
        <v>4.1</v>
      </c>
      <c r="H568" t="s">
        <v>1605</v>
      </c>
      <c r="I568" t="str">
        <f t="shared" si="48"/>
        <v>Electronics</v>
      </c>
      <c r="J568">
        <f t="shared" si="49"/>
        <v>7499</v>
      </c>
      <c r="K568">
        <f t="shared" si="50"/>
        <v>9499</v>
      </c>
      <c r="L568">
        <f t="shared" si="51"/>
        <v>21</v>
      </c>
      <c r="M568">
        <f t="shared" si="52"/>
        <v>313832</v>
      </c>
      <c r="N568">
        <f t="shared" si="53"/>
        <v>4.1</v>
      </c>
    </row>
    <row r="569" spans="1:14">
      <c r="A569" t="s">
        <v>1847</v>
      </c>
      <c r="B569" t="s">
        <v>1848</v>
      </c>
      <c r="C569" t="s">
        <v>1219</v>
      </c>
      <c r="D569" t="s">
        <v>1849</v>
      </c>
      <c r="E569" t="s">
        <v>76</v>
      </c>
      <c r="F569" s="1" t="s">
        <v>200</v>
      </c>
      <c r="G569">
        <v>3.7</v>
      </c>
      <c r="H569">
        <v>465</v>
      </c>
      <c r="I569" t="str">
        <f t="shared" si="48"/>
        <v>Electronics</v>
      </c>
      <c r="J569">
        <f t="shared" si="49"/>
        <v>265</v>
      </c>
      <c r="K569">
        <f t="shared" si="50"/>
        <v>999</v>
      </c>
      <c r="L569">
        <f t="shared" si="51"/>
        <v>73</v>
      </c>
      <c r="M569">
        <f t="shared" si="52"/>
        <v>465</v>
      </c>
      <c r="N569">
        <f t="shared" si="53"/>
        <v>3.7</v>
      </c>
    </row>
    <row r="570" spans="1:14">
      <c r="A570" t="s">
        <v>1850</v>
      </c>
      <c r="B570" t="s">
        <v>1851</v>
      </c>
      <c r="C570" t="s">
        <v>1238</v>
      </c>
      <c r="D570" t="s">
        <v>1852</v>
      </c>
      <c r="E570" t="s">
        <v>1853</v>
      </c>
      <c r="F570" s="1" t="s">
        <v>1376</v>
      </c>
      <c r="G570">
        <v>4.2</v>
      </c>
      <c r="H570" s="1" t="s">
        <v>1854</v>
      </c>
      <c r="I570" t="str">
        <f t="shared" si="48"/>
        <v>Electronics</v>
      </c>
      <c r="J570">
        <f t="shared" si="49"/>
        <v>37990</v>
      </c>
      <c r="K570">
        <f t="shared" si="50"/>
        <v>74999</v>
      </c>
      <c r="L570">
        <f t="shared" si="51"/>
        <v>49</v>
      </c>
      <c r="M570">
        <f t="shared" si="52"/>
        <v>27790</v>
      </c>
      <c r="N570">
        <f t="shared" si="53"/>
        <v>4.2</v>
      </c>
    </row>
    <row r="571" spans="1:14">
      <c r="A571" t="s">
        <v>392</v>
      </c>
      <c r="B571" t="s">
        <v>393</v>
      </c>
      <c r="C571" t="s">
        <v>17</v>
      </c>
      <c r="D571" t="s">
        <v>24</v>
      </c>
      <c r="E571" t="s">
        <v>62</v>
      </c>
      <c r="F571" s="1" t="s">
        <v>111</v>
      </c>
      <c r="G571">
        <v>4.1</v>
      </c>
      <c r="H571">
        <v>602</v>
      </c>
      <c r="I571" t="str">
        <f t="shared" si="48"/>
        <v>Computers&amp;Accessories</v>
      </c>
      <c r="J571">
        <f t="shared" si="49"/>
        <v>199</v>
      </c>
      <c r="K571">
        <f t="shared" si="50"/>
        <v>499</v>
      </c>
      <c r="L571">
        <f t="shared" si="51"/>
        <v>60</v>
      </c>
      <c r="M571">
        <f t="shared" si="52"/>
        <v>602</v>
      </c>
      <c r="N571">
        <f t="shared" si="53"/>
        <v>4.1</v>
      </c>
    </row>
    <row r="572" spans="1:14">
      <c r="A572" t="s">
        <v>394</v>
      </c>
      <c r="B572" t="s">
        <v>395</v>
      </c>
      <c r="C572" t="s">
        <v>17</v>
      </c>
      <c r="D572" t="s">
        <v>205</v>
      </c>
      <c r="E572" t="s">
        <v>18</v>
      </c>
      <c r="F572" s="1" t="s">
        <v>87</v>
      </c>
      <c r="G572">
        <v>4</v>
      </c>
      <c r="H572" s="1" t="s">
        <v>396</v>
      </c>
      <c r="I572" t="str">
        <f t="shared" si="48"/>
        <v>Computers&amp;Accessories</v>
      </c>
      <c r="J572">
        <f t="shared" si="49"/>
        <v>179</v>
      </c>
      <c r="K572">
        <f t="shared" si="50"/>
        <v>399</v>
      </c>
      <c r="L572">
        <f t="shared" si="51"/>
        <v>55</v>
      </c>
      <c r="M572">
        <f t="shared" si="52"/>
        <v>1423</v>
      </c>
      <c r="N572">
        <f t="shared" si="53"/>
        <v>4</v>
      </c>
    </row>
    <row r="573" spans="1:14">
      <c r="A573" t="s">
        <v>1855</v>
      </c>
      <c r="B573" t="s">
        <v>1856</v>
      </c>
      <c r="C573" t="s">
        <v>1413</v>
      </c>
      <c r="D573" t="s">
        <v>144</v>
      </c>
      <c r="E573" t="s">
        <v>406</v>
      </c>
      <c r="F573" s="1" t="s">
        <v>87</v>
      </c>
      <c r="G573">
        <v>4.6</v>
      </c>
      <c r="H573">
        <v>245</v>
      </c>
      <c r="I573" t="str">
        <f t="shared" si="48"/>
        <v>Electronics</v>
      </c>
      <c r="J573">
        <f t="shared" si="49"/>
        <v>1799</v>
      </c>
      <c r="K573">
        <f t="shared" si="50"/>
        <v>3999</v>
      </c>
      <c r="L573">
        <f t="shared" si="51"/>
        <v>55</v>
      </c>
      <c r="M573">
        <f t="shared" si="52"/>
        <v>245</v>
      </c>
      <c r="N573">
        <f t="shared" si="53"/>
        <v>4.6</v>
      </c>
    </row>
    <row r="574" spans="1:14">
      <c r="A574" t="s">
        <v>1857</v>
      </c>
      <c r="B574" t="s">
        <v>1858</v>
      </c>
      <c r="C574" t="s">
        <v>1238</v>
      </c>
      <c r="D574" t="s">
        <v>552</v>
      </c>
      <c r="E574" t="s">
        <v>1277</v>
      </c>
      <c r="F574" s="1" t="s">
        <v>693</v>
      </c>
      <c r="G574">
        <v>3.9</v>
      </c>
      <c r="H574">
        <v>276</v>
      </c>
      <c r="I574" t="str">
        <f t="shared" si="48"/>
        <v>Electronics</v>
      </c>
      <c r="J574">
        <f t="shared" si="49"/>
        <v>8499</v>
      </c>
      <c r="K574">
        <f t="shared" si="50"/>
        <v>11999</v>
      </c>
      <c r="L574">
        <f t="shared" si="51"/>
        <v>29</v>
      </c>
      <c r="M574">
        <f t="shared" si="52"/>
        <v>276</v>
      </c>
      <c r="N574">
        <f t="shared" si="53"/>
        <v>3.9</v>
      </c>
    </row>
    <row r="575" spans="1:14">
      <c r="A575" t="s">
        <v>1859</v>
      </c>
      <c r="B575" t="s">
        <v>1860</v>
      </c>
      <c r="C575" t="s">
        <v>1219</v>
      </c>
      <c r="D575" t="s">
        <v>190</v>
      </c>
      <c r="E575" t="s">
        <v>406</v>
      </c>
      <c r="F575" s="1" t="s">
        <v>77</v>
      </c>
      <c r="G575">
        <v>4</v>
      </c>
      <c r="H575" s="1" t="s">
        <v>1315</v>
      </c>
      <c r="I575" t="str">
        <f t="shared" si="48"/>
        <v>Electronics</v>
      </c>
      <c r="J575">
        <f t="shared" si="49"/>
        <v>1999</v>
      </c>
      <c r="K575">
        <f t="shared" si="50"/>
        <v>3999</v>
      </c>
      <c r="L575">
        <f t="shared" si="51"/>
        <v>50</v>
      </c>
      <c r="M575">
        <f t="shared" si="52"/>
        <v>30254</v>
      </c>
      <c r="N575">
        <f t="shared" si="53"/>
        <v>4</v>
      </c>
    </row>
    <row r="576" spans="1:14">
      <c r="A576" t="s">
        <v>1861</v>
      </c>
      <c r="B576" t="s">
        <v>1358</v>
      </c>
      <c r="C576" t="s">
        <v>1219</v>
      </c>
      <c r="D576" t="s">
        <v>406</v>
      </c>
      <c r="E576" t="s">
        <v>1329</v>
      </c>
      <c r="F576" s="1" t="s">
        <v>337</v>
      </c>
      <c r="G576">
        <v>4.3</v>
      </c>
      <c r="H576" s="1" t="s">
        <v>1862</v>
      </c>
      <c r="I576" t="str">
        <f t="shared" si="48"/>
        <v>Electronics</v>
      </c>
      <c r="J576">
        <f t="shared" si="49"/>
        <v>3999</v>
      </c>
      <c r="K576">
        <f t="shared" si="50"/>
        <v>17999</v>
      </c>
      <c r="L576">
        <f t="shared" si="51"/>
        <v>78</v>
      </c>
      <c r="M576">
        <f t="shared" si="52"/>
        <v>17161</v>
      </c>
      <c r="N576">
        <f t="shared" si="53"/>
        <v>4.3</v>
      </c>
    </row>
    <row r="577" spans="1:14">
      <c r="A577" t="s">
        <v>1863</v>
      </c>
      <c r="B577" t="s">
        <v>1864</v>
      </c>
      <c r="C577" t="s">
        <v>1310</v>
      </c>
      <c r="D577" t="s">
        <v>98</v>
      </c>
      <c r="E577" t="s">
        <v>62</v>
      </c>
      <c r="F577" s="1" t="s">
        <v>333</v>
      </c>
      <c r="G577">
        <v>4.4</v>
      </c>
      <c r="H577">
        <v>14</v>
      </c>
      <c r="I577" t="str">
        <f t="shared" si="48"/>
        <v>Electronics</v>
      </c>
      <c r="J577">
        <f t="shared" si="49"/>
        <v>219</v>
      </c>
      <c r="K577">
        <f t="shared" si="50"/>
        <v>499</v>
      </c>
      <c r="L577">
        <f t="shared" si="51"/>
        <v>56</v>
      </c>
      <c r="M577">
        <f t="shared" si="52"/>
        <v>14</v>
      </c>
      <c r="N577">
        <f t="shared" si="53"/>
        <v>4.4</v>
      </c>
    </row>
    <row r="578" spans="1:14">
      <c r="A578" t="s">
        <v>1865</v>
      </c>
      <c r="B578" t="s">
        <v>1866</v>
      </c>
      <c r="C578" t="s">
        <v>1413</v>
      </c>
      <c r="D578" t="s">
        <v>214</v>
      </c>
      <c r="E578" t="s">
        <v>320</v>
      </c>
      <c r="F578" s="1" t="s">
        <v>453</v>
      </c>
      <c r="G578">
        <v>4.1</v>
      </c>
      <c r="H578" s="1" t="s">
        <v>1867</v>
      </c>
      <c r="I578" t="str">
        <f t="shared" si="48"/>
        <v>Electronics</v>
      </c>
      <c r="J578">
        <f t="shared" si="49"/>
        <v>599</v>
      </c>
      <c r="K578">
        <f t="shared" si="50"/>
        <v>1399</v>
      </c>
      <c r="L578">
        <f t="shared" si="51"/>
        <v>57</v>
      </c>
      <c r="M578">
        <f t="shared" si="52"/>
        <v>14560</v>
      </c>
      <c r="N578">
        <f t="shared" si="53"/>
        <v>4.1</v>
      </c>
    </row>
    <row r="579" spans="1:14">
      <c r="A579" t="s">
        <v>1868</v>
      </c>
      <c r="B579" t="s">
        <v>1869</v>
      </c>
      <c r="C579" t="s">
        <v>1232</v>
      </c>
      <c r="D579" t="s">
        <v>712</v>
      </c>
      <c r="E579" t="s">
        <v>371</v>
      </c>
      <c r="F579" s="1" t="s">
        <v>463</v>
      </c>
      <c r="G579">
        <v>4.1</v>
      </c>
      <c r="H579" s="1" t="s">
        <v>1870</v>
      </c>
      <c r="I579" t="str">
        <f t="shared" ref="I579:I642" si="54">LEFT(C579,FIND("|",C579)-1)</f>
        <v>Electronics</v>
      </c>
      <c r="J579">
        <f t="shared" ref="J579:J642" si="55">VALUE(SUBSTITUTE(SUBSTITUTE(D579,"₹",""),",",""))</f>
        <v>2499</v>
      </c>
      <c r="K579">
        <f t="shared" ref="K579:K642" si="56">VALUE(SUBSTITUTE(SUBSTITUTE(E579,"₹",""),",",""))</f>
        <v>2999</v>
      </c>
      <c r="L579">
        <f t="shared" ref="L579:L642" si="57">VALUE(SUBSTITUTE(F579,"%",""))</f>
        <v>17</v>
      </c>
      <c r="M579">
        <f t="shared" ref="M579:M642" si="58">VALUE(SUBSTITUTE(H579,",",""))</f>
        <v>3156</v>
      </c>
      <c r="N579">
        <f t="shared" ref="N579:N642" si="59">VALUE(G579)</f>
        <v>4.1</v>
      </c>
    </row>
    <row r="580" spans="1:14">
      <c r="A580" t="s">
        <v>1871</v>
      </c>
      <c r="B580" t="s">
        <v>1872</v>
      </c>
      <c r="C580" t="s">
        <v>1873</v>
      </c>
      <c r="D580" t="s">
        <v>953</v>
      </c>
      <c r="E580" t="s">
        <v>62</v>
      </c>
      <c r="F580" s="1" t="s">
        <v>804</v>
      </c>
      <c r="G580">
        <v>4.1</v>
      </c>
      <c r="H580" s="1" t="s">
        <v>1874</v>
      </c>
      <c r="I580" t="str">
        <f t="shared" si="54"/>
        <v>Electronics</v>
      </c>
      <c r="J580">
        <f t="shared" si="55"/>
        <v>89</v>
      </c>
      <c r="K580">
        <f t="shared" si="56"/>
        <v>499</v>
      </c>
      <c r="L580">
        <f t="shared" si="57"/>
        <v>82</v>
      </c>
      <c r="M580">
        <f t="shared" si="58"/>
        <v>9340</v>
      </c>
      <c r="N580">
        <f t="shared" si="59"/>
        <v>4.1</v>
      </c>
    </row>
    <row r="581" spans="1:14">
      <c r="A581" t="s">
        <v>1875</v>
      </c>
      <c r="B581" t="s">
        <v>1876</v>
      </c>
      <c r="C581" t="s">
        <v>1219</v>
      </c>
      <c r="D581" t="s">
        <v>371</v>
      </c>
      <c r="E581" t="s">
        <v>1277</v>
      </c>
      <c r="F581" s="1" t="s">
        <v>422</v>
      </c>
      <c r="G581">
        <v>4.4</v>
      </c>
      <c r="H581">
        <v>768</v>
      </c>
      <c r="I581" t="str">
        <f t="shared" si="54"/>
        <v>Electronics</v>
      </c>
      <c r="J581">
        <f t="shared" si="55"/>
        <v>2999</v>
      </c>
      <c r="K581">
        <f t="shared" si="56"/>
        <v>11999</v>
      </c>
      <c r="L581">
        <f t="shared" si="57"/>
        <v>75</v>
      </c>
      <c r="M581">
        <f t="shared" si="58"/>
        <v>768</v>
      </c>
      <c r="N581">
        <f t="shared" si="59"/>
        <v>4.4</v>
      </c>
    </row>
    <row r="582" spans="1:14">
      <c r="A582" t="s">
        <v>1877</v>
      </c>
      <c r="B582" t="s">
        <v>1878</v>
      </c>
      <c r="C582" t="s">
        <v>1433</v>
      </c>
      <c r="D582" t="s">
        <v>1879</v>
      </c>
      <c r="E582" t="s">
        <v>329</v>
      </c>
      <c r="F582" s="1" t="s">
        <v>1268</v>
      </c>
      <c r="G582">
        <v>4.5</v>
      </c>
      <c r="H582" s="1" t="s">
        <v>1615</v>
      </c>
      <c r="I582" t="str">
        <f t="shared" si="54"/>
        <v>Electronics</v>
      </c>
      <c r="J582">
        <f t="shared" si="55"/>
        <v>314</v>
      </c>
      <c r="K582">
        <f t="shared" si="56"/>
        <v>1499</v>
      </c>
      <c r="L582">
        <f t="shared" si="57"/>
        <v>79</v>
      </c>
      <c r="M582">
        <f t="shared" si="58"/>
        <v>28978</v>
      </c>
      <c r="N582">
        <f t="shared" si="59"/>
        <v>4.5</v>
      </c>
    </row>
    <row r="583" spans="1:14">
      <c r="A583" t="s">
        <v>1880</v>
      </c>
      <c r="B583" t="s">
        <v>1881</v>
      </c>
      <c r="C583" t="s">
        <v>1238</v>
      </c>
      <c r="D583" t="s">
        <v>121</v>
      </c>
      <c r="E583" t="s">
        <v>1199</v>
      </c>
      <c r="F583" s="1" t="s">
        <v>239</v>
      </c>
      <c r="G583">
        <v>4.1</v>
      </c>
      <c r="H583" s="1" t="s">
        <v>1330</v>
      </c>
      <c r="I583" t="str">
        <f t="shared" si="54"/>
        <v>Electronics</v>
      </c>
      <c r="J583">
        <f t="shared" si="55"/>
        <v>13999</v>
      </c>
      <c r="K583">
        <f t="shared" si="56"/>
        <v>19499</v>
      </c>
      <c r="L583">
        <f t="shared" si="57"/>
        <v>28</v>
      </c>
      <c r="M583">
        <f t="shared" si="58"/>
        <v>18998</v>
      </c>
      <c r="N583">
        <f t="shared" si="59"/>
        <v>4.1</v>
      </c>
    </row>
    <row r="584" spans="1:14">
      <c r="A584" t="s">
        <v>1882</v>
      </c>
      <c r="B584" t="s">
        <v>1883</v>
      </c>
      <c r="C584" t="s">
        <v>1354</v>
      </c>
      <c r="D584" t="s">
        <v>347</v>
      </c>
      <c r="E584" t="s">
        <v>62</v>
      </c>
      <c r="F584" s="1" t="s">
        <v>175</v>
      </c>
      <c r="G584">
        <v>4.2</v>
      </c>
      <c r="H584" s="1" t="s">
        <v>1884</v>
      </c>
      <c r="I584" t="str">
        <f t="shared" si="54"/>
        <v>Electronics</v>
      </c>
      <c r="J584">
        <f t="shared" si="55"/>
        <v>139</v>
      </c>
      <c r="K584">
        <f t="shared" si="56"/>
        <v>499</v>
      </c>
      <c r="L584">
        <f t="shared" si="57"/>
        <v>72</v>
      </c>
      <c r="M584">
        <f t="shared" si="58"/>
        <v>4971</v>
      </c>
      <c r="N584">
        <f t="shared" si="59"/>
        <v>4.2</v>
      </c>
    </row>
    <row r="585" spans="1:14">
      <c r="A585" t="s">
        <v>1885</v>
      </c>
      <c r="B585" t="s">
        <v>1886</v>
      </c>
      <c r="C585" t="s">
        <v>1575</v>
      </c>
      <c r="D585" t="s">
        <v>1756</v>
      </c>
      <c r="E585" t="s">
        <v>307</v>
      </c>
      <c r="F585" s="1" t="s">
        <v>93</v>
      </c>
      <c r="G585">
        <v>4.5</v>
      </c>
      <c r="H585" s="1" t="s">
        <v>1887</v>
      </c>
      <c r="I585" t="str">
        <f t="shared" si="54"/>
        <v>Electronics</v>
      </c>
      <c r="J585">
        <f t="shared" si="55"/>
        <v>2599</v>
      </c>
      <c r="K585">
        <f t="shared" si="56"/>
        <v>6999</v>
      </c>
      <c r="L585">
        <f t="shared" si="57"/>
        <v>63</v>
      </c>
      <c r="M585">
        <f t="shared" si="58"/>
        <v>1526</v>
      </c>
      <c r="N585">
        <f t="shared" si="59"/>
        <v>4.5</v>
      </c>
    </row>
    <row r="586" spans="1:14">
      <c r="A586" t="s">
        <v>1888</v>
      </c>
      <c r="B586" t="s">
        <v>1889</v>
      </c>
      <c r="C586" t="s">
        <v>1272</v>
      </c>
      <c r="D586" t="s">
        <v>1890</v>
      </c>
      <c r="E586" t="s">
        <v>76</v>
      </c>
      <c r="F586" s="1" t="s">
        <v>93</v>
      </c>
      <c r="G586">
        <v>4.1</v>
      </c>
      <c r="H586" t="s">
        <v>1891</v>
      </c>
      <c r="I586" t="str">
        <f t="shared" si="54"/>
        <v>Electronics</v>
      </c>
      <c r="J586">
        <f t="shared" si="55"/>
        <v>365</v>
      </c>
      <c r="K586">
        <f t="shared" si="56"/>
        <v>999</v>
      </c>
      <c r="L586">
        <f t="shared" si="57"/>
        <v>63</v>
      </c>
      <c r="M586">
        <f t="shared" si="58"/>
        <v>363711</v>
      </c>
      <c r="N586">
        <f t="shared" si="59"/>
        <v>4.1</v>
      </c>
    </row>
    <row r="587" spans="1:14">
      <c r="A587" t="s">
        <v>1892</v>
      </c>
      <c r="B587" t="s">
        <v>1893</v>
      </c>
      <c r="C587" t="s">
        <v>1272</v>
      </c>
      <c r="D587" t="s">
        <v>329</v>
      </c>
      <c r="E587" t="s">
        <v>1894</v>
      </c>
      <c r="F587" s="1" t="s">
        <v>270</v>
      </c>
      <c r="G587">
        <v>3.9</v>
      </c>
      <c r="H587" t="s">
        <v>1895</v>
      </c>
      <c r="I587" t="str">
        <f t="shared" si="54"/>
        <v>Electronics</v>
      </c>
      <c r="J587">
        <f t="shared" si="55"/>
        <v>1499</v>
      </c>
      <c r="K587">
        <f t="shared" si="56"/>
        <v>4490</v>
      </c>
      <c r="L587">
        <f t="shared" si="57"/>
        <v>67</v>
      </c>
      <c r="M587">
        <f t="shared" si="58"/>
        <v>136954</v>
      </c>
      <c r="N587">
        <f t="shared" si="59"/>
        <v>3.9</v>
      </c>
    </row>
    <row r="588" spans="1:14">
      <c r="A588" t="s">
        <v>1222</v>
      </c>
      <c r="B588" t="s">
        <v>1223</v>
      </c>
      <c r="C588" t="s">
        <v>1219</v>
      </c>
      <c r="D588" t="s">
        <v>1224</v>
      </c>
      <c r="E588" t="s">
        <v>571</v>
      </c>
      <c r="F588" s="1" t="s">
        <v>220</v>
      </c>
      <c r="G588">
        <v>4.3</v>
      </c>
      <c r="H588" s="1" t="s">
        <v>4767</v>
      </c>
      <c r="I588" t="str">
        <f t="shared" si="54"/>
        <v>Electronics</v>
      </c>
      <c r="J588">
        <f t="shared" si="55"/>
        <v>1998</v>
      </c>
      <c r="K588">
        <f t="shared" si="56"/>
        <v>9999</v>
      </c>
      <c r="L588">
        <f t="shared" si="57"/>
        <v>80</v>
      </c>
      <c r="M588">
        <f t="shared" si="58"/>
        <v>27709</v>
      </c>
      <c r="N588">
        <f t="shared" si="59"/>
        <v>4.3</v>
      </c>
    </row>
    <row r="589" spans="1:14">
      <c r="A589" t="s">
        <v>1226</v>
      </c>
      <c r="B589" t="s">
        <v>1227</v>
      </c>
      <c r="C589" t="s">
        <v>1219</v>
      </c>
      <c r="D589" t="s">
        <v>144</v>
      </c>
      <c r="E589" t="s">
        <v>1228</v>
      </c>
      <c r="F589" s="1" t="s">
        <v>330</v>
      </c>
      <c r="G589">
        <v>3.8</v>
      </c>
      <c r="H589" s="1" t="s">
        <v>1569</v>
      </c>
      <c r="I589" t="str">
        <f t="shared" si="54"/>
        <v>Electronics</v>
      </c>
      <c r="J589">
        <f t="shared" si="55"/>
        <v>1799</v>
      </c>
      <c r="K589">
        <f t="shared" si="56"/>
        <v>7990</v>
      </c>
      <c r="L589">
        <f t="shared" si="57"/>
        <v>77</v>
      </c>
      <c r="M589">
        <f t="shared" si="58"/>
        <v>17833</v>
      </c>
      <c r="N589">
        <f t="shared" si="59"/>
        <v>3.8</v>
      </c>
    </row>
    <row r="590" spans="1:14">
      <c r="A590" t="s">
        <v>1896</v>
      </c>
      <c r="B590" t="s">
        <v>1897</v>
      </c>
      <c r="C590" t="s">
        <v>1898</v>
      </c>
      <c r="D590" t="s">
        <v>1899</v>
      </c>
      <c r="E590" t="s">
        <v>1021</v>
      </c>
      <c r="F590" s="1" t="s">
        <v>333</v>
      </c>
      <c r="G590">
        <v>4.3</v>
      </c>
      <c r="H590" t="s">
        <v>1900</v>
      </c>
      <c r="I590" t="str">
        <f t="shared" si="54"/>
        <v>Computers&amp;Accessories</v>
      </c>
      <c r="J590">
        <f t="shared" si="55"/>
        <v>289</v>
      </c>
      <c r="K590">
        <f t="shared" si="56"/>
        <v>650</v>
      </c>
      <c r="L590">
        <f t="shared" si="57"/>
        <v>56</v>
      </c>
      <c r="M590">
        <f t="shared" si="58"/>
        <v>253105</v>
      </c>
      <c r="N590">
        <f t="shared" si="59"/>
        <v>4.3</v>
      </c>
    </row>
    <row r="591" spans="1:14">
      <c r="A591" t="s">
        <v>1901</v>
      </c>
      <c r="B591" t="s">
        <v>1902</v>
      </c>
      <c r="C591" t="s">
        <v>1903</v>
      </c>
      <c r="D591" t="s">
        <v>214</v>
      </c>
      <c r="E591" t="s">
        <v>1904</v>
      </c>
      <c r="F591" s="1" t="s">
        <v>82</v>
      </c>
      <c r="G591">
        <v>4.4</v>
      </c>
      <c r="H591" s="1" t="s">
        <v>1905</v>
      </c>
      <c r="I591" t="str">
        <f t="shared" si="54"/>
        <v>Computers&amp;Accessories</v>
      </c>
      <c r="J591">
        <f t="shared" si="55"/>
        <v>599</v>
      </c>
      <c r="K591">
        <f t="shared" si="56"/>
        <v>895</v>
      </c>
      <c r="L591">
        <f t="shared" si="57"/>
        <v>33</v>
      </c>
      <c r="M591">
        <f t="shared" si="58"/>
        <v>61314</v>
      </c>
      <c r="N591">
        <f t="shared" si="59"/>
        <v>4.4</v>
      </c>
    </row>
    <row r="592" spans="1:14">
      <c r="A592" t="s">
        <v>1906</v>
      </c>
      <c r="B592" t="s">
        <v>1907</v>
      </c>
      <c r="C592" t="s">
        <v>1908</v>
      </c>
      <c r="D592" t="s">
        <v>1909</v>
      </c>
      <c r="E592" t="s">
        <v>1910</v>
      </c>
      <c r="F592" s="1" t="s">
        <v>1911</v>
      </c>
      <c r="G592">
        <v>3.8</v>
      </c>
      <c r="H592" s="1" t="s">
        <v>1912</v>
      </c>
      <c r="I592" t="str">
        <f t="shared" si="54"/>
        <v>Computers&amp;Accessories</v>
      </c>
      <c r="J592">
        <f t="shared" si="55"/>
        <v>217</v>
      </c>
      <c r="K592">
        <f t="shared" si="56"/>
        <v>237</v>
      </c>
      <c r="L592">
        <f t="shared" si="57"/>
        <v>8</v>
      </c>
      <c r="M592">
        <f t="shared" si="58"/>
        <v>7354</v>
      </c>
      <c r="N592">
        <f t="shared" si="59"/>
        <v>3.8</v>
      </c>
    </row>
    <row r="593" spans="1:14">
      <c r="A593" t="s">
        <v>1913</v>
      </c>
      <c r="B593" t="s">
        <v>1914</v>
      </c>
      <c r="C593" t="s">
        <v>1272</v>
      </c>
      <c r="D593" t="s">
        <v>421</v>
      </c>
      <c r="E593" t="s">
        <v>1765</v>
      </c>
      <c r="F593" s="1" t="s">
        <v>453</v>
      </c>
      <c r="G593">
        <v>3.8</v>
      </c>
      <c r="H593" t="s">
        <v>1915</v>
      </c>
      <c r="I593" t="str">
        <f t="shared" si="54"/>
        <v>Electronics</v>
      </c>
      <c r="J593">
        <f t="shared" si="55"/>
        <v>1299</v>
      </c>
      <c r="K593">
        <f t="shared" si="56"/>
        <v>2990</v>
      </c>
      <c r="L593">
        <f t="shared" si="57"/>
        <v>57</v>
      </c>
      <c r="M593">
        <f t="shared" si="58"/>
        <v>180998</v>
      </c>
      <c r="N593">
        <f t="shared" si="59"/>
        <v>3.8</v>
      </c>
    </row>
    <row r="594" spans="1:14">
      <c r="A594" t="s">
        <v>1916</v>
      </c>
      <c r="B594" t="s">
        <v>1917</v>
      </c>
      <c r="C594" t="s">
        <v>1918</v>
      </c>
      <c r="D594" t="s">
        <v>362</v>
      </c>
      <c r="E594" t="s">
        <v>42</v>
      </c>
      <c r="F594" s="1" t="s">
        <v>302</v>
      </c>
      <c r="G594">
        <v>3.5</v>
      </c>
      <c r="H594">
        <v>690</v>
      </c>
      <c r="I594" t="str">
        <f t="shared" si="54"/>
        <v>Computers&amp;Accessories</v>
      </c>
      <c r="J594">
        <f t="shared" si="55"/>
        <v>263</v>
      </c>
      <c r="K594">
        <f t="shared" si="56"/>
        <v>699</v>
      </c>
      <c r="L594">
        <f t="shared" si="57"/>
        <v>62</v>
      </c>
      <c r="M594">
        <f t="shared" si="58"/>
        <v>690</v>
      </c>
      <c r="N594">
        <f t="shared" si="59"/>
        <v>3.5</v>
      </c>
    </row>
    <row r="595" spans="1:14">
      <c r="A595" t="s">
        <v>1251</v>
      </c>
      <c r="B595" t="s">
        <v>1252</v>
      </c>
      <c r="C595" t="s">
        <v>1253</v>
      </c>
      <c r="D595" t="s">
        <v>1254</v>
      </c>
      <c r="E595" t="s">
        <v>55</v>
      </c>
      <c r="F595" s="1" t="s">
        <v>26</v>
      </c>
      <c r="G595">
        <v>4.4</v>
      </c>
      <c r="H595" s="1" t="s">
        <v>4768</v>
      </c>
      <c r="I595" t="str">
        <f t="shared" si="54"/>
        <v>Electronics</v>
      </c>
      <c r="J595">
        <f t="shared" si="55"/>
        <v>569</v>
      </c>
      <c r="K595">
        <f t="shared" si="56"/>
        <v>1000</v>
      </c>
      <c r="L595">
        <f t="shared" si="57"/>
        <v>43</v>
      </c>
      <c r="M595">
        <f t="shared" si="58"/>
        <v>67262</v>
      </c>
      <c r="N595">
        <f t="shared" si="59"/>
        <v>4.4</v>
      </c>
    </row>
    <row r="596" spans="1:14">
      <c r="A596" t="s">
        <v>1256</v>
      </c>
      <c r="B596" t="s">
        <v>1257</v>
      </c>
      <c r="C596" t="s">
        <v>1219</v>
      </c>
      <c r="D596" t="s">
        <v>190</v>
      </c>
      <c r="E596" t="s">
        <v>895</v>
      </c>
      <c r="F596" s="1" t="s">
        <v>111</v>
      </c>
      <c r="G596">
        <v>4.1</v>
      </c>
      <c r="H596" s="1" t="s">
        <v>1259</v>
      </c>
      <c r="I596" t="str">
        <f t="shared" si="54"/>
        <v>Electronics</v>
      </c>
      <c r="J596">
        <f t="shared" si="55"/>
        <v>1999</v>
      </c>
      <c r="K596">
        <f t="shared" si="56"/>
        <v>4999</v>
      </c>
      <c r="L596">
        <f t="shared" si="57"/>
        <v>60</v>
      </c>
      <c r="M596">
        <f t="shared" si="58"/>
        <v>10689</v>
      </c>
      <c r="N596">
        <f t="shared" si="59"/>
        <v>4.1</v>
      </c>
    </row>
    <row r="597" spans="1:14">
      <c r="A597" t="s">
        <v>1919</v>
      </c>
      <c r="B597" t="s">
        <v>1920</v>
      </c>
      <c r="C597" t="s">
        <v>1272</v>
      </c>
      <c r="D597" t="s">
        <v>320</v>
      </c>
      <c r="E597" t="s">
        <v>1402</v>
      </c>
      <c r="F597" s="1" t="s">
        <v>63</v>
      </c>
      <c r="G597">
        <v>4.1</v>
      </c>
      <c r="H597" t="s">
        <v>1921</v>
      </c>
      <c r="I597" t="str">
        <f t="shared" si="54"/>
        <v>Electronics</v>
      </c>
      <c r="J597">
        <f t="shared" si="55"/>
        <v>1399</v>
      </c>
      <c r="K597">
        <f t="shared" si="56"/>
        <v>3990</v>
      </c>
      <c r="L597">
        <f t="shared" si="57"/>
        <v>65</v>
      </c>
      <c r="M597">
        <f t="shared" si="58"/>
        <v>141841</v>
      </c>
      <c r="N597">
        <f t="shared" si="59"/>
        <v>4.1</v>
      </c>
    </row>
    <row r="598" spans="1:14">
      <c r="A598" t="s">
        <v>1922</v>
      </c>
      <c r="B598" t="s">
        <v>1923</v>
      </c>
      <c r="C598" t="s">
        <v>1924</v>
      </c>
      <c r="D598" t="s">
        <v>25</v>
      </c>
      <c r="E598" t="s">
        <v>329</v>
      </c>
      <c r="F598" s="1" t="s">
        <v>330</v>
      </c>
      <c r="G598">
        <v>4.3</v>
      </c>
      <c r="H598" s="1" t="s">
        <v>1925</v>
      </c>
      <c r="I598" t="str">
        <f t="shared" si="54"/>
        <v>Computers&amp;Accessories</v>
      </c>
      <c r="J598">
        <f t="shared" si="55"/>
        <v>349</v>
      </c>
      <c r="K598">
        <f t="shared" si="56"/>
        <v>1499</v>
      </c>
      <c r="L598">
        <f t="shared" si="57"/>
        <v>77</v>
      </c>
      <c r="M598">
        <f t="shared" si="58"/>
        <v>24791</v>
      </c>
      <c r="N598">
        <f t="shared" si="59"/>
        <v>4.3</v>
      </c>
    </row>
    <row r="599" spans="1:14">
      <c r="A599" t="s">
        <v>1926</v>
      </c>
      <c r="B599" t="s">
        <v>1927</v>
      </c>
      <c r="C599" t="s">
        <v>1272</v>
      </c>
      <c r="D599" t="s">
        <v>54</v>
      </c>
      <c r="E599" t="s">
        <v>18</v>
      </c>
      <c r="F599" s="1" t="s">
        <v>93</v>
      </c>
      <c r="G599">
        <v>3.5</v>
      </c>
      <c r="H599" s="1" t="s">
        <v>1928</v>
      </c>
      <c r="I599" t="str">
        <f t="shared" si="54"/>
        <v>Electronics</v>
      </c>
      <c r="J599">
        <f t="shared" si="55"/>
        <v>149</v>
      </c>
      <c r="K599">
        <f t="shared" si="56"/>
        <v>399</v>
      </c>
      <c r="L599">
        <f t="shared" si="57"/>
        <v>63</v>
      </c>
      <c r="M599">
        <f t="shared" si="58"/>
        <v>21764</v>
      </c>
      <c r="N599">
        <f t="shared" si="59"/>
        <v>3.5</v>
      </c>
    </row>
    <row r="600" spans="1:14">
      <c r="A600" t="s">
        <v>1270</v>
      </c>
      <c r="B600" t="s">
        <v>1271</v>
      </c>
      <c r="C600" t="s">
        <v>1272</v>
      </c>
      <c r="D600" t="s">
        <v>214</v>
      </c>
      <c r="E600" t="s">
        <v>76</v>
      </c>
      <c r="F600" s="1" t="s">
        <v>595</v>
      </c>
      <c r="G600">
        <v>4.1</v>
      </c>
      <c r="H600" t="s">
        <v>4769</v>
      </c>
      <c r="I600" t="str">
        <f t="shared" si="54"/>
        <v>Electronics</v>
      </c>
      <c r="J600">
        <f t="shared" si="55"/>
        <v>599</v>
      </c>
      <c r="K600">
        <f t="shared" si="56"/>
        <v>999</v>
      </c>
      <c r="L600">
        <f t="shared" si="57"/>
        <v>40</v>
      </c>
      <c r="M600">
        <f t="shared" si="58"/>
        <v>192587</v>
      </c>
      <c r="N600">
        <f t="shared" si="59"/>
        <v>4.1</v>
      </c>
    </row>
    <row r="601" spans="1:14">
      <c r="A601" t="s">
        <v>1929</v>
      </c>
      <c r="B601" t="s">
        <v>1930</v>
      </c>
      <c r="C601" t="s">
        <v>1764</v>
      </c>
      <c r="D601" t="s">
        <v>1931</v>
      </c>
      <c r="E601" t="s">
        <v>1402</v>
      </c>
      <c r="F601" s="1" t="s">
        <v>100</v>
      </c>
      <c r="G601">
        <v>4.1</v>
      </c>
      <c r="H601" t="s">
        <v>1932</v>
      </c>
      <c r="I601" t="str">
        <f t="shared" si="54"/>
        <v>Electronics</v>
      </c>
      <c r="J601">
        <f t="shared" si="55"/>
        <v>1220</v>
      </c>
      <c r="K601">
        <f t="shared" si="56"/>
        <v>3990</v>
      </c>
      <c r="L601">
        <f t="shared" si="57"/>
        <v>69</v>
      </c>
      <c r="M601">
        <f t="shared" si="58"/>
        <v>107151</v>
      </c>
      <c r="N601">
        <f t="shared" si="59"/>
        <v>4.1</v>
      </c>
    </row>
    <row r="602" spans="1:14">
      <c r="A602" t="s">
        <v>1265</v>
      </c>
      <c r="B602" t="s">
        <v>1266</v>
      </c>
      <c r="C602" t="s">
        <v>1219</v>
      </c>
      <c r="D602" t="s">
        <v>329</v>
      </c>
      <c r="E602" t="s">
        <v>1267</v>
      </c>
      <c r="F602" s="1" t="s">
        <v>1268</v>
      </c>
      <c r="G602">
        <v>3.9</v>
      </c>
      <c r="H602" s="1" t="s">
        <v>4770</v>
      </c>
      <c r="I602" t="str">
        <f t="shared" si="54"/>
        <v>Electronics</v>
      </c>
      <c r="J602">
        <f t="shared" si="55"/>
        <v>1499</v>
      </c>
      <c r="K602">
        <f t="shared" si="56"/>
        <v>6990</v>
      </c>
      <c r="L602">
        <f t="shared" si="57"/>
        <v>79</v>
      </c>
      <c r="M602">
        <f t="shared" si="58"/>
        <v>21797</v>
      </c>
      <c r="N602">
        <f t="shared" si="59"/>
        <v>3.9</v>
      </c>
    </row>
    <row r="603" spans="1:14">
      <c r="A603" t="s">
        <v>1933</v>
      </c>
      <c r="B603" t="s">
        <v>1934</v>
      </c>
      <c r="C603" t="s">
        <v>1272</v>
      </c>
      <c r="D603" t="s">
        <v>62</v>
      </c>
      <c r="E603" t="s">
        <v>76</v>
      </c>
      <c r="F603" s="1" t="s">
        <v>77</v>
      </c>
      <c r="G603">
        <v>3.9</v>
      </c>
      <c r="H603" s="1" t="s">
        <v>1935</v>
      </c>
      <c r="I603" t="str">
        <f t="shared" si="54"/>
        <v>Electronics</v>
      </c>
      <c r="J603">
        <f t="shared" si="55"/>
        <v>499</v>
      </c>
      <c r="K603">
        <f t="shared" si="56"/>
        <v>999</v>
      </c>
      <c r="L603">
        <f t="shared" si="57"/>
        <v>50</v>
      </c>
      <c r="M603">
        <f t="shared" si="58"/>
        <v>92995</v>
      </c>
      <c r="N603">
        <f t="shared" si="59"/>
        <v>3.9</v>
      </c>
    </row>
    <row r="604" spans="1:14">
      <c r="A604" t="s">
        <v>1936</v>
      </c>
      <c r="B604" t="s">
        <v>1937</v>
      </c>
      <c r="C604" t="s">
        <v>1444</v>
      </c>
      <c r="D604" t="s">
        <v>224</v>
      </c>
      <c r="E604" t="s">
        <v>76</v>
      </c>
      <c r="F604" s="1" t="s">
        <v>36</v>
      </c>
      <c r="G604">
        <v>4.1</v>
      </c>
      <c r="H604" s="1" t="s">
        <v>1938</v>
      </c>
      <c r="I604" t="str">
        <f t="shared" si="54"/>
        <v>Computers&amp;Accessories</v>
      </c>
      <c r="J604">
        <f t="shared" si="55"/>
        <v>99</v>
      </c>
      <c r="K604">
        <f t="shared" si="56"/>
        <v>999</v>
      </c>
      <c r="L604">
        <f t="shared" si="57"/>
        <v>90</v>
      </c>
      <c r="M604">
        <f t="shared" si="58"/>
        <v>8751</v>
      </c>
      <c r="N604">
        <f t="shared" si="59"/>
        <v>4.1</v>
      </c>
    </row>
    <row r="605" spans="1:14">
      <c r="A605" t="s">
        <v>1285</v>
      </c>
      <c r="B605" t="s">
        <v>1286</v>
      </c>
      <c r="C605" t="s">
        <v>1287</v>
      </c>
      <c r="D605" t="s">
        <v>25</v>
      </c>
      <c r="E605" t="s">
        <v>421</v>
      </c>
      <c r="F605" s="1" t="s">
        <v>200</v>
      </c>
      <c r="G605">
        <v>4</v>
      </c>
      <c r="H605" s="1" t="s">
        <v>4771</v>
      </c>
      <c r="I605" t="str">
        <f t="shared" si="54"/>
        <v>Electronics</v>
      </c>
      <c r="J605">
        <f t="shared" si="55"/>
        <v>349</v>
      </c>
      <c r="K605">
        <f t="shared" si="56"/>
        <v>1299</v>
      </c>
      <c r="L605">
        <f t="shared" si="57"/>
        <v>73</v>
      </c>
      <c r="M605">
        <f t="shared" si="58"/>
        <v>14283</v>
      </c>
      <c r="N605">
        <f t="shared" si="59"/>
        <v>4</v>
      </c>
    </row>
    <row r="606" spans="1:14">
      <c r="A606" t="s">
        <v>1939</v>
      </c>
      <c r="B606" t="s">
        <v>1940</v>
      </c>
      <c r="C606" t="s">
        <v>1898</v>
      </c>
      <c r="D606" t="s">
        <v>281</v>
      </c>
      <c r="E606" t="s">
        <v>599</v>
      </c>
      <c r="F606" s="1" t="s">
        <v>440</v>
      </c>
      <c r="G606">
        <v>4.2</v>
      </c>
      <c r="H606" s="1" t="s">
        <v>1941</v>
      </c>
      <c r="I606" t="str">
        <f t="shared" si="54"/>
        <v>Computers&amp;Accessories</v>
      </c>
      <c r="J606">
        <f t="shared" si="55"/>
        <v>475</v>
      </c>
      <c r="K606">
        <f t="shared" si="56"/>
        <v>1500</v>
      </c>
      <c r="L606">
        <f t="shared" si="57"/>
        <v>68</v>
      </c>
      <c r="M606">
        <f t="shared" si="58"/>
        <v>64273</v>
      </c>
      <c r="N606">
        <f t="shared" si="59"/>
        <v>4.2</v>
      </c>
    </row>
    <row r="607" spans="1:14">
      <c r="A607" t="s">
        <v>1942</v>
      </c>
      <c r="B607" t="s">
        <v>1943</v>
      </c>
      <c r="C607" t="s">
        <v>1903</v>
      </c>
      <c r="D607" t="s">
        <v>443</v>
      </c>
      <c r="E607" t="s">
        <v>319</v>
      </c>
      <c r="F607" s="1" t="s">
        <v>581</v>
      </c>
      <c r="G607">
        <v>4.3</v>
      </c>
      <c r="H607" s="1" t="s">
        <v>1944</v>
      </c>
      <c r="I607" t="str">
        <f t="shared" si="54"/>
        <v>Computers&amp;Accessories</v>
      </c>
      <c r="J607">
        <f t="shared" si="55"/>
        <v>269</v>
      </c>
      <c r="K607">
        <f t="shared" si="56"/>
        <v>649</v>
      </c>
      <c r="L607">
        <f t="shared" si="57"/>
        <v>59</v>
      </c>
      <c r="M607">
        <f t="shared" si="58"/>
        <v>54315</v>
      </c>
      <c r="N607">
        <f t="shared" si="59"/>
        <v>4.3</v>
      </c>
    </row>
    <row r="608" spans="1:14">
      <c r="A608" t="s">
        <v>1945</v>
      </c>
      <c r="B608" t="s">
        <v>1946</v>
      </c>
      <c r="C608" t="s">
        <v>1903</v>
      </c>
      <c r="D608" t="s">
        <v>69</v>
      </c>
      <c r="E608" t="s">
        <v>214</v>
      </c>
      <c r="F608" s="1" t="s">
        <v>77</v>
      </c>
      <c r="G608">
        <v>4.1</v>
      </c>
      <c r="H608" s="1" t="s">
        <v>1947</v>
      </c>
      <c r="I608" t="str">
        <f t="shared" si="54"/>
        <v>Computers&amp;Accessories</v>
      </c>
      <c r="J608">
        <f t="shared" si="55"/>
        <v>299</v>
      </c>
      <c r="K608">
        <f t="shared" si="56"/>
        <v>599</v>
      </c>
      <c r="L608">
        <f t="shared" si="57"/>
        <v>50</v>
      </c>
      <c r="M608">
        <f t="shared" si="58"/>
        <v>1597</v>
      </c>
      <c r="N608">
        <f t="shared" si="59"/>
        <v>4.1</v>
      </c>
    </row>
    <row r="609" spans="1:14">
      <c r="A609" t="s">
        <v>1313</v>
      </c>
      <c r="B609" t="s">
        <v>1314</v>
      </c>
      <c r="C609" t="s">
        <v>1219</v>
      </c>
      <c r="D609" t="s">
        <v>261</v>
      </c>
      <c r="E609" t="s">
        <v>406</v>
      </c>
      <c r="F609" s="1" t="s">
        <v>111</v>
      </c>
      <c r="G609">
        <v>4</v>
      </c>
      <c r="H609" s="1" t="s">
        <v>1315</v>
      </c>
      <c r="I609" t="str">
        <f t="shared" si="54"/>
        <v>Electronics</v>
      </c>
      <c r="J609">
        <f t="shared" si="55"/>
        <v>1599</v>
      </c>
      <c r="K609">
        <f t="shared" si="56"/>
        <v>3999</v>
      </c>
      <c r="L609">
        <f t="shared" si="57"/>
        <v>60</v>
      </c>
      <c r="M609">
        <f t="shared" si="58"/>
        <v>30254</v>
      </c>
      <c r="N609">
        <f t="shared" si="59"/>
        <v>4</v>
      </c>
    </row>
    <row r="610" spans="1:14">
      <c r="A610" t="s">
        <v>1316</v>
      </c>
      <c r="B610" t="s">
        <v>1317</v>
      </c>
      <c r="C610" t="s">
        <v>1219</v>
      </c>
      <c r="D610" t="s">
        <v>329</v>
      </c>
      <c r="E610" t="s">
        <v>365</v>
      </c>
      <c r="F610" s="1" t="s">
        <v>1318</v>
      </c>
      <c r="G610">
        <v>4.2</v>
      </c>
      <c r="H610" s="1" t="s">
        <v>1713</v>
      </c>
      <c r="I610" t="str">
        <f t="shared" si="54"/>
        <v>Electronics</v>
      </c>
      <c r="J610">
        <f t="shared" si="55"/>
        <v>1499</v>
      </c>
      <c r="K610">
        <f t="shared" si="56"/>
        <v>7999</v>
      </c>
      <c r="L610">
        <f t="shared" si="57"/>
        <v>81</v>
      </c>
      <c r="M610">
        <f t="shared" si="58"/>
        <v>22638</v>
      </c>
      <c r="N610">
        <f t="shared" si="59"/>
        <v>4.2</v>
      </c>
    </row>
    <row r="611" spans="1:14">
      <c r="A611" t="s">
        <v>1948</v>
      </c>
      <c r="B611" t="s">
        <v>1949</v>
      </c>
      <c r="C611" t="s">
        <v>1272</v>
      </c>
      <c r="D611" t="s">
        <v>41</v>
      </c>
      <c r="E611" t="s">
        <v>76</v>
      </c>
      <c r="F611" s="1" t="s">
        <v>270</v>
      </c>
      <c r="G611">
        <v>3.9</v>
      </c>
      <c r="H611" s="1" t="s">
        <v>1950</v>
      </c>
      <c r="I611" t="str">
        <f t="shared" si="54"/>
        <v>Electronics</v>
      </c>
      <c r="J611">
        <f t="shared" si="55"/>
        <v>329</v>
      </c>
      <c r="K611">
        <f t="shared" si="56"/>
        <v>999</v>
      </c>
      <c r="L611">
        <f t="shared" si="57"/>
        <v>67</v>
      </c>
      <c r="M611">
        <f t="shared" si="58"/>
        <v>77027</v>
      </c>
      <c r="N611">
        <f t="shared" si="59"/>
        <v>3.9</v>
      </c>
    </row>
    <row r="612" spans="1:14">
      <c r="A612" t="s">
        <v>1951</v>
      </c>
      <c r="B612" t="s">
        <v>1952</v>
      </c>
      <c r="C612" t="s">
        <v>1953</v>
      </c>
      <c r="D612" t="s">
        <v>788</v>
      </c>
      <c r="E612" t="s">
        <v>144</v>
      </c>
      <c r="F612" s="1" t="s">
        <v>100</v>
      </c>
      <c r="G612">
        <v>4.3</v>
      </c>
      <c r="H612" s="1" t="s">
        <v>1954</v>
      </c>
      <c r="I612" t="str">
        <f t="shared" si="54"/>
        <v>Computers&amp;Accessories</v>
      </c>
      <c r="J612">
        <f t="shared" si="55"/>
        <v>549</v>
      </c>
      <c r="K612">
        <f t="shared" si="56"/>
        <v>1799</v>
      </c>
      <c r="L612">
        <f t="shared" si="57"/>
        <v>69</v>
      </c>
      <c r="M612">
        <f t="shared" si="58"/>
        <v>28829</v>
      </c>
      <c r="N612">
        <f t="shared" si="59"/>
        <v>4.3</v>
      </c>
    </row>
    <row r="613" spans="1:14">
      <c r="A613" t="s">
        <v>1332</v>
      </c>
      <c r="B613" t="s">
        <v>1333</v>
      </c>
      <c r="C613" t="s">
        <v>1219</v>
      </c>
      <c r="D613" t="s">
        <v>293</v>
      </c>
      <c r="E613" t="s">
        <v>571</v>
      </c>
      <c r="F613" s="1" t="s">
        <v>337</v>
      </c>
      <c r="G613">
        <v>4.2</v>
      </c>
      <c r="H613" s="1" t="s">
        <v>4772</v>
      </c>
      <c r="I613" t="str">
        <f t="shared" si="54"/>
        <v>Electronics</v>
      </c>
      <c r="J613">
        <f t="shared" si="55"/>
        <v>2199</v>
      </c>
      <c r="K613">
        <f t="shared" si="56"/>
        <v>9999</v>
      </c>
      <c r="L613">
        <f t="shared" si="57"/>
        <v>78</v>
      </c>
      <c r="M613">
        <f t="shared" si="58"/>
        <v>29478</v>
      </c>
      <c r="N613">
        <f t="shared" si="59"/>
        <v>4.2</v>
      </c>
    </row>
    <row r="614" spans="1:14">
      <c r="A614" t="s">
        <v>1955</v>
      </c>
      <c r="B614" t="s">
        <v>1956</v>
      </c>
      <c r="C614" t="s">
        <v>1903</v>
      </c>
      <c r="D614" t="s">
        <v>69</v>
      </c>
      <c r="E614" t="s">
        <v>1021</v>
      </c>
      <c r="F614" s="1" t="s">
        <v>315</v>
      </c>
      <c r="G614">
        <v>4.5</v>
      </c>
      <c r="H614" s="1" t="s">
        <v>1957</v>
      </c>
      <c r="I614" t="str">
        <f t="shared" si="54"/>
        <v>Computers&amp;Accessories</v>
      </c>
      <c r="J614">
        <f t="shared" si="55"/>
        <v>299</v>
      </c>
      <c r="K614">
        <f t="shared" si="56"/>
        <v>650</v>
      </c>
      <c r="L614">
        <f t="shared" si="57"/>
        <v>54</v>
      </c>
      <c r="M614">
        <f t="shared" si="58"/>
        <v>33176</v>
      </c>
      <c r="N614">
        <f t="shared" si="59"/>
        <v>4.5</v>
      </c>
    </row>
    <row r="615" spans="1:14">
      <c r="A615" t="s">
        <v>1958</v>
      </c>
      <c r="B615" t="s">
        <v>1959</v>
      </c>
      <c r="C615" t="s">
        <v>1960</v>
      </c>
      <c r="D615" t="s">
        <v>950</v>
      </c>
      <c r="E615" t="s">
        <v>1961</v>
      </c>
      <c r="F615" s="1" t="s">
        <v>111</v>
      </c>
      <c r="G615">
        <v>4</v>
      </c>
      <c r="H615" s="1" t="s">
        <v>1962</v>
      </c>
      <c r="I615" t="str">
        <f t="shared" si="54"/>
        <v>MusicalInstruments</v>
      </c>
      <c r="J615">
        <f t="shared" si="55"/>
        <v>798</v>
      </c>
      <c r="K615">
        <f t="shared" si="56"/>
        <v>1995</v>
      </c>
      <c r="L615">
        <f t="shared" si="57"/>
        <v>60</v>
      </c>
      <c r="M615">
        <f t="shared" si="58"/>
        <v>68664</v>
      </c>
      <c r="N615">
        <f t="shared" si="59"/>
        <v>4</v>
      </c>
    </row>
    <row r="616" spans="1:14">
      <c r="A616" t="s">
        <v>15</v>
      </c>
      <c r="B616" t="s">
        <v>16</v>
      </c>
      <c r="C616" t="s">
        <v>17</v>
      </c>
      <c r="D616" t="s">
        <v>18</v>
      </c>
      <c r="E616" t="s">
        <v>19</v>
      </c>
      <c r="F616" s="1" t="s">
        <v>20</v>
      </c>
      <c r="G616">
        <v>4.2</v>
      </c>
      <c r="H616" s="1" t="s">
        <v>21</v>
      </c>
      <c r="I616" t="str">
        <f t="shared" si="54"/>
        <v>Computers&amp;Accessories</v>
      </c>
      <c r="J616">
        <f t="shared" si="55"/>
        <v>399</v>
      </c>
      <c r="K616">
        <f t="shared" si="56"/>
        <v>1099</v>
      </c>
      <c r="L616">
        <f t="shared" si="57"/>
        <v>64</v>
      </c>
      <c r="M616">
        <f t="shared" si="58"/>
        <v>24269</v>
      </c>
      <c r="N616">
        <f t="shared" si="59"/>
        <v>4.2</v>
      </c>
    </row>
    <row r="617" spans="1:14">
      <c r="A617" t="s">
        <v>1963</v>
      </c>
      <c r="B617" t="s">
        <v>1964</v>
      </c>
      <c r="C617" t="s">
        <v>1965</v>
      </c>
      <c r="D617" t="s">
        <v>1966</v>
      </c>
      <c r="E617" t="s">
        <v>1967</v>
      </c>
      <c r="F617" s="1" t="s">
        <v>1835</v>
      </c>
      <c r="G617">
        <v>4.5</v>
      </c>
      <c r="H617" s="1" t="s">
        <v>1968</v>
      </c>
      <c r="I617" t="str">
        <f t="shared" si="54"/>
        <v>Electronics</v>
      </c>
      <c r="J617">
        <f t="shared" si="55"/>
        <v>266</v>
      </c>
      <c r="K617">
        <f t="shared" si="56"/>
        <v>315</v>
      </c>
      <c r="L617">
        <f t="shared" si="57"/>
        <v>16</v>
      </c>
      <c r="M617">
        <f t="shared" si="58"/>
        <v>28030</v>
      </c>
      <c r="N617">
        <f t="shared" si="59"/>
        <v>4.5</v>
      </c>
    </row>
    <row r="618" spans="1:14">
      <c r="A618" t="s">
        <v>1969</v>
      </c>
      <c r="B618" t="s">
        <v>1970</v>
      </c>
      <c r="C618" t="s">
        <v>1971</v>
      </c>
      <c r="D618" t="s">
        <v>1972</v>
      </c>
      <c r="E618" t="s">
        <v>1972</v>
      </c>
      <c r="F618" s="1" t="s">
        <v>215</v>
      </c>
      <c r="G618">
        <v>4.3</v>
      </c>
      <c r="H618" s="1" t="s">
        <v>1973</v>
      </c>
      <c r="I618" t="str">
        <f t="shared" si="54"/>
        <v>OfficeProducts</v>
      </c>
      <c r="J618">
        <f t="shared" si="55"/>
        <v>50</v>
      </c>
      <c r="K618">
        <f t="shared" si="56"/>
        <v>50</v>
      </c>
      <c r="L618">
        <f t="shared" si="57"/>
        <v>0</v>
      </c>
      <c r="M618">
        <f t="shared" si="58"/>
        <v>5792</v>
      </c>
      <c r="N618">
        <f t="shared" si="59"/>
        <v>4.3</v>
      </c>
    </row>
    <row r="619" spans="1:14">
      <c r="A619" t="s">
        <v>1974</v>
      </c>
      <c r="B619" t="s">
        <v>1975</v>
      </c>
      <c r="C619" t="s">
        <v>1976</v>
      </c>
      <c r="D619" t="s">
        <v>1977</v>
      </c>
      <c r="E619" t="s">
        <v>1978</v>
      </c>
      <c r="F619" s="1" t="s">
        <v>1278</v>
      </c>
      <c r="G619">
        <v>3.9</v>
      </c>
      <c r="H619" s="1" t="s">
        <v>1979</v>
      </c>
      <c r="I619" t="str">
        <f t="shared" si="54"/>
        <v>Home&amp;Kitchen</v>
      </c>
      <c r="J619">
        <f t="shared" si="55"/>
        <v>130</v>
      </c>
      <c r="K619">
        <f t="shared" si="56"/>
        <v>165</v>
      </c>
      <c r="L619">
        <f t="shared" si="57"/>
        <v>21</v>
      </c>
      <c r="M619">
        <f t="shared" si="58"/>
        <v>14778</v>
      </c>
      <c r="N619">
        <f t="shared" si="59"/>
        <v>3.9</v>
      </c>
    </row>
    <row r="620" spans="1:14">
      <c r="A620" t="s">
        <v>1980</v>
      </c>
      <c r="B620" t="s">
        <v>1981</v>
      </c>
      <c r="C620" t="s">
        <v>1272</v>
      </c>
      <c r="D620" t="s">
        <v>501</v>
      </c>
      <c r="E620" t="s">
        <v>1982</v>
      </c>
      <c r="F620" s="1" t="s">
        <v>63</v>
      </c>
      <c r="G620">
        <v>4.1</v>
      </c>
      <c r="H620" s="1" t="s">
        <v>1983</v>
      </c>
      <c r="I620" t="str">
        <f t="shared" si="54"/>
        <v>Electronics</v>
      </c>
      <c r="J620">
        <f t="shared" si="55"/>
        <v>449</v>
      </c>
      <c r="K620">
        <f t="shared" si="56"/>
        <v>1290</v>
      </c>
      <c r="L620">
        <f t="shared" si="57"/>
        <v>65</v>
      </c>
      <c r="M620">
        <f t="shared" si="58"/>
        <v>91770</v>
      </c>
      <c r="N620">
        <f t="shared" si="59"/>
        <v>4.1</v>
      </c>
    </row>
    <row r="621" spans="1:14">
      <c r="A621" t="s">
        <v>1357</v>
      </c>
      <c r="B621" t="s">
        <v>1358</v>
      </c>
      <c r="C621" t="s">
        <v>1219</v>
      </c>
      <c r="D621" t="s">
        <v>406</v>
      </c>
      <c r="E621" t="s">
        <v>1146</v>
      </c>
      <c r="F621" s="1" t="s">
        <v>768</v>
      </c>
      <c r="G621">
        <v>4.3</v>
      </c>
      <c r="H621" s="1" t="s">
        <v>4773</v>
      </c>
      <c r="I621" t="str">
        <f t="shared" si="54"/>
        <v>Electronics</v>
      </c>
      <c r="J621">
        <f t="shared" si="55"/>
        <v>3999</v>
      </c>
      <c r="K621">
        <f t="shared" si="56"/>
        <v>16999</v>
      </c>
      <c r="L621">
        <f t="shared" si="57"/>
        <v>76</v>
      </c>
      <c r="M621">
        <f t="shared" si="58"/>
        <v>17162</v>
      </c>
      <c r="N621">
        <f t="shared" si="59"/>
        <v>4.3</v>
      </c>
    </row>
    <row r="622" spans="1:14">
      <c r="A622" t="s">
        <v>1984</v>
      </c>
      <c r="B622" t="s">
        <v>1985</v>
      </c>
      <c r="C622" t="s">
        <v>1272</v>
      </c>
      <c r="D622" t="s">
        <v>18</v>
      </c>
      <c r="E622" t="s">
        <v>1982</v>
      </c>
      <c r="F622" s="1" t="s">
        <v>100</v>
      </c>
      <c r="G622">
        <v>4.2</v>
      </c>
      <c r="H622">
        <v>206</v>
      </c>
      <c r="I622" t="str">
        <f t="shared" si="54"/>
        <v>Electronics</v>
      </c>
      <c r="J622">
        <f t="shared" si="55"/>
        <v>399</v>
      </c>
      <c r="K622">
        <f t="shared" si="56"/>
        <v>1290</v>
      </c>
      <c r="L622">
        <f t="shared" si="57"/>
        <v>69</v>
      </c>
      <c r="M622">
        <f t="shared" si="58"/>
        <v>206</v>
      </c>
      <c r="N622">
        <f t="shared" si="59"/>
        <v>4.2</v>
      </c>
    </row>
    <row r="623" spans="1:14">
      <c r="A623" t="s">
        <v>1986</v>
      </c>
      <c r="B623" t="s">
        <v>1987</v>
      </c>
      <c r="C623" t="s">
        <v>1988</v>
      </c>
      <c r="D623" t="s">
        <v>320</v>
      </c>
      <c r="E623" t="s">
        <v>1989</v>
      </c>
      <c r="F623" s="1" t="s">
        <v>123</v>
      </c>
      <c r="G623">
        <v>4.2</v>
      </c>
      <c r="H623" s="1" t="s">
        <v>1990</v>
      </c>
      <c r="I623" t="str">
        <f t="shared" si="54"/>
        <v>Computers&amp;Accessories</v>
      </c>
      <c r="J623">
        <f t="shared" si="55"/>
        <v>1399</v>
      </c>
      <c r="K623">
        <f t="shared" si="56"/>
        <v>2498</v>
      </c>
      <c r="L623">
        <f t="shared" si="57"/>
        <v>44</v>
      </c>
      <c r="M623">
        <f t="shared" si="58"/>
        <v>33717</v>
      </c>
      <c r="N623">
        <f t="shared" si="59"/>
        <v>4.2</v>
      </c>
    </row>
    <row r="624" spans="1:14">
      <c r="A624" t="s">
        <v>22</v>
      </c>
      <c r="B624" t="s">
        <v>23</v>
      </c>
      <c r="C624" t="s">
        <v>17</v>
      </c>
      <c r="D624" t="s">
        <v>24</v>
      </c>
      <c r="E624" t="s">
        <v>25</v>
      </c>
      <c r="F624" s="1" t="s">
        <v>26</v>
      </c>
      <c r="G624">
        <v>4</v>
      </c>
      <c r="H624" s="1" t="s">
        <v>27</v>
      </c>
      <c r="I624" t="str">
        <f t="shared" si="54"/>
        <v>Computers&amp;Accessories</v>
      </c>
      <c r="J624">
        <f t="shared" si="55"/>
        <v>199</v>
      </c>
      <c r="K624">
        <f t="shared" si="56"/>
        <v>349</v>
      </c>
      <c r="L624">
        <f t="shared" si="57"/>
        <v>43</v>
      </c>
      <c r="M624">
        <f t="shared" si="58"/>
        <v>43994</v>
      </c>
      <c r="N624">
        <f t="shared" si="59"/>
        <v>4</v>
      </c>
    </row>
    <row r="625" spans="1:14">
      <c r="A625" t="s">
        <v>33</v>
      </c>
      <c r="B625" t="s">
        <v>34</v>
      </c>
      <c r="C625" t="s">
        <v>17</v>
      </c>
      <c r="D625" t="s">
        <v>24</v>
      </c>
      <c r="E625" t="s">
        <v>76</v>
      </c>
      <c r="F625" s="1" t="s">
        <v>220</v>
      </c>
      <c r="G625">
        <v>3.9</v>
      </c>
      <c r="H625" s="1" t="s">
        <v>37</v>
      </c>
      <c r="I625" t="str">
        <f t="shared" si="54"/>
        <v>Computers&amp;Accessories</v>
      </c>
      <c r="J625">
        <f t="shared" si="55"/>
        <v>199</v>
      </c>
      <c r="K625">
        <f t="shared" si="56"/>
        <v>999</v>
      </c>
      <c r="L625">
        <f t="shared" si="57"/>
        <v>80</v>
      </c>
      <c r="M625">
        <f t="shared" si="58"/>
        <v>7928</v>
      </c>
      <c r="N625">
        <f t="shared" si="59"/>
        <v>3.9</v>
      </c>
    </row>
    <row r="626" spans="1:14">
      <c r="A626" t="s">
        <v>1360</v>
      </c>
      <c r="B626" t="s">
        <v>1361</v>
      </c>
      <c r="C626" t="s">
        <v>1219</v>
      </c>
      <c r="D626" t="s">
        <v>1362</v>
      </c>
      <c r="E626" t="s">
        <v>1363</v>
      </c>
      <c r="F626" s="1" t="s">
        <v>77</v>
      </c>
      <c r="G626">
        <v>4.1</v>
      </c>
      <c r="H626" s="1" t="s">
        <v>1364</v>
      </c>
      <c r="I626" t="str">
        <f t="shared" si="54"/>
        <v>Electronics</v>
      </c>
      <c r="J626">
        <f t="shared" si="55"/>
        <v>2998</v>
      </c>
      <c r="K626">
        <f t="shared" si="56"/>
        <v>5999</v>
      </c>
      <c r="L626">
        <f t="shared" si="57"/>
        <v>50</v>
      </c>
      <c r="M626">
        <f t="shared" si="58"/>
        <v>5179</v>
      </c>
      <c r="N626">
        <f t="shared" si="59"/>
        <v>4.1</v>
      </c>
    </row>
    <row r="627" spans="1:14">
      <c r="A627" t="s">
        <v>1991</v>
      </c>
      <c r="B627" t="s">
        <v>1992</v>
      </c>
      <c r="C627" t="s">
        <v>1993</v>
      </c>
      <c r="D627" t="s">
        <v>1994</v>
      </c>
      <c r="E627" t="s">
        <v>895</v>
      </c>
      <c r="F627" s="1" t="s">
        <v>1368</v>
      </c>
      <c r="G627">
        <v>4.5</v>
      </c>
      <c r="H627" s="1" t="s">
        <v>1995</v>
      </c>
      <c r="I627" t="str">
        <f t="shared" si="54"/>
        <v>Computers&amp;Accessories</v>
      </c>
      <c r="J627">
        <f t="shared" si="55"/>
        <v>4098</v>
      </c>
      <c r="K627">
        <f t="shared" si="56"/>
        <v>4999</v>
      </c>
      <c r="L627">
        <f t="shared" si="57"/>
        <v>18</v>
      </c>
      <c r="M627">
        <f t="shared" si="58"/>
        <v>50810</v>
      </c>
      <c r="N627">
        <f t="shared" si="59"/>
        <v>4.5</v>
      </c>
    </row>
    <row r="628" spans="1:14">
      <c r="A628" t="s">
        <v>1996</v>
      </c>
      <c r="B628" t="s">
        <v>1997</v>
      </c>
      <c r="C628" t="s">
        <v>1998</v>
      </c>
      <c r="D628" t="s">
        <v>62</v>
      </c>
      <c r="E628" t="s">
        <v>190</v>
      </c>
      <c r="F628" s="1" t="s">
        <v>422</v>
      </c>
      <c r="G628">
        <v>3.7</v>
      </c>
      <c r="H628" s="1" t="s">
        <v>1999</v>
      </c>
      <c r="I628" t="str">
        <f t="shared" si="54"/>
        <v>Electronics</v>
      </c>
      <c r="J628">
        <f t="shared" si="55"/>
        <v>499</v>
      </c>
      <c r="K628">
        <f t="shared" si="56"/>
        <v>1999</v>
      </c>
      <c r="L628">
        <f t="shared" si="57"/>
        <v>75</v>
      </c>
      <c r="M628">
        <f t="shared" si="58"/>
        <v>3369</v>
      </c>
      <c r="N628">
        <f t="shared" si="59"/>
        <v>3.7</v>
      </c>
    </row>
    <row r="629" spans="1:14">
      <c r="A629" t="s">
        <v>2000</v>
      </c>
      <c r="B629" t="s">
        <v>2001</v>
      </c>
      <c r="C629" t="s">
        <v>1903</v>
      </c>
      <c r="D629" t="s">
        <v>69</v>
      </c>
      <c r="E629" t="s">
        <v>501</v>
      </c>
      <c r="F629" s="1" t="s">
        <v>82</v>
      </c>
      <c r="G629">
        <v>3.5</v>
      </c>
      <c r="H629" s="1" t="s">
        <v>2002</v>
      </c>
      <c r="I629" t="str">
        <f t="shared" si="54"/>
        <v>Computers&amp;Accessories</v>
      </c>
      <c r="J629">
        <f t="shared" si="55"/>
        <v>299</v>
      </c>
      <c r="K629">
        <f t="shared" si="56"/>
        <v>449</v>
      </c>
      <c r="L629">
        <f t="shared" si="57"/>
        <v>33</v>
      </c>
      <c r="M629">
        <f t="shared" si="58"/>
        <v>11827</v>
      </c>
      <c r="N629">
        <f t="shared" si="59"/>
        <v>3.5</v>
      </c>
    </row>
    <row r="630" spans="1:14">
      <c r="A630" t="s">
        <v>39</v>
      </c>
      <c r="B630" t="s">
        <v>40</v>
      </c>
      <c r="C630" t="s">
        <v>17</v>
      </c>
      <c r="D630" t="s">
        <v>41</v>
      </c>
      <c r="E630" t="s">
        <v>42</v>
      </c>
      <c r="F630" s="1" t="s">
        <v>43</v>
      </c>
      <c r="G630">
        <v>4.2</v>
      </c>
      <c r="H630" s="1" t="s">
        <v>4762</v>
      </c>
      <c r="I630" t="str">
        <f t="shared" si="54"/>
        <v>Computers&amp;Accessories</v>
      </c>
      <c r="J630">
        <f t="shared" si="55"/>
        <v>329</v>
      </c>
      <c r="K630">
        <f t="shared" si="56"/>
        <v>699</v>
      </c>
      <c r="L630">
        <f t="shared" si="57"/>
        <v>53</v>
      </c>
      <c r="M630">
        <f t="shared" si="58"/>
        <v>94364</v>
      </c>
      <c r="N630">
        <f t="shared" si="59"/>
        <v>4.2</v>
      </c>
    </row>
    <row r="631" spans="1:14">
      <c r="A631" t="s">
        <v>2003</v>
      </c>
      <c r="B631" t="s">
        <v>2004</v>
      </c>
      <c r="C631" t="s">
        <v>1988</v>
      </c>
      <c r="D631" t="s">
        <v>42</v>
      </c>
      <c r="E631" t="s">
        <v>76</v>
      </c>
      <c r="F631" s="1" t="s">
        <v>1428</v>
      </c>
      <c r="G631">
        <v>3.5</v>
      </c>
      <c r="H631" s="1" t="s">
        <v>2005</v>
      </c>
      <c r="I631" t="str">
        <f t="shared" si="54"/>
        <v>Computers&amp;Accessories</v>
      </c>
      <c r="J631">
        <f t="shared" si="55"/>
        <v>699</v>
      </c>
      <c r="K631">
        <f t="shared" si="56"/>
        <v>999</v>
      </c>
      <c r="L631">
        <f t="shared" si="57"/>
        <v>30</v>
      </c>
      <c r="M631">
        <f t="shared" si="58"/>
        <v>15295</v>
      </c>
      <c r="N631">
        <f t="shared" si="59"/>
        <v>3.5</v>
      </c>
    </row>
    <row r="632" spans="1:14">
      <c r="A632" t="s">
        <v>2006</v>
      </c>
      <c r="B632" t="s">
        <v>2007</v>
      </c>
      <c r="C632" t="s">
        <v>2008</v>
      </c>
      <c r="D632" t="s">
        <v>92</v>
      </c>
      <c r="E632" t="s">
        <v>1402</v>
      </c>
      <c r="F632" s="1" t="s">
        <v>220</v>
      </c>
      <c r="G632">
        <v>4.3</v>
      </c>
      <c r="H632" s="1" t="s">
        <v>2009</v>
      </c>
      <c r="I632" t="str">
        <f t="shared" si="54"/>
        <v>Electronics</v>
      </c>
      <c r="J632">
        <f t="shared" si="55"/>
        <v>799</v>
      </c>
      <c r="K632">
        <f t="shared" si="56"/>
        <v>3990</v>
      </c>
      <c r="L632">
        <f t="shared" si="57"/>
        <v>80</v>
      </c>
      <c r="M632">
        <f t="shared" si="58"/>
        <v>27139</v>
      </c>
      <c r="N632">
        <f t="shared" si="59"/>
        <v>4.3</v>
      </c>
    </row>
    <row r="633" spans="1:14">
      <c r="A633" t="s">
        <v>2010</v>
      </c>
      <c r="B633" t="s">
        <v>2011</v>
      </c>
      <c r="C633" t="s">
        <v>1272</v>
      </c>
      <c r="D633" t="s">
        <v>320</v>
      </c>
      <c r="E633" t="s">
        <v>2012</v>
      </c>
      <c r="F633" s="1" t="s">
        <v>422</v>
      </c>
      <c r="G633">
        <v>3.9</v>
      </c>
      <c r="H633" s="1" t="s">
        <v>2013</v>
      </c>
      <c r="I633" t="str">
        <f t="shared" si="54"/>
        <v>Electronics</v>
      </c>
      <c r="J633">
        <f t="shared" si="55"/>
        <v>1399</v>
      </c>
      <c r="K633">
        <f t="shared" si="56"/>
        <v>5499</v>
      </c>
      <c r="L633">
        <f t="shared" si="57"/>
        <v>75</v>
      </c>
      <c r="M633">
        <f t="shared" si="58"/>
        <v>9504</v>
      </c>
      <c r="N633">
        <f t="shared" si="59"/>
        <v>3.9</v>
      </c>
    </row>
    <row r="634" spans="1:14">
      <c r="A634" t="s">
        <v>46</v>
      </c>
      <c r="B634" t="s">
        <v>47</v>
      </c>
      <c r="C634" t="s">
        <v>17</v>
      </c>
      <c r="D634" t="s">
        <v>48</v>
      </c>
      <c r="E634" t="s">
        <v>18</v>
      </c>
      <c r="F634" s="1" t="s">
        <v>49</v>
      </c>
      <c r="G634">
        <v>4.2</v>
      </c>
      <c r="H634" s="1" t="s">
        <v>50</v>
      </c>
      <c r="I634" t="str">
        <f t="shared" si="54"/>
        <v>Computers&amp;Accessories</v>
      </c>
      <c r="J634">
        <f t="shared" si="55"/>
        <v>154</v>
      </c>
      <c r="K634">
        <f t="shared" si="56"/>
        <v>399</v>
      </c>
      <c r="L634">
        <f t="shared" si="57"/>
        <v>61</v>
      </c>
      <c r="M634">
        <f t="shared" si="58"/>
        <v>16905</v>
      </c>
      <c r="N634">
        <f t="shared" si="59"/>
        <v>4.2</v>
      </c>
    </row>
    <row r="635" spans="1:14">
      <c r="A635" t="s">
        <v>2014</v>
      </c>
      <c r="B635" t="s">
        <v>2015</v>
      </c>
      <c r="C635" t="s">
        <v>1898</v>
      </c>
      <c r="D635" t="s">
        <v>2016</v>
      </c>
      <c r="E635" t="s">
        <v>2017</v>
      </c>
      <c r="F635" s="1" t="s">
        <v>302</v>
      </c>
      <c r="G635">
        <v>4.3</v>
      </c>
      <c r="H635" s="1" t="s">
        <v>2018</v>
      </c>
      <c r="I635" t="str">
        <f t="shared" si="54"/>
        <v>Computers&amp;Accessories</v>
      </c>
      <c r="J635">
        <f t="shared" si="55"/>
        <v>519</v>
      </c>
      <c r="K635">
        <f t="shared" si="56"/>
        <v>1350</v>
      </c>
      <c r="L635">
        <f t="shared" si="57"/>
        <v>62</v>
      </c>
      <c r="M635">
        <f t="shared" si="58"/>
        <v>30058</v>
      </c>
      <c r="N635">
        <f t="shared" si="59"/>
        <v>4.3</v>
      </c>
    </row>
    <row r="636" spans="1:14">
      <c r="A636" t="s">
        <v>1408</v>
      </c>
      <c r="B636" t="s">
        <v>1409</v>
      </c>
      <c r="C636" t="s">
        <v>1219</v>
      </c>
      <c r="D636" t="s">
        <v>885</v>
      </c>
      <c r="E636" t="s">
        <v>1228</v>
      </c>
      <c r="F636" s="1" t="s">
        <v>729</v>
      </c>
      <c r="G636">
        <v>4.2</v>
      </c>
      <c r="H636" s="1" t="s">
        <v>4774</v>
      </c>
      <c r="I636" t="str">
        <f t="shared" si="54"/>
        <v>Electronics</v>
      </c>
      <c r="J636">
        <f t="shared" si="55"/>
        <v>2299</v>
      </c>
      <c r="K636">
        <f t="shared" si="56"/>
        <v>7990</v>
      </c>
      <c r="L636">
        <f t="shared" si="57"/>
        <v>71</v>
      </c>
      <c r="M636">
        <f t="shared" si="58"/>
        <v>69619</v>
      </c>
      <c r="N636">
        <f t="shared" si="59"/>
        <v>4.2</v>
      </c>
    </row>
    <row r="637" spans="1:14">
      <c r="A637" t="s">
        <v>1411</v>
      </c>
      <c r="B637" t="s">
        <v>1412</v>
      </c>
      <c r="C637" t="s">
        <v>1413</v>
      </c>
      <c r="D637" t="s">
        <v>18</v>
      </c>
      <c r="E637" t="s">
        <v>190</v>
      </c>
      <c r="F637" s="1" t="s">
        <v>220</v>
      </c>
      <c r="G637">
        <v>4</v>
      </c>
      <c r="H637" s="1" t="s">
        <v>1414</v>
      </c>
      <c r="I637" t="str">
        <f t="shared" si="54"/>
        <v>Electronics</v>
      </c>
      <c r="J637">
        <f t="shared" si="55"/>
        <v>399</v>
      </c>
      <c r="K637">
        <f t="shared" si="56"/>
        <v>1999</v>
      </c>
      <c r="L637">
        <f t="shared" si="57"/>
        <v>80</v>
      </c>
      <c r="M637">
        <f t="shared" si="58"/>
        <v>3382</v>
      </c>
      <c r="N637">
        <f t="shared" si="59"/>
        <v>4</v>
      </c>
    </row>
    <row r="638" spans="1:14">
      <c r="A638" t="s">
        <v>2019</v>
      </c>
      <c r="B638" t="s">
        <v>2020</v>
      </c>
      <c r="C638" t="s">
        <v>1272</v>
      </c>
      <c r="D638" t="s">
        <v>329</v>
      </c>
      <c r="E638" t="s">
        <v>1402</v>
      </c>
      <c r="F638" s="1" t="s">
        <v>302</v>
      </c>
      <c r="G638">
        <v>4.1</v>
      </c>
      <c r="H638" t="s">
        <v>2021</v>
      </c>
      <c r="I638" t="str">
        <f t="shared" si="54"/>
        <v>Electronics</v>
      </c>
      <c r="J638">
        <f t="shared" si="55"/>
        <v>1499</v>
      </c>
      <c r="K638">
        <f t="shared" si="56"/>
        <v>3990</v>
      </c>
      <c r="L638">
        <f t="shared" si="57"/>
        <v>62</v>
      </c>
      <c r="M638">
        <f t="shared" si="58"/>
        <v>109864</v>
      </c>
      <c r="N638">
        <f t="shared" si="59"/>
        <v>4.1</v>
      </c>
    </row>
    <row r="639" spans="1:14">
      <c r="A639" t="s">
        <v>2022</v>
      </c>
      <c r="B639" t="s">
        <v>2023</v>
      </c>
      <c r="C639" t="s">
        <v>2024</v>
      </c>
      <c r="D639" t="s">
        <v>2025</v>
      </c>
      <c r="E639" t="s">
        <v>2025</v>
      </c>
      <c r="F639" s="1" t="s">
        <v>215</v>
      </c>
      <c r="G639">
        <v>4.5</v>
      </c>
      <c r="H639" s="1" t="s">
        <v>2026</v>
      </c>
      <c r="I639" t="str">
        <f t="shared" si="54"/>
        <v>OfficeProducts</v>
      </c>
      <c r="J639">
        <f t="shared" si="55"/>
        <v>1295</v>
      </c>
      <c r="K639">
        <f t="shared" si="56"/>
        <v>1295</v>
      </c>
      <c r="L639">
        <f t="shared" si="57"/>
        <v>0</v>
      </c>
      <c r="M639">
        <f t="shared" si="58"/>
        <v>5760</v>
      </c>
      <c r="N639">
        <f t="shared" si="59"/>
        <v>4.5</v>
      </c>
    </row>
    <row r="640" spans="1:14">
      <c r="A640" t="s">
        <v>2027</v>
      </c>
      <c r="B640" t="s">
        <v>2028</v>
      </c>
      <c r="C640" t="s">
        <v>2029</v>
      </c>
      <c r="D640" t="s">
        <v>2030</v>
      </c>
      <c r="E640" t="s">
        <v>2012</v>
      </c>
      <c r="F640" s="1" t="s">
        <v>445</v>
      </c>
      <c r="G640">
        <v>4.2</v>
      </c>
      <c r="H640" s="1" t="s">
        <v>2031</v>
      </c>
      <c r="I640" t="str">
        <f t="shared" si="54"/>
        <v>Computers&amp;Accessories</v>
      </c>
      <c r="J640">
        <f t="shared" si="55"/>
        <v>1889</v>
      </c>
      <c r="K640">
        <f t="shared" si="56"/>
        <v>5499</v>
      </c>
      <c r="L640">
        <f t="shared" si="57"/>
        <v>66</v>
      </c>
      <c r="M640">
        <f t="shared" si="58"/>
        <v>49551</v>
      </c>
      <c r="N640">
        <f t="shared" si="59"/>
        <v>4.2</v>
      </c>
    </row>
    <row r="641" spans="1:14">
      <c r="A641" t="s">
        <v>2032</v>
      </c>
      <c r="B641" t="s">
        <v>2033</v>
      </c>
      <c r="C641" t="s">
        <v>1272</v>
      </c>
      <c r="D641" t="s">
        <v>2034</v>
      </c>
      <c r="E641" t="s">
        <v>870</v>
      </c>
      <c r="F641" s="1" t="s">
        <v>100</v>
      </c>
      <c r="G641">
        <v>4.1</v>
      </c>
      <c r="H641" t="s">
        <v>2035</v>
      </c>
      <c r="I641" t="str">
        <f t="shared" si="54"/>
        <v>Electronics</v>
      </c>
      <c r="J641">
        <f t="shared" si="55"/>
        <v>455</v>
      </c>
      <c r="K641">
        <f t="shared" si="56"/>
        <v>1490</v>
      </c>
      <c r="L641">
        <f t="shared" si="57"/>
        <v>69</v>
      </c>
      <c r="M641">
        <f t="shared" si="58"/>
        <v>161677</v>
      </c>
      <c r="N641">
        <f t="shared" si="59"/>
        <v>4.1</v>
      </c>
    </row>
    <row r="642" spans="1:14">
      <c r="A642" t="s">
        <v>2036</v>
      </c>
      <c r="B642" t="s">
        <v>2037</v>
      </c>
      <c r="C642" t="s">
        <v>2038</v>
      </c>
      <c r="D642" t="s">
        <v>18</v>
      </c>
      <c r="E642" t="s">
        <v>957</v>
      </c>
      <c r="F642" s="1" t="s">
        <v>111</v>
      </c>
      <c r="G642">
        <v>3.9</v>
      </c>
      <c r="H642" s="1" t="s">
        <v>2039</v>
      </c>
      <c r="I642" t="str">
        <f t="shared" si="54"/>
        <v>Electronics</v>
      </c>
      <c r="J642">
        <f t="shared" si="55"/>
        <v>399</v>
      </c>
      <c r="K642">
        <f t="shared" si="56"/>
        <v>995</v>
      </c>
      <c r="L642">
        <f t="shared" si="57"/>
        <v>60</v>
      </c>
      <c r="M642">
        <f t="shared" si="58"/>
        <v>21372</v>
      </c>
      <c r="N642">
        <f t="shared" si="59"/>
        <v>3.9</v>
      </c>
    </row>
    <row r="643" spans="1:14">
      <c r="A643" t="s">
        <v>1415</v>
      </c>
      <c r="B643" t="s">
        <v>1416</v>
      </c>
      <c r="C643" t="s">
        <v>1253</v>
      </c>
      <c r="D643" t="s">
        <v>4775</v>
      </c>
      <c r="E643" t="s">
        <v>406</v>
      </c>
      <c r="F643" s="1" t="s">
        <v>1665</v>
      </c>
      <c r="G643">
        <v>4.3</v>
      </c>
      <c r="H643" t="s">
        <v>4776</v>
      </c>
      <c r="I643" t="str">
        <f t="shared" ref="I643:I706" si="60">LEFT(C643,FIND("|",C643)-1)</f>
        <v>Electronics</v>
      </c>
      <c r="J643">
        <f t="shared" ref="J643:J706" si="61">VALUE(SUBSTITUTE(SUBSTITUTE(D643,"₹",""),",",""))</f>
        <v>1059</v>
      </c>
      <c r="K643">
        <f t="shared" ref="K643:K706" si="62">VALUE(SUBSTITUTE(SUBSTITUTE(E643,"₹",""),",",""))</f>
        <v>3999</v>
      </c>
      <c r="L643">
        <f t="shared" ref="L643:L706" si="63">VALUE(SUBSTITUTE(F643,"%",""))</f>
        <v>74</v>
      </c>
      <c r="M643">
        <f t="shared" ref="M643:M706" si="64">VALUE(SUBSTITUTE(H643,",",""))</f>
        <v>140035</v>
      </c>
      <c r="N643">
        <f t="shared" ref="N643:N706" si="65">VALUE(G643)</f>
        <v>4.3</v>
      </c>
    </row>
    <row r="644" spans="1:14">
      <c r="A644" t="s">
        <v>52</v>
      </c>
      <c r="B644" t="s">
        <v>53</v>
      </c>
      <c r="C644" t="s">
        <v>17</v>
      </c>
      <c r="D644" t="s">
        <v>54</v>
      </c>
      <c r="E644" t="s">
        <v>55</v>
      </c>
      <c r="F644" s="1" t="s">
        <v>56</v>
      </c>
      <c r="G644">
        <v>3.9</v>
      </c>
      <c r="H644" s="1" t="s">
        <v>4763</v>
      </c>
      <c r="I644" t="str">
        <f t="shared" si="60"/>
        <v>Computers&amp;Accessories</v>
      </c>
      <c r="J644">
        <f t="shared" si="61"/>
        <v>149</v>
      </c>
      <c r="K644">
        <f t="shared" si="62"/>
        <v>1000</v>
      </c>
      <c r="L644">
        <f t="shared" si="63"/>
        <v>85</v>
      </c>
      <c r="M644">
        <f t="shared" si="64"/>
        <v>24870</v>
      </c>
      <c r="N644">
        <f t="shared" si="65"/>
        <v>3.9</v>
      </c>
    </row>
    <row r="645" spans="1:14">
      <c r="A645" t="s">
        <v>2040</v>
      </c>
      <c r="B645" t="s">
        <v>2041</v>
      </c>
      <c r="C645" t="s">
        <v>2042</v>
      </c>
      <c r="D645" t="s">
        <v>2043</v>
      </c>
      <c r="E645" t="s">
        <v>2044</v>
      </c>
      <c r="F645" s="1" t="s">
        <v>1524</v>
      </c>
      <c r="G645">
        <v>4</v>
      </c>
      <c r="H645" s="1" t="s">
        <v>2045</v>
      </c>
      <c r="I645" t="str">
        <f t="shared" si="60"/>
        <v>Computers&amp;Accessories</v>
      </c>
      <c r="J645">
        <f t="shared" si="61"/>
        <v>717</v>
      </c>
      <c r="K645">
        <f t="shared" si="62"/>
        <v>761</v>
      </c>
      <c r="L645">
        <f t="shared" si="63"/>
        <v>6</v>
      </c>
      <c r="M645">
        <f t="shared" si="64"/>
        <v>7199</v>
      </c>
      <c r="N645">
        <f t="shared" si="65"/>
        <v>4</v>
      </c>
    </row>
    <row r="646" spans="1:14">
      <c r="A646" t="s">
        <v>1442</v>
      </c>
      <c r="B646" t="s">
        <v>1443</v>
      </c>
      <c r="C646" t="s">
        <v>1444</v>
      </c>
      <c r="D646" t="s">
        <v>224</v>
      </c>
      <c r="E646" t="s">
        <v>76</v>
      </c>
      <c r="F646" s="1" t="s">
        <v>36</v>
      </c>
      <c r="G646">
        <v>4</v>
      </c>
      <c r="H646" s="1" t="s">
        <v>1445</v>
      </c>
      <c r="I646" t="str">
        <f t="shared" si="60"/>
        <v>Computers&amp;Accessories</v>
      </c>
      <c r="J646">
        <f t="shared" si="61"/>
        <v>99</v>
      </c>
      <c r="K646">
        <f t="shared" si="62"/>
        <v>999</v>
      </c>
      <c r="L646">
        <f t="shared" si="63"/>
        <v>90</v>
      </c>
      <c r="M646">
        <f t="shared" si="64"/>
        <v>1396</v>
      </c>
      <c r="N646">
        <f t="shared" si="65"/>
        <v>4</v>
      </c>
    </row>
    <row r="647" spans="1:14">
      <c r="A647" t="s">
        <v>2046</v>
      </c>
      <c r="B647" t="s">
        <v>2047</v>
      </c>
      <c r="C647" t="s">
        <v>2048</v>
      </c>
      <c r="D647" t="s">
        <v>2049</v>
      </c>
      <c r="E647" t="s">
        <v>69</v>
      </c>
      <c r="F647" s="1" t="s">
        <v>960</v>
      </c>
      <c r="G647">
        <v>3.5</v>
      </c>
      <c r="H647" s="1" t="s">
        <v>2050</v>
      </c>
      <c r="I647" t="str">
        <f t="shared" si="60"/>
        <v>Computers&amp;Accessories</v>
      </c>
      <c r="J647">
        <f t="shared" si="61"/>
        <v>39</v>
      </c>
      <c r="K647">
        <f t="shared" si="62"/>
        <v>299</v>
      </c>
      <c r="L647">
        <f t="shared" si="63"/>
        <v>87</v>
      </c>
      <c r="M647">
        <f t="shared" si="64"/>
        <v>15233</v>
      </c>
      <c r="N647">
        <f t="shared" si="65"/>
        <v>3.5</v>
      </c>
    </row>
    <row r="648" spans="1:14">
      <c r="A648" t="s">
        <v>2051</v>
      </c>
      <c r="B648" t="s">
        <v>2052</v>
      </c>
      <c r="C648" t="s">
        <v>1898</v>
      </c>
      <c r="D648" t="s">
        <v>2053</v>
      </c>
      <c r="E648" t="s">
        <v>2054</v>
      </c>
      <c r="F648" s="1" t="s">
        <v>20</v>
      </c>
      <c r="G648">
        <v>4.3</v>
      </c>
      <c r="H648" s="1" t="s">
        <v>2055</v>
      </c>
      <c r="I648" t="str">
        <f t="shared" si="60"/>
        <v>Computers&amp;Accessories</v>
      </c>
      <c r="J648">
        <f t="shared" si="61"/>
        <v>889</v>
      </c>
      <c r="K648">
        <f t="shared" si="62"/>
        <v>2500</v>
      </c>
      <c r="L648">
        <f t="shared" si="63"/>
        <v>64</v>
      </c>
      <c r="M648">
        <f t="shared" si="64"/>
        <v>55747</v>
      </c>
      <c r="N648">
        <f t="shared" si="65"/>
        <v>4.3</v>
      </c>
    </row>
    <row r="649" spans="1:14">
      <c r="A649" t="s">
        <v>2056</v>
      </c>
      <c r="B649" t="s">
        <v>2057</v>
      </c>
      <c r="C649" t="s">
        <v>1272</v>
      </c>
      <c r="D649" t="s">
        <v>292</v>
      </c>
      <c r="E649" t="s">
        <v>895</v>
      </c>
      <c r="F649" s="1" t="s">
        <v>768</v>
      </c>
      <c r="G649">
        <v>3.8</v>
      </c>
      <c r="H649" s="1" t="s">
        <v>2058</v>
      </c>
      <c r="I649" t="str">
        <f t="shared" si="60"/>
        <v>Electronics</v>
      </c>
      <c r="J649">
        <f t="shared" si="61"/>
        <v>1199</v>
      </c>
      <c r="K649">
        <f t="shared" si="62"/>
        <v>4999</v>
      </c>
      <c r="L649">
        <f t="shared" si="63"/>
        <v>76</v>
      </c>
      <c r="M649">
        <f t="shared" si="64"/>
        <v>14961</v>
      </c>
      <c r="N649">
        <f t="shared" si="65"/>
        <v>3.8</v>
      </c>
    </row>
    <row r="650" spans="1:14">
      <c r="A650" t="s">
        <v>2059</v>
      </c>
      <c r="B650" t="s">
        <v>2060</v>
      </c>
      <c r="C650" t="s">
        <v>1903</v>
      </c>
      <c r="D650" t="s">
        <v>1254</v>
      </c>
      <c r="E650" t="s">
        <v>421</v>
      </c>
      <c r="F650" s="1" t="s">
        <v>333</v>
      </c>
      <c r="G650">
        <v>4.4</v>
      </c>
      <c r="H650" s="1" t="s">
        <v>2061</v>
      </c>
      <c r="I650" t="str">
        <f t="shared" si="60"/>
        <v>Computers&amp;Accessories</v>
      </c>
      <c r="J650">
        <f t="shared" si="61"/>
        <v>569</v>
      </c>
      <c r="K650">
        <f t="shared" si="62"/>
        <v>1299</v>
      </c>
      <c r="L650">
        <f t="shared" si="63"/>
        <v>56</v>
      </c>
      <c r="M650">
        <f t="shared" si="64"/>
        <v>9275</v>
      </c>
      <c r="N650">
        <f t="shared" si="65"/>
        <v>4.4</v>
      </c>
    </row>
    <row r="651" spans="1:14">
      <c r="A651" t="s">
        <v>2062</v>
      </c>
      <c r="B651" t="s">
        <v>2063</v>
      </c>
      <c r="C651" t="s">
        <v>1272</v>
      </c>
      <c r="D651" t="s">
        <v>329</v>
      </c>
      <c r="E651" t="s">
        <v>1039</v>
      </c>
      <c r="F651" s="1" t="s">
        <v>701</v>
      </c>
      <c r="G651">
        <v>3.7</v>
      </c>
      <c r="H651" s="1" t="s">
        <v>2064</v>
      </c>
      <c r="I651" t="str">
        <f t="shared" si="60"/>
        <v>Electronics</v>
      </c>
      <c r="J651">
        <f t="shared" si="61"/>
        <v>1499</v>
      </c>
      <c r="K651">
        <f t="shared" si="62"/>
        <v>8999</v>
      </c>
      <c r="L651">
        <f t="shared" si="63"/>
        <v>83</v>
      </c>
      <c r="M651">
        <f t="shared" si="64"/>
        <v>28324</v>
      </c>
      <c r="N651">
        <f t="shared" si="65"/>
        <v>3.7</v>
      </c>
    </row>
    <row r="652" spans="1:14">
      <c r="A652" t="s">
        <v>2065</v>
      </c>
      <c r="B652" t="s">
        <v>2066</v>
      </c>
      <c r="C652" t="s">
        <v>1965</v>
      </c>
      <c r="D652" t="s">
        <v>54</v>
      </c>
      <c r="E652" t="s">
        <v>2067</v>
      </c>
      <c r="F652" s="1" t="s">
        <v>463</v>
      </c>
      <c r="G652">
        <v>4.4</v>
      </c>
      <c r="H652">
        <v>644</v>
      </c>
      <c r="I652" t="str">
        <f t="shared" si="60"/>
        <v>Electronics</v>
      </c>
      <c r="J652">
        <f t="shared" si="61"/>
        <v>149</v>
      </c>
      <c r="K652">
        <f t="shared" si="62"/>
        <v>180</v>
      </c>
      <c r="L652">
        <f t="shared" si="63"/>
        <v>17</v>
      </c>
      <c r="M652">
        <f t="shared" si="64"/>
        <v>644</v>
      </c>
      <c r="N652">
        <f t="shared" si="65"/>
        <v>4.4</v>
      </c>
    </row>
    <row r="653" spans="1:14">
      <c r="A653" t="s">
        <v>2068</v>
      </c>
      <c r="B653" t="s">
        <v>2069</v>
      </c>
      <c r="C653" t="s">
        <v>2070</v>
      </c>
      <c r="D653" t="s">
        <v>18</v>
      </c>
      <c r="E653" t="s">
        <v>788</v>
      </c>
      <c r="F653" s="1" t="s">
        <v>325</v>
      </c>
      <c r="G653">
        <v>4.4</v>
      </c>
      <c r="H653" s="1" t="s">
        <v>2071</v>
      </c>
      <c r="I653" t="str">
        <f t="shared" si="60"/>
        <v>Computers&amp;Accessories</v>
      </c>
      <c r="J653">
        <f t="shared" si="61"/>
        <v>399</v>
      </c>
      <c r="K653">
        <f t="shared" si="62"/>
        <v>549</v>
      </c>
      <c r="L653">
        <f t="shared" si="63"/>
        <v>27</v>
      </c>
      <c r="M653">
        <f t="shared" si="64"/>
        <v>18139</v>
      </c>
      <c r="N653">
        <f t="shared" si="65"/>
        <v>4.4</v>
      </c>
    </row>
    <row r="654" spans="1:14">
      <c r="A654" t="s">
        <v>2072</v>
      </c>
      <c r="B654" t="s">
        <v>2073</v>
      </c>
      <c r="C654" t="s">
        <v>2074</v>
      </c>
      <c r="D654" t="s">
        <v>2075</v>
      </c>
      <c r="E654" t="s">
        <v>800</v>
      </c>
      <c r="F654" s="1" t="s">
        <v>745</v>
      </c>
      <c r="G654">
        <v>4.4</v>
      </c>
      <c r="H654" s="1" t="s">
        <v>2076</v>
      </c>
      <c r="I654" t="str">
        <f t="shared" si="60"/>
        <v>Home&amp;Kitchen</v>
      </c>
      <c r="J654">
        <f t="shared" si="61"/>
        <v>191</v>
      </c>
      <c r="K654">
        <f t="shared" si="62"/>
        <v>225</v>
      </c>
      <c r="L654">
        <f t="shared" si="63"/>
        <v>15</v>
      </c>
      <c r="M654">
        <f t="shared" si="64"/>
        <v>7203</v>
      </c>
      <c r="N654">
        <f t="shared" si="65"/>
        <v>4.4</v>
      </c>
    </row>
    <row r="655" spans="1:14">
      <c r="A655" t="s">
        <v>2077</v>
      </c>
      <c r="B655" t="s">
        <v>2078</v>
      </c>
      <c r="C655" t="s">
        <v>2079</v>
      </c>
      <c r="D655" t="s">
        <v>791</v>
      </c>
      <c r="E655" t="s">
        <v>76</v>
      </c>
      <c r="F655" s="1" t="s">
        <v>960</v>
      </c>
      <c r="G655">
        <v>4.2</v>
      </c>
      <c r="H655">
        <v>491</v>
      </c>
      <c r="I655" t="str">
        <f t="shared" si="60"/>
        <v>Computers&amp;Accessories</v>
      </c>
      <c r="J655">
        <f t="shared" si="61"/>
        <v>129</v>
      </c>
      <c r="K655">
        <f t="shared" si="62"/>
        <v>999</v>
      </c>
      <c r="L655">
        <f t="shared" si="63"/>
        <v>87</v>
      </c>
      <c r="M655">
        <f t="shared" si="64"/>
        <v>491</v>
      </c>
      <c r="N655">
        <f t="shared" si="65"/>
        <v>4.2</v>
      </c>
    </row>
    <row r="656" spans="1:14">
      <c r="A656" t="s">
        <v>2080</v>
      </c>
      <c r="B656" t="s">
        <v>2081</v>
      </c>
      <c r="C656" t="s">
        <v>2082</v>
      </c>
      <c r="D656" t="s">
        <v>24</v>
      </c>
      <c r="E656" t="s">
        <v>214</v>
      </c>
      <c r="F656" s="1" t="s">
        <v>270</v>
      </c>
      <c r="G656">
        <v>4.5</v>
      </c>
      <c r="H656" s="1" t="s">
        <v>2083</v>
      </c>
      <c r="I656" t="str">
        <f t="shared" si="60"/>
        <v>Computers&amp;Accessories</v>
      </c>
      <c r="J656">
        <f t="shared" si="61"/>
        <v>199</v>
      </c>
      <c r="K656">
        <f t="shared" si="62"/>
        <v>599</v>
      </c>
      <c r="L656">
        <f t="shared" si="63"/>
        <v>67</v>
      </c>
      <c r="M656">
        <f t="shared" si="64"/>
        <v>13568</v>
      </c>
      <c r="N656">
        <f t="shared" si="65"/>
        <v>4.5</v>
      </c>
    </row>
    <row r="657" spans="1:14">
      <c r="A657" t="s">
        <v>2084</v>
      </c>
      <c r="B657" t="s">
        <v>2085</v>
      </c>
      <c r="C657" t="s">
        <v>1272</v>
      </c>
      <c r="D657" t="s">
        <v>76</v>
      </c>
      <c r="E657" t="s">
        <v>1642</v>
      </c>
      <c r="F657" s="1" t="s">
        <v>337</v>
      </c>
      <c r="G657">
        <v>3.8</v>
      </c>
      <c r="H657" s="1" t="s">
        <v>2086</v>
      </c>
      <c r="I657" t="str">
        <f t="shared" si="60"/>
        <v>Electronics</v>
      </c>
      <c r="J657">
        <f t="shared" si="61"/>
        <v>999</v>
      </c>
      <c r="K657">
        <f t="shared" si="62"/>
        <v>4499</v>
      </c>
      <c r="L657">
        <f t="shared" si="63"/>
        <v>78</v>
      </c>
      <c r="M657">
        <f t="shared" si="64"/>
        <v>3390</v>
      </c>
      <c r="N657">
        <f t="shared" si="65"/>
        <v>3.8</v>
      </c>
    </row>
    <row r="658" spans="1:14">
      <c r="A658" t="s">
        <v>2087</v>
      </c>
      <c r="B658" t="s">
        <v>2088</v>
      </c>
      <c r="C658" t="s">
        <v>1272</v>
      </c>
      <c r="D658" t="s">
        <v>106</v>
      </c>
      <c r="E658" t="s">
        <v>1642</v>
      </c>
      <c r="F658" s="1" t="s">
        <v>220</v>
      </c>
      <c r="G658">
        <v>3.8</v>
      </c>
      <c r="H658" t="s">
        <v>2089</v>
      </c>
      <c r="I658" t="str">
        <f t="shared" si="60"/>
        <v>Electronics</v>
      </c>
      <c r="J658">
        <f t="shared" si="61"/>
        <v>899</v>
      </c>
      <c r="K658">
        <f t="shared" si="62"/>
        <v>4499</v>
      </c>
      <c r="L658">
        <f t="shared" si="63"/>
        <v>80</v>
      </c>
      <c r="M658">
        <f t="shared" si="64"/>
        <v>103052</v>
      </c>
      <c r="N658">
        <f t="shared" si="65"/>
        <v>3.8</v>
      </c>
    </row>
    <row r="659" spans="1:14">
      <c r="A659" t="s">
        <v>1471</v>
      </c>
      <c r="B659" t="s">
        <v>1472</v>
      </c>
      <c r="C659" t="s">
        <v>1232</v>
      </c>
      <c r="D659" t="s">
        <v>144</v>
      </c>
      <c r="E659" t="s">
        <v>712</v>
      </c>
      <c r="F659" s="1" t="s">
        <v>239</v>
      </c>
      <c r="G659">
        <v>4.1</v>
      </c>
      <c r="H659" s="1" t="s">
        <v>1473</v>
      </c>
      <c r="I659" t="str">
        <f t="shared" si="60"/>
        <v>Electronics</v>
      </c>
      <c r="J659">
        <f t="shared" si="61"/>
        <v>1799</v>
      </c>
      <c r="K659">
        <f t="shared" si="62"/>
        <v>2499</v>
      </c>
      <c r="L659">
        <f t="shared" si="63"/>
        <v>28</v>
      </c>
      <c r="M659">
        <f t="shared" si="64"/>
        <v>18678</v>
      </c>
      <c r="N659">
        <f t="shared" si="65"/>
        <v>4.1</v>
      </c>
    </row>
    <row r="660" spans="1:14">
      <c r="A660" t="s">
        <v>59</v>
      </c>
      <c r="B660" t="s">
        <v>60</v>
      </c>
      <c r="C660" t="s">
        <v>17</v>
      </c>
      <c r="D660" t="s">
        <v>61</v>
      </c>
      <c r="E660" t="s">
        <v>62</v>
      </c>
      <c r="F660" s="1" t="s">
        <v>63</v>
      </c>
      <c r="G660">
        <v>4.1</v>
      </c>
      <c r="H660" s="1" t="s">
        <v>4764</v>
      </c>
      <c r="I660" t="str">
        <f t="shared" si="60"/>
        <v>Computers&amp;Accessories</v>
      </c>
      <c r="J660">
        <f t="shared" si="61"/>
        <v>176.63</v>
      </c>
      <c r="K660">
        <f t="shared" si="62"/>
        <v>499</v>
      </c>
      <c r="L660">
        <f t="shared" si="63"/>
        <v>65</v>
      </c>
      <c r="M660">
        <f t="shared" si="64"/>
        <v>15189</v>
      </c>
      <c r="N660">
        <f t="shared" si="65"/>
        <v>4.1</v>
      </c>
    </row>
    <row r="661" spans="1:14">
      <c r="A661" t="s">
        <v>2090</v>
      </c>
      <c r="B661" t="s">
        <v>2091</v>
      </c>
      <c r="C661" t="s">
        <v>2024</v>
      </c>
      <c r="D661" t="s">
        <v>2092</v>
      </c>
      <c r="E661" t="s">
        <v>2093</v>
      </c>
      <c r="F661" s="1" t="s">
        <v>1726</v>
      </c>
      <c r="G661">
        <v>4.4</v>
      </c>
      <c r="H661" s="1" t="s">
        <v>2094</v>
      </c>
      <c r="I661" t="str">
        <f t="shared" si="60"/>
        <v>OfficeProducts</v>
      </c>
      <c r="J661">
        <f t="shared" si="61"/>
        <v>522</v>
      </c>
      <c r="K661">
        <f t="shared" si="62"/>
        <v>550</v>
      </c>
      <c r="L661">
        <f t="shared" si="63"/>
        <v>5</v>
      </c>
      <c r="M661">
        <f t="shared" si="64"/>
        <v>12179</v>
      </c>
      <c r="N661">
        <f t="shared" si="65"/>
        <v>4.4</v>
      </c>
    </row>
    <row r="662" spans="1:14">
      <c r="A662" t="s">
        <v>2095</v>
      </c>
      <c r="B662" t="s">
        <v>2096</v>
      </c>
      <c r="C662" t="s">
        <v>2097</v>
      </c>
      <c r="D662" t="s">
        <v>92</v>
      </c>
      <c r="E662" t="s">
        <v>190</v>
      </c>
      <c r="F662" s="1" t="s">
        <v>111</v>
      </c>
      <c r="G662">
        <v>3.8</v>
      </c>
      <c r="H662" s="1" t="s">
        <v>2098</v>
      </c>
      <c r="I662" t="str">
        <f t="shared" si="60"/>
        <v>Electronics</v>
      </c>
      <c r="J662">
        <f t="shared" si="61"/>
        <v>799</v>
      </c>
      <c r="K662">
        <f t="shared" si="62"/>
        <v>1999</v>
      </c>
      <c r="L662">
        <f t="shared" si="63"/>
        <v>60</v>
      </c>
      <c r="M662">
        <f t="shared" si="64"/>
        <v>12958</v>
      </c>
      <c r="N662">
        <f t="shared" si="65"/>
        <v>3.8</v>
      </c>
    </row>
    <row r="663" spans="1:14">
      <c r="A663" t="s">
        <v>2099</v>
      </c>
      <c r="B663" t="s">
        <v>2100</v>
      </c>
      <c r="C663" t="s">
        <v>1903</v>
      </c>
      <c r="D663" t="s">
        <v>2101</v>
      </c>
      <c r="E663" t="s">
        <v>292</v>
      </c>
      <c r="F663" s="1" t="s">
        <v>26</v>
      </c>
      <c r="G663">
        <v>4.2</v>
      </c>
      <c r="H663" s="1" t="s">
        <v>2102</v>
      </c>
      <c r="I663" t="str">
        <f t="shared" si="60"/>
        <v>Computers&amp;Accessories</v>
      </c>
      <c r="J663">
        <f t="shared" si="61"/>
        <v>681</v>
      </c>
      <c r="K663">
        <f t="shared" si="62"/>
        <v>1199</v>
      </c>
      <c r="L663">
        <f t="shared" si="63"/>
        <v>43</v>
      </c>
      <c r="M663">
        <f t="shared" si="64"/>
        <v>8258</v>
      </c>
      <c r="N663">
        <f t="shared" si="65"/>
        <v>4.2</v>
      </c>
    </row>
    <row r="664" spans="1:14">
      <c r="A664" t="s">
        <v>2103</v>
      </c>
      <c r="B664" t="s">
        <v>2104</v>
      </c>
      <c r="C664" t="s">
        <v>2105</v>
      </c>
      <c r="D664" t="s">
        <v>292</v>
      </c>
      <c r="E664" t="s">
        <v>2106</v>
      </c>
      <c r="F664" s="1" t="s">
        <v>445</v>
      </c>
      <c r="G664">
        <v>4.1</v>
      </c>
      <c r="H664" s="1" t="s">
        <v>2107</v>
      </c>
      <c r="I664" t="str">
        <f t="shared" si="60"/>
        <v>Computers&amp;Accessories</v>
      </c>
      <c r="J664">
        <f t="shared" si="61"/>
        <v>1199</v>
      </c>
      <c r="K664">
        <f t="shared" si="62"/>
        <v>3490</v>
      </c>
      <c r="L664">
        <f t="shared" si="63"/>
        <v>66</v>
      </c>
      <c r="M664">
        <f t="shared" si="64"/>
        <v>11716</v>
      </c>
      <c r="N664">
        <f t="shared" si="65"/>
        <v>4.1</v>
      </c>
    </row>
    <row r="665" spans="1:14">
      <c r="A665" t="s">
        <v>2108</v>
      </c>
      <c r="B665" t="s">
        <v>2109</v>
      </c>
      <c r="C665" t="s">
        <v>2110</v>
      </c>
      <c r="D665" t="s">
        <v>712</v>
      </c>
      <c r="E665" t="s">
        <v>895</v>
      </c>
      <c r="F665" s="1" t="s">
        <v>77</v>
      </c>
      <c r="G665">
        <v>4.4</v>
      </c>
      <c r="H665" s="1" t="s">
        <v>2111</v>
      </c>
      <c r="I665" t="str">
        <f t="shared" si="60"/>
        <v>Computers&amp;Accessories</v>
      </c>
      <c r="J665">
        <f t="shared" si="61"/>
        <v>2499</v>
      </c>
      <c r="K665">
        <f t="shared" si="62"/>
        <v>4999</v>
      </c>
      <c r="L665">
        <f t="shared" si="63"/>
        <v>50</v>
      </c>
      <c r="M665">
        <f t="shared" si="64"/>
        <v>35024</v>
      </c>
      <c r="N665">
        <f t="shared" si="65"/>
        <v>4.4</v>
      </c>
    </row>
    <row r="666" spans="1:14">
      <c r="A666" t="s">
        <v>2112</v>
      </c>
      <c r="B666" t="s">
        <v>2113</v>
      </c>
      <c r="C666" t="s">
        <v>2114</v>
      </c>
      <c r="D666" t="s">
        <v>144</v>
      </c>
      <c r="E666" t="s">
        <v>895</v>
      </c>
      <c r="F666" s="1" t="s">
        <v>20</v>
      </c>
      <c r="G666">
        <v>4.1</v>
      </c>
      <c r="H666" s="1" t="s">
        <v>2115</v>
      </c>
      <c r="I666" t="str">
        <f t="shared" si="60"/>
        <v>Electronics</v>
      </c>
      <c r="J666">
        <f t="shared" si="61"/>
        <v>1799</v>
      </c>
      <c r="K666">
        <f t="shared" si="62"/>
        <v>4999</v>
      </c>
      <c r="L666">
        <f t="shared" si="63"/>
        <v>64</v>
      </c>
      <c r="M666">
        <f t="shared" si="64"/>
        <v>55192</v>
      </c>
      <c r="N666">
        <f t="shared" si="65"/>
        <v>4.1</v>
      </c>
    </row>
    <row r="667" spans="1:14">
      <c r="A667" t="s">
        <v>2116</v>
      </c>
      <c r="B667" t="s">
        <v>2117</v>
      </c>
      <c r="C667" t="s">
        <v>1272</v>
      </c>
      <c r="D667" t="s">
        <v>2118</v>
      </c>
      <c r="E667" t="s">
        <v>214</v>
      </c>
      <c r="F667" s="1" t="s">
        <v>239</v>
      </c>
      <c r="G667">
        <v>4.1</v>
      </c>
      <c r="H667" t="s">
        <v>2119</v>
      </c>
      <c r="I667" t="str">
        <f t="shared" si="60"/>
        <v>Electronics</v>
      </c>
      <c r="J667">
        <f t="shared" si="61"/>
        <v>429</v>
      </c>
      <c r="K667">
        <f t="shared" si="62"/>
        <v>599</v>
      </c>
      <c r="L667">
        <f t="shared" si="63"/>
        <v>28</v>
      </c>
      <c r="M667">
        <f t="shared" si="64"/>
        <v>119466</v>
      </c>
      <c r="N667">
        <f t="shared" si="65"/>
        <v>4.1</v>
      </c>
    </row>
    <row r="668" spans="1:14">
      <c r="A668" t="s">
        <v>2120</v>
      </c>
      <c r="B668" t="s">
        <v>2121</v>
      </c>
      <c r="C668" t="s">
        <v>1908</v>
      </c>
      <c r="D668" t="s">
        <v>2122</v>
      </c>
      <c r="E668" t="s">
        <v>62</v>
      </c>
      <c r="F668" s="1" t="s">
        <v>220</v>
      </c>
      <c r="G668">
        <v>3.5</v>
      </c>
      <c r="H668" s="1" t="s">
        <v>2123</v>
      </c>
      <c r="I668" t="str">
        <f t="shared" si="60"/>
        <v>Computers&amp;Accessories</v>
      </c>
      <c r="J668">
        <f t="shared" si="61"/>
        <v>100</v>
      </c>
      <c r="K668">
        <f t="shared" si="62"/>
        <v>499</v>
      </c>
      <c r="L668">
        <f t="shared" si="63"/>
        <v>80</v>
      </c>
      <c r="M668">
        <f t="shared" si="64"/>
        <v>9638</v>
      </c>
      <c r="N668">
        <f t="shared" si="65"/>
        <v>3.5</v>
      </c>
    </row>
    <row r="669" spans="1:14">
      <c r="A669" t="s">
        <v>2124</v>
      </c>
      <c r="B669" t="s">
        <v>2125</v>
      </c>
      <c r="C669" t="s">
        <v>1953</v>
      </c>
      <c r="D669" t="s">
        <v>41</v>
      </c>
      <c r="E669" t="s">
        <v>18</v>
      </c>
      <c r="F669" s="1" t="s">
        <v>1368</v>
      </c>
      <c r="G669">
        <v>3.6</v>
      </c>
      <c r="H669" s="1" t="s">
        <v>2126</v>
      </c>
      <c r="I669" t="str">
        <f t="shared" si="60"/>
        <v>Computers&amp;Accessories</v>
      </c>
      <c r="J669">
        <f t="shared" si="61"/>
        <v>329</v>
      </c>
      <c r="K669">
        <f t="shared" si="62"/>
        <v>399</v>
      </c>
      <c r="L669">
        <f t="shared" si="63"/>
        <v>18</v>
      </c>
      <c r="M669">
        <f t="shared" si="64"/>
        <v>33735</v>
      </c>
      <c r="N669">
        <f t="shared" si="65"/>
        <v>3.6</v>
      </c>
    </row>
    <row r="670" spans="1:14">
      <c r="A670" t="s">
        <v>66</v>
      </c>
      <c r="B670" t="s">
        <v>67</v>
      </c>
      <c r="C670" t="s">
        <v>17</v>
      </c>
      <c r="D670" t="s">
        <v>68</v>
      </c>
      <c r="E670" t="s">
        <v>69</v>
      </c>
      <c r="F670" s="1" t="s">
        <v>70</v>
      </c>
      <c r="G670">
        <v>4.3</v>
      </c>
      <c r="H670" s="1" t="s">
        <v>71</v>
      </c>
      <c r="I670" t="str">
        <f t="shared" si="60"/>
        <v>Computers&amp;Accessories</v>
      </c>
      <c r="J670">
        <f t="shared" si="61"/>
        <v>229</v>
      </c>
      <c r="K670">
        <f t="shared" si="62"/>
        <v>299</v>
      </c>
      <c r="L670">
        <f t="shared" si="63"/>
        <v>23</v>
      </c>
      <c r="M670">
        <f t="shared" si="64"/>
        <v>30411</v>
      </c>
      <c r="N670">
        <f t="shared" si="65"/>
        <v>4.3</v>
      </c>
    </row>
    <row r="671" spans="1:14">
      <c r="A671" t="s">
        <v>2127</v>
      </c>
      <c r="B671" t="s">
        <v>2128</v>
      </c>
      <c r="C671" t="s">
        <v>1903</v>
      </c>
      <c r="D671" t="s">
        <v>347</v>
      </c>
      <c r="E671" t="s">
        <v>69</v>
      </c>
      <c r="F671" s="1" t="s">
        <v>315</v>
      </c>
      <c r="G671">
        <v>3.8</v>
      </c>
      <c r="H671" s="1" t="s">
        <v>2129</v>
      </c>
      <c r="I671" t="str">
        <f t="shared" si="60"/>
        <v>Computers&amp;Accessories</v>
      </c>
      <c r="J671">
        <f t="shared" si="61"/>
        <v>139</v>
      </c>
      <c r="K671">
        <f t="shared" si="62"/>
        <v>299</v>
      </c>
      <c r="L671">
        <f t="shared" si="63"/>
        <v>54</v>
      </c>
      <c r="M671">
        <f t="shared" si="64"/>
        <v>3044</v>
      </c>
      <c r="N671">
        <f t="shared" si="65"/>
        <v>3.8</v>
      </c>
    </row>
    <row r="672" spans="1:14">
      <c r="A672" t="s">
        <v>2130</v>
      </c>
      <c r="B672" t="s">
        <v>2131</v>
      </c>
      <c r="C672" t="s">
        <v>1764</v>
      </c>
      <c r="D672" t="s">
        <v>292</v>
      </c>
      <c r="E672" t="s">
        <v>712</v>
      </c>
      <c r="F672" s="1" t="s">
        <v>478</v>
      </c>
      <c r="G672">
        <v>4</v>
      </c>
      <c r="H672" s="1" t="s">
        <v>2132</v>
      </c>
      <c r="I672" t="str">
        <f t="shared" si="60"/>
        <v>Electronics</v>
      </c>
      <c r="J672">
        <f t="shared" si="61"/>
        <v>1199</v>
      </c>
      <c r="K672">
        <f t="shared" si="62"/>
        <v>2499</v>
      </c>
      <c r="L672">
        <f t="shared" si="63"/>
        <v>52</v>
      </c>
      <c r="M672">
        <f t="shared" si="64"/>
        <v>33584</v>
      </c>
      <c r="N672">
        <f t="shared" si="65"/>
        <v>4</v>
      </c>
    </row>
    <row r="673" spans="1:14">
      <c r="A673" t="s">
        <v>2133</v>
      </c>
      <c r="B673" t="s">
        <v>2134</v>
      </c>
      <c r="C673" t="s">
        <v>2135</v>
      </c>
      <c r="D673" t="s">
        <v>2136</v>
      </c>
      <c r="E673" t="s">
        <v>885</v>
      </c>
      <c r="F673" s="1" t="s">
        <v>315</v>
      </c>
      <c r="G673">
        <v>3.9</v>
      </c>
      <c r="H673" s="1" t="s">
        <v>2137</v>
      </c>
      <c r="I673" t="str">
        <f t="shared" si="60"/>
        <v>Electronics</v>
      </c>
      <c r="J673">
        <f t="shared" si="61"/>
        <v>1049</v>
      </c>
      <c r="K673">
        <f t="shared" si="62"/>
        <v>2299</v>
      </c>
      <c r="L673">
        <f t="shared" si="63"/>
        <v>54</v>
      </c>
      <c r="M673">
        <f t="shared" si="64"/>
        <v>1779</v>
      </c>
      <c r="N673">
        <f t="shared" si="65"/>
        <v>3.9</v>
      </c>
    </row>
    <row r="674" spans="1:14">
      <c r="A674" t="s">
        <v>1485</v>
      </c>
      <c r="B674" t="s">
        <v>1486</v>
      </c>
      <c r="C674" t="s">
        <v>1487</v>
      </c>
      <c r="D674" t="s">
        <v>1053</v>
      </c>
      <c r="E674" t="s">
        <v>69</v>
      </c>
      <c r="F674" s="1" t="s">
        <v>111</v>
      </c>
      <c r="G674">
        <v>4.1</v>
      </c>
      <c r="H674" s="1" t="s">
        <v>1488</v>
      </c>
      <c r="I674" t="str">
        <f t="shared" si="60"/>
        <v>Electronics</v>
      </c>
      <c r="J674">
        <f t="shared" si="61"/>
        <v>119</v>
      </c>
      <c r="K674">
        <f t="shared" si="62"/>
        <v>299</v>
      </c>
      <c r="L674">
        <f t="shared" si="63"/>
        <v>60</v>
      </c>
      <c r="M674">
        <f t="shared" si="64"/>
        <v>5999</v>
      </c>
      <c r="N674">
        <f t="shared" si="65"/>
        <v>4.1</v>
      </c>
    </row>
    <row r="675" spans="1:14">
      <c r="A675" t="s">
        <v>84</v>
      </c>
      <c r="B675" t="s">
        <v>85</v>
      </c>
      <c r="C675" t="s">
        <v>17</v>
      </c>
      <c r="D675" t="s">
        <v>48</v>
      </c>
      <c r="E675" t="s">
        <v>86</v>
      </c>
      <c r="F675" s="1" t="s">
        <v>87</v>
      </c>
      <c r="G675">
        <v>4.3</v>
      </c>
      <c r="H675" s="1" t="s">
        <v>88</v>
      </c>
      <c r="I675" t="str">
        <f t="shared" si="60"/>
        <v>Computers&amp;Accessories</v>
      </c>
      <c r="J675">
        <f t="shared" si="61"/>
        <v>154</v>
      </c>
      <c r="K675">
        <f t="shared" si="62"/>
        <v>339</v>
      </c>
      <c r="L675">
        <f t="shared" si="63"/>
        <v>55</v>
      </c>
      <c r="M675">
        <f t="shared" si="64"/>
        <v>13391</v>
      </c>
      <c r="N675">
        <f t="shared" si="65"/>
        <v>4.3</v>
      </c>
    </row>
    <row r="676" spans="1:14">
      <c r="A676" t="s">
        <v>2138</v>
      </c>
      <c r="B676" t="s">
        <v>2139</v>
      </c>
      <c r="C676" t="s">
        <v>2140</v>
      </c>
      <c r="D676" t="s">
        <v>800</v>
      </c>
      <c r="E676" t="s">
        <v>2141</v>
      </c>
      <c r="F676" s="1" t="s">
        <v>1455</v>
      </c>
      <c r="G676">
        <v>4.4</v>
      </c>
      <c r="H676" s="1" t="s">
        <v>2142</v>
      </c>
      <c r="I676" t="str">
        <f t="shared" si="60"/>
        <v>Electronics</v>
      </c>
      <c r="J676">
        <f t="shared" si="61"/>
        <v>225</v>
      </c>
      <c r="K676">
        <f t="shared" si="62"/>
        <v>250</v>
      </c>
      <c r="L676">
        <f t="shared" si="63"/>
        <v>10</v>
      </c>
      <c r="M676">
        <f t="shared" si="64"/>
        <v>26556</v>
      </c>
      <c r="N676">
        <f t="shared" si="65"/>
        <v>4.4</v>
      </c>
    </row>
    <row r="677" spans="1:14">
      <c r="A677" t="s">
        <v>2143</v>
      </c>
      <c r="B677" t="s">
        <v>2144</v>
      </c>
      <c r="C677" t="s">
        <v>1918</v>
      </c>
      <c r="D677" t="s">
        <v>2145</v>
      </c>
      <c r="E677" t="s">
        <v>329</v>
      </c>
      <c r="F677" s="1" t="s">
        <v>333</v>
      </c>
      <c r="G677">
        <v>4.3</v>
      </c>
      <c r="H677" s="1" t="s">
        <v>2146</v>
      </c>
      <c r="I677" t="str">
        <f t="shared" si="60"/>
        <v>Computers&amp;Accessories</v>
      </c>
      <c r="J677">
        <f t="shared" si="61"/>
        <v>656</v>
      </c>
      <c r="K677">
        <f t="shared" si="62"/>
        <v>1499</v>
      </c>
      <c r="L677">
        <f t="shared" si="63"/>
        <v>56</v>
      </c>
      <c r="M677">
        <f t="shared" si="64"/>
        <v>25903</v>
      </c>
      <c r="N677">
        <f t="shared" si="65"/>
        <v>4.3</v>
      </c>
    </row>
    <row r="678" spans="1:14">
      <c r="A678" t="s">
        <v>2147</v>
      </c>
      <c r="B678" t="s">
        <v>2148</v>
      </c>
      <c r="C678" t="s">
        <v>1898</v>
      </c>
      <c r="D678" t="s">
        <v>2149</v>
      </c>
      <c r="E678" t="s">
        <v>2150</v>
      </c>
      <c r="F678" s="1" t="s">
        <v>111</v>
      </c>
      <c r="G678">
        <v>4.3</v>
      </c>
      <c r="H678" s="1" t="s">
        <v>2151</v>
      </c>
      <c r="I678" t="str">
        <f t="shared" si="60"/>
        <v>Computers&amp;Accessories</v>
      </c>
      <c r="J678">
        <f t="shared" si="61"/>
        <v>1109</v>
      </c>
      <c r="K678">
        <f t="shared" si="62"/>
        <v>2800</v>
      </c>
      <c r="L678">
        <f t="shared" si="63"/>
        <v>60</v>
      </c>
      <c r="M678">
        <f t="shared" si="64"/>
        <v>53464</v>
      </c>
      <c r="N678">
        <f t="shared" si="65"/>
        <v>4.3</v>
      </c>
    </row>
    <row r="679" spans="1:14">
      <c r="A679" t="s">
        <v>1476</v>
      </c>
      <c r="B679" t="s">
        <v>1477</v>
      </c>
      <c r="C679" t="s">
        <v>1219</v>
      </c>
      <c r="D679" t="s">
        <v>371</v>
      </c>
      <c r="E679" t="s">
        <v>1228</v>
      </c>
      <c r="F679" s="1" t="s">
        <v>302</v>
      </c>
      <c r="G679">
        <v>4.1</v>
      </c>
      <c r="H679" s="1" t="s">
        <v>4777</v>
      </c>
      <c r="I679" t="str">
        <f t="shared" si="60"/>
        <v>Electronics</v>
      </c>
      <c r="J679">
        <f t="shared" si="61"/>
        <v>2999</v>
      </c>
      <c r="K679">
        <f t="shared" si="62"/>
        <v>7990</v>
      </c>
      <c r="L679">
        <f t="shared" si="63"/>
        <v>62</v>
      </c>
      <c r="M679">
        <f t="shared" si="64"/>
        <v>48448</v>
      </c>
      <c r="N679">
        <f t="shared" si="65"/>
        <v>4.1</v>
      </c>
    </row>
    <row r="680" spans="1:14">
      <c r="A680" t="s">
        <v>2152</v>
      </c>
      <c r="B680" t="s">
        <v>2153</v>
      </c>
      <c r="C680" t="s">
        <v>2079</v>
      </c>
      <c r="D680" t="s">
        <v>2154</v>
      </c>
      <c r="E680" t="s">
        <v>69</v>
      </c>
      <c r="F680" s="1" t="s">
        <v>26</v>
      </c>
      <c r="G680">
        <v>4.4</v>
      </c>
      <c r="H680" s="1" t="s">
        <v>2155</v>
      </c>
      <c r="I680" t="str">
        <f t="shared" si="60"/>
        <v>Computers&amp;Accessories</v>
      </c>
      <c r="J680">
        <f t="shared" si="61"/>
        <v>169</v>
      </c>
      <c r="K680">
        <f t="shared" si="62"/>
        <v>299</v>
      </c>
      <c r="L680">
        <f t="shared" si="63"/>
        <v>43</v>
      </c>
      <c r="M680">
        <f t="shared" si="64"/>
        <v>5176</v>
      </c>
      <c r="N680">
        <f t="shared" si="65"/>
        <v>4.4</v>
      </c>
    </row>
    <row r="681" spans="1:14">
      <c r="A681" t="s">
        <v>2156</v>
      </c>
      <c r="B681" t="s">
        <v>2157</v>
      </c>
      <c r="C681" t="s">
        <v>2042</v>
      </c>
      <c r="D681" t="s">
        <v>280</v>
      </c>
      <c r="E681" t="s">
        <v>2158</v>
      </c>
      <c r="F681" s="1" t="s">
        <v>1015</v>
      </c>
      <c r="G681">
        <v>4.4</v>
      </c>
      <c r="H681" s="1" t="s">
        <v>2159</v>
      </c>
      <c r="I681" t="str">
        <f t="shared" si="60"/>
        <v>Computers&amp;Accessories</v>
      </c>
      <c r="J681">
        <f t="shared" si="61"/>
        <v>309</v>
      </c>
      <c r="K681">
        <f t="shared" si="62"/>
        <v>404</v>
      </c>
      <c r="L681">
        <f t="shared" si="63"/>
        <v>24</v>
      </c>
      <c r="M681">
        <f t="shared" si="64"/>
        <v>8614</v>
      </c>
      <c r="N681">
        <f t="shared" si="65"/>
        <v>4.4</v>
      </c>
    </row>
    <row r="682" spans="1:14">
      <c r="A682" t="s">
        <v>2160</v>
      </c>
      <c r="B682" t="s">
        <v>2161</v>
      </c>
      <c r="C682" t="s">
        <v>1764</v>
      </c>
      <c r="D682" t="s">
        <v>214</v>
      </c>
      <c r="E682" t="s">
        <v>320</v>
      </c>
      <c r="F682" s="1" t="s">
        <v>453</v>
      </c>
      <c r="G682">
        <v>3.8</v>
      </c>
      <c r="H682" s="1" t="s">
        <v>2162</v>
      </c>
      <c r="I682" t="str">
        <f t="shared" si="60"/>
        <v>Electronics</v>
      </c>
      <c r="J682">
        <f t="shared" si="61"/>
        <v>599</v>
      </c>
      <c r="K682">
        <f t="shared" si="62"/>
        <v>1399</v>
      </c>
      <c r="L682">
        <f t="shared" si="63"/>
        <v>57</v>
      </c>
      <c r="M682">
        <f t="shared" si="64"/>
        <v>60026</v>
      </c>
      <c r="N682">
        <f t="shared" si="65"/>
        <v>3.8</v>
      </c>
    </row>
    <row r="683" spans="1:14">
      <c r="A683" t="s">
        <v>2163</v>
      </c>
      <c r="B683" t="s">
        <v>2164</v>
      </c>
      <c r="C683" t="s">
        <v>1953</v>
      </c>
      <c r="D683" t="s">
        <v>69</v>
      </c>
      <c r="E683" t="s">
        <v>214</v>
      </c>
      <c r="F683" s="1" t="s">
        <v>77</v>
      </c>
      <c r="G683">
        <v>3.8</v>
      </c>
      <c r="H683" s="1" t="s">
        <v>2165</v>
      </c>
      <c r="I683" t="str">
        <f t="shared" si="60"/>
        <v>Computers&amp;Accessories</v>
      </c>
      <c r="J683">
        <f t="shared" si="61"/>
        <v>299</v>
      </c>
      <c r="K683">
        <f t="shared" si="62"/>
        <v>599</v>
      </c>
      <c r="L683">
        <f t="shared" si="63"/>
        <v>50</v>
      </c>
      <c r="M683">
        <f t="shared" si="64"/>
        <v>3066</v>
      </c>
      <c r="N683">
        <f t="shared" si="65"/>
        <v>3.8</v>
      </c>
    </row>
    <row r="684" spans="1:14">
      <c r="A684" t="s">
        <v>2166</v>
      </c>
      <c r="B684" t="s">
        <v>2167</v>
      </c>
      <c r="C684" t="s">
        <v>1918</v>
      </c>
      <c r="D684" t="s">
        <v>501</v>
      </c>
      <c r="E684" t="s">
        <v>76</v>
      </c>
      <c r="F684" s="1" t="s">
        <v>87</v>
      </c>
      <c r="G684">
        <v>4</v>
      </c>
      <c r="H684" s="1" t="s">
        <v>2168</v>
      </c>
      <c r="I684" t="str">
        <f t="shared" si="60"/>
        <v>Computers&amp;Accessories</v>
      </c>
      <c r="J684">
        <f t="shared" si="61"/>
        <v>449</v>
      </c>
      <c r="K684">
        <f t="shared" si="62"/>
        <v>999</v>
      </c>
      <c r="L684">
        <f t="shared" si="63"/>
        <v>55</v>
      </c>
      <c r="M684">
        <f t="shared" si="64"/>
        <v>2102</v>
      </c>
      <c r="N684">
        <f t="shared" si="65"/>
        <v>4</v>
      </c>
    </row>
    <row r="685" spans="1:14">
      <c r="A685" t="s">
        <v>2169</v>
      </c>
      <c r="B685" t="s">
        <v>2170</v>
      </c>
      <c r="C685" t="s">
        <v>1903</v>
      </c>
      <c r="D685" t="s">
        <v>92</v>
      </c>
      <c r="E685" t="s">
        <v>2025</v>
      </c>
      <c r="F685" s="1" t="s">
        <v>129</v>
      </c>
      <c r="G685">
        <v>4.4</v>
      </c>
      <c r="H685" s="1" t="s">
        <v>2171</v>
      </c>
      <c r="I685" t="str">
        <f t="shared" si="60"/>
        <v>Computers&amp;Accessories</v>
      </c>
      <c r="J685">
        <f t="shared" si="61"/>
        <v>799</v>
      </c>
      <c r="K685">
        <f t="shared" si="62"/>
        <v>1295</v>
      </c>
      <c r="L685">
        <f t="shared" si="63"/>
        <v>38</v>
      </c>
      <c r="M685">
        <f t="shared" si="64"/>
        <v>34852</v>
      </c>
      <c r="N685">
        <f t="shared" si="65"/>
        <v>4.4</v>
      </c>
    </row>
    <row r="686" spans="1:14">
      <c r="A686" t="s">
        <v>95</v>
      </c>
      <c r="B686" t="s">
        <v>96</v>
      </c>
      <c r="C686" t="s">
        <v>97</v>
      </c>
      <c r="D686" t="s">
        <v>98</v>
      </c>
      <c r="E686" t="s">
        <v>99</v>
      </c>
      <c r="F686" s="1" t="s">
        <v>100</v>
      </c>
      <c r="G686">
        <v>4.4</v>
      </c>
      <c r="H686" t="s">
        <v>4778</v>
      </c>
      <c r="I686" t="str">
        <f t="shared" si="60"/>
        <v>Electronics</v>
      </c>
      <c r="J686">
        <f t="shared" si="61"/>
        <v>219</v>
      </c>
      <c r="K686">
        <f t="shared" si="62"/>
        <v>700</v>
      </c>
      <c r="L686">
        <f t="shared" si="63"/>
        <v>69</v>
      </c>
      <c r="M686">
        <f t="shared" si="64"/>
        <v>426972</v>
      </c>
      <c r="N686">
        <f t="shared" si="65"/>
        <v>4.4</v>
      </c>
    </row>
    <row r="687" spans="1:14">
      <c r="A687" t="s">
        <v>2172</v>
      </c>
      <c r="B687" t="s">
        <v>2173</v>
      </c>
      <c r="C687" t="s">
        <v>2174</v>
      </c>
      <c r="D687" t="s">
        <v>2175</v>
      </c>
      <c r="E687" t="s">
        <v>2176</v>
      </c>
      <c r="F687" s="1" t="s">
        <v>2177</v>
      </c>
      <c r="G687">
        <v>4.5</v>
      </c>
      <c r="H687" s="1" t="s">
        <v>2178</v>
      </c>
      <c r="I687" t="str">
        <f t="shared" si="60"/>
        <v>OfficeProducts</v>
      </c>
      <c r="J687">
        <f t="shared" si="61"/>
        <v>157</v>
      </c>
      <c r="K687">
        <f t="shared" si="62"/>
        <v>160</v>
      </c>
      <c r="L687">
        <f t="shared" si="63"/>
        <v>2</v>
      </c>
      <c r="M687">
        <f t="shared" si="64"/>
        <v>8618</v>
      </c>
      <c r="N687">
        <f t="shared" si="65"/>
        <v>4.5</v>
      </c>
    </row>
    <row r="688" spans="1:14">
      <c r="A688" t="s">
        <v>1504</v>
      </c>
      <c r="B688" t="s">
        <v>1505</v>
      </c>
      <c r="C688" t="s">
        <v>1253</v>
      </c>
      <c r="D688" t="s">
        <v>1326</v>
      </c>
      <c r="E688" t="s">
        <v>682</v>
      </c>
      <c r="F688" s="1" t="s">
        <v>330</v>
      </c>
      <c r="G688">
        <v>4</v>
      </c>
      <c r="H688" s="1" t="s">
        <v>1506</v>
      </c>
      <c r="I688" t="str">
        <f t="shared" si="60"/>
        <v>Electronics</v>
      </c>
      <c r="J688">
        <f t="shared" si="61"/>
        <v>369</v>
      </c>
      <c r="K688">
        <f t="shared" si="62"/>
        <v>1600</v>
      </c>
      <c r="L688">
        <f t="shared" si="63"/>
        <v>77</v>
      </c>
      <c r="M688">
        <f t="shared" si="64"/>
        <v>32625</v>
      </c>
      <c r="N688">
        <f t="shared" si="65"/>
        <v>4</v>
      </c>
    </row>
    <row r="689" spans="1:14">
      <c r="A689" t="s">
        <v>2179</v>
      </c>
      <c r="B689" t="s">
        <v>2180</v>
      </c>
      <c r="C689" t="s">
        <v>1903</v>
      </c>
      <c r="D689" t="s">
        <v>214</v>
      </c>
      <c r="E689" t="s">
        <v>106</v>
      </c>
      <c r="F689" s="1" t="s">
        <v>82</v>
      </c>
      <c r="G689">
        <v>4</v>
      </c>
      <c r="H689" s="1" t="s">
        <v>2181</v>
      </c>
      <c r="I689" t="str">
        <f t="shared" si="60"/>
        <v>Computers&amp;Accessories</v>
      </c>
      <c r="J689">
        <f t="shared" si="61"/>
        <v>599</v>
      </c>
      <c r="K689">
        <f t="shared" si="62"/>
        <v>899</v>
      </c>
      <c r="L689">
        <f t="shared" si="63"/>
        <v>33</v>
      </c>
      <c r="M689">
        <f t="shared" si="64"/>
        <v>4018</v>
      </c>
      <c r="N689">
        <f t="shared" si="65"/>
        <v>4</v>
      </c>
    </row>
    <row r="690" spans="1:14">
      <c r="A690" t="s">
        <v>2182</v>
      </c>
      <c r="B690" t="s">
        <v>2183</v>
      </c>
      <c r="C690" t="s">
        <v>2184</v>
      </c>
      <c r="D690" t="s">
        <v>2185</v>
      </c>
      <c r="E690" t="s">
        <v>214</v>
      </c>
      <c r="F690" s="1" t="s">
        <v>546</v>
      </c>
      <c r="G690">
        <v>4.3</v>
      </c>
      <c r="H690" s="1" t="s">
        <v>2186</v>
      </c>
      <c r="I690" t="str">
        <f t="shared" si="60"/>
        <v>Electronics</v>
      </c>
      <c r="J690">
        <f t="shared" si="61"/>
        <v>479</v>
      </c>
      <c r="K690">
        <f t="shared" si="62"/>
        <v>599</v>
      </c>
      <c r="L690">
        <f t="shared" si="63"/>
        <v>20</v>
      </c>
      <c r="M690">
        <f t="shared" si="64"/>
        <v>11687</v>
      </c>
      <c r="N690">
        <f t="shared" si="65"/>
        <v>4.3</v>
      </c>
    </row>
    <row r="691" spans="1:14">
      <c r="A691" t="s">
        <v>103</v>
      </c>
      <c r="B691" t="s">
        <v>104</v>
      </c>
      <c r="C691" t="s">
        <v>17</v>
      </c>
      <c r="D691" t="s">
        <v>105</v>
      </c>
      <c r="E691" t="s">
        <v>106</v>
      </c>
      <c r="F691" s="1" t="s">
        <v>49</v>
      </c>
      <c r="G691">
        <v>4.2</v>
      </c>
      <c r="H691" s="1" t="s">
        <v>107</v>
      </c>
      <c r="I691" t="str">
        <f t="shared" si="60"/>
        <v>Computers&amp;Accessories</v>
      </c>
      <c r="J691">
        <f t="shared" si="61"/>
        <v>350</v>
      </c>
      <c r="K691">
        <f t="shared" si="62"/>
        <v>899</v>
      </c>
      <c r="L691">
        <f t="shared" si="63"/>
        <v>61</v>
      </c>
      <c r="M691">
        <f t="shared" si="64"/>
        <v>2262</v>
      </c>
      <c r="N691">
        <f t="shared" si="65"/>
        <v>4.2</v>
      </c>
    </row>
    <row r="692" spans="1:14">
      <c r="A692" t="s">
        <v>2187</v>
      </c>
      <c r="B692" t="s">
        <v>2188</v>
      </c>
      <c r="C692" t="s">
        <v>1272</v>
      </c>
      <c r="D692" t="s">
        <v>2189</v>
      </c>
      <c r="E692" t="s">
        <v>1765</v>
      </c>
      <c r="F692" s="1" t="s">
        <v>367</v>
      </c>
      <c r="G692">
        <v>3.8</v>
      </c>
      <c r="H692" s="1" t="s">
        <v>2190</v>
      </c>
      <c r="I692" t="str">
        <f t="shared" si="60"/>
        <v>Electronics</v>
      </c>
      <c r="J692">
        <f t="shared" si="61"/>
        <v>1598</v>
      </c>
      <c r="K692">
        <f t="shared" si="62"/>
        <v>2990</v>
      </c>
      <c r="L692">
        <f t="shared" si="63"/>
        <v>47</v>
      </c>
      <c r="M692">
        <f t="shared" si="64"/>
        <v>11015</v>
      </c>
      <c r="N692">
        <f t="shared" si="65"/>
        <v>3.8</v>
      </c>
    </row>
    <row r="693" spans="1:14">
      <c r="A693" t="s">
        <v>2191</v>
      </c>
      <c r="B693" t="s">
        <v>2192</v>
      </c>
      <c r="C693" t="s">
        <v>2193</v>
      </c>
      <c r="D693" t="s">
        <v>214</v>
      </c>
      <c r="E693" t="s">
        <v>106</v>
      </c>
      <c r="F693" s="1" t="s">
        <v>82</v>
      </c>
      <c r="G693">
        <v>4.3</v>
      </c>
      <c r="H693" s="1" t="s">
        <v>2194</v>
      </c>
      <c r="I693" t="str">
        <f t="shared" si="60"/>
        <v>Computers&amp;Accessories</v>
      </c>
      <c r="J693">
        <f t="shared" si="61"/>
        <v>599</v>
      </c>
      <c r="K693">
        <f t="shared" si="62"/>
        <v>899</v>
      </c>
      <c r="L693">
        <f t="shared" si="63"/>
        <v>33</v>
      </c>
      <c r="M693">
        <f t="shared" si="64"/>
        <v>95116</v>
      </c>
      <c r="N693">
        <f t="shared" si="65"/>
        <v>4.3</v>
      </c>
    </row>
    <row r="694" spans="1:14">
      <c r="A694" t="s">
        <v>108</v>
      </c>
      <c r="B694" t="s">
        <v>109</v>
      </c>
      <c r="C694" t="s">
        <v>17</v>
      </c>
      <c r="D694" t="s">
        <v>110</v>
      </c>
      <c r="E694" t="s">
        <v>18</v>
      </c>
      <c r="F694" s="1" t="s">
        <v>111</v>
      </c>
      <c r="G694">
        <v>4.1</v>
      </c>
      <c r="H694" s="1" t="s">
        <v>112</v>
      </c>
      <c r="I694" t="str">
        <f t="shared" si="60"/>
        <v>Computers&amp;Accessories</v>
      </c>
      <c r="J694">
        <f t="shared" si="61"/>
        <v>159</v>
      </c>
      <c r="K694">
        <f t="shared" si="62"/>
        <v>399</v>
      </c>
      <c r="L694">
        <f t="shared" si="63"/>
        <v>60</v>
      </c>
      <c r="M694">
        <f t="shared" si="64"/>
        <v>4768</v>
      </c>
      <c r="N694">
        <f t="shared" si="65"/>
        <v>4.1</v>
      </c>
    </row>
    <row r="695" spans="1:14">
      <c r="A695" t="s">
        <v>2195</v>
      </c>
      <c r="B695" t="s">
        <v>2196</v>
      </c>
      <c r="C695" t="s">
        <v>1898</v>
      </c>
      <c r="D695" t="s">
        <v>421</v>
      </c>
      <c r="E695" t="s">
        <v>2197</v>
      </c>
      <c r="F695" s="1" t="s">
        <v>453</v>
      </c>
      <c r="G695">
        <v>4.3</v>
      </c>
      <c r="H695" s="1" t="s">
        <v>2198</v>
      </c>
      <c r="I695" t="str">
        <f t="shared" si="60"/>
        <v>Computers&amp;Accessories</v>
      </c>
      <c r="J695">
        <f t="shared" si="61"/>
        <v>1299</v>
      </c>
      <c r="K695">
        <f t="shared" si="62"/>
        <v>3000</v>
      </c>
      <c r="L695">
        <f t="shared" si="63"/>
        <v>57</v>
      </c>
      <c r="M695">
        <f t="shared" si="64"/>
        <v>23022</v>
      </c>
      <c r="N695">
        <f t="shared" si="65"/>
        <v>4.3</v>
      </c>
    </row>
    <row r="696" spans="1:14">
      <c r="A696" t="s">
        <v>1544</v>
      </c>
      <c r="B696" t="s">
        <v>1545</v>
      </c>
      <c r="C696" t="s">
        <v>1219</v>
      </c>
      <c r="D696" t="s">
        <v>261</v>
      </c>
      <c r="E696" t="s">
        <v>895</v>
      </c>
      <c r="F696" s="1" t="s">
        <v>440</v>
      </c>
      <c r="G696">
        <v>4</v>
      </c>
      <c r="H696" s="1" t="s">
        <v>4779</v>
      </c>
      <c r="I696" t="str">
        <f t="shared" si="60"/>
        <v>Electronics</v>
      </c>
      <c r="J696">
        <f t="shared" si="61"/>
        <v>1599</v>
      </c>
      <c r="K696">
        <f t="shared" si="62"/>
        <v>4999</v>
      </c>
      <c r="L696">
        <f t="shared" si="63"/>
        <v>68</v>
      </c>
      <c r="M696">
        <f t="shared" si="64"/>
        <v>67951</v>
      </c>
      <c r="N696">
        <f t="shared" si="65"/>
        <v>4</v>
      </c>
    </row>
    <row r="697" spans="1:14">
      <c r="A697" t="s">
        <v>2199</v>
      </c>
      <c r="B697" t="s">
        <v>2200</v>
      </c>
      <c r="C697" t="s">
        <v>2201</v>
      </c>
      <c r="D697" t="s">
        <v>2202</v>
      </c>
      <c r="E697" t="s">
        <v>895</v>
      </c>
      <c r="F697" s="1" t="s">
        <v>2203</v>
      </c>
      <c r="G697">
        <v>4.3</v>
      </c>
      <c r="H697" s="1" t="s">
        <v>2204</v>
      </c>
      <c r="I697" t="str">
        <f t="shared" si="60"/>
        <v>Computers&amp;Accessories</v>
      </c>
      <c r="J697">
        <f t="shared" si="61"/>
        <v>294</v>
      </c>
      <c r="K697">
        <f t="shared" si="62"/>
        <v>4999</v>
      </c>
      <c r="L697">
        <f t="shared" si="63"/>
        <v>94</v>
      </c>
      <c r="M697">
        <f t="shared" si="64"/>
        <v>4426</v>
      </c>
      <c r="N697">
        <f t="shared" si="65"/>
        <v>4.3</v>
      </c>
    </row>
    <row r="698" spans="1:14">
      <c r="A698" t="s">
        <v>2205</v>
      </c>
      <c r="B698" t="s">
        <v>2206</v>
      </c>
      <c r="C698" t="s">
        <v>2042</v>
      </c>
      <c r="D698" t="s">
        <v>2207</v>
      </c>
      <c r="E698" t="s">
        <v>2208</v>
      </c>
      <c r="F698" s="1" t="s">
        <v>1673</v>
      </c>
      <c r="G698">
        <v>4.2</v>
      </c>
      <c r="H698" s="1" t="s">
        <v>2209</v>
      </c>
      <c r="I698" t="str">
        <f t="shared" si="60"/>
        <v>Computers&amp;Accessories</v>
      </c>
      <c r="J698">
        <f t="shared" si="61"/>
        <v>828</v>
      </c>
      <c r="K698">
        <f t="shared" si="62"/>
        <v>861</v>
      </c>
      <c r="L698">
        <f t="shared" si="63"/>
        <v>4</v>
      </c>
      <c r="M698">
        <f t="shared" si="64"/>
        <v>4567</v>
      </c>
      <c r="N698">
        <f t="shared" si="65"/>
        <v>4.2</v>
      </c>
    </row>
    <row r="699" spans="1:14">
      <c r="A699" t="s">
        <v>2210</v>
      </c>
      <c r="B699" t="s">
        <v>2211</v>
      </c>
      <c r="C699" t="s">
        <v>1764</v>
      </c>
      <c r="D699" t="s">
        <v>2212</v>
      </c>
      <c r="E699" t="s">
        <v>934</v>
      </c>
      <c r="F699" s="1" t="s">
        <v>1524</v>
      </c>
      <c r="G699">
        <v>4</v>
      </c>
      <c r="H699" s="1" t="s">
        <v>2213</v>
      </c>
      <c r="I699" t="str">
        <f t="shared" si="60"/>
        <v>Electronics</v>
      </c>
      <c r="J699">
        <f t="shared" si="61"/>
        <v>745</v>
      </c>
      <c r="K699">
        <f t="shared" si="62"/>
        <v>795</v>
      </c>
      <c r="L699">
        <f t="shared" si="63"/>
        <v>6</v>
      </c>
      <c r="M699">
        <f t="shared" si="64"/>
        <v>13797</v>
      </c>
      <c r="N699">
        <f t="shared" si="65"/>
        <v>4</v>
      </c>
    </row>
    <row r="700" spans="1:14">
      <c r="A700" t="s">
        <v>2214</v>
      </c>
      <c r="B700" t="s">
        <v>2215</v>
      </c>
      <c r="C700" t="s">
        <v>2216</v>
      </c>
      <c r="D700" t="s">
        <v>2217</v>
      </c>
      <c r="E700" t="s">
        <v>2218</v>
      </c>
      <c r="F700" s="1" t="s">
        <v>129</v>
      </c>
      <c r="G700">
        <v>4.4</v>
      </c>
      <c r="H700" s="1" t="s">
        <v>2219</v>
      </c>
      <c r="I700" t="str">
        <f t="shared" si="60"/>
        <v>Electronics</v>
      </c>
      <c r="J700">
        <f t="shared" si="61"/>
        <v>1549</v>
      </c>
      <c r="K700">
        <f t="shared" si="62"/>
        <v>2495</v>
      </c>
      <c r="L700">
        <f t="shared" si="63"/>
        <v>38</v>
      </c>
      <c r="M700">
        <f t="shared" si="64"/>
        <v>15137</v>
      </c>
      <c r="N700">
        <f t="shared" si="65"/>
        <v>4.4</v>
      </c>
    </row>
    <row r="701" spans="1:14">
      <c r="A701" t="s">
        <v>113</v>
      </c>
      <c r="B701" t="s">
        <v>114</v>
      </c>
      <c r="C701" t="s">
        <v>17</v>
      </c>
      <c r="D701" t="s">
        <v>25</v>
      </c>
      <c r="E701" t="s">
        <v>18</v>
      </c>
      <c r="F701" s="1" t="s">
        <v>115</v>
      </c>
      <c r="G701">
        <v>4.4</v>
      </c>
      <c r="H701" s="1" t="s">
        <v>116</v>
      </c>
      <c r="I701" t="str">
        <f t="shared" si="60"/>
        <v>Computers&amp;Accessories</v>
      </c>
      <c r="J701">
        <f t="shared" si="61"/>
        <v>349</v>
      </c>
      <c r="K701">
        <f t="shared" si="62"/>
        <v>399</v>
      </c>
      <c r="L701">
        <f t="shared" si="63"/>
        <v>13</v>
      </c>
      <c r="M701">
        <f t="shared" si="64"/>
        <v>18757</v>
      </c>
      <c r="N701">
        <f t="shared" si="65"/>
        <v>4.4</v>
      </c>
    </row>
    <row r="702" spans="1:14">
      <c r="A702" t="s">
        <v>141</v>
      </c>
      <c r="B702" t="s">
        <v>142</v>
      </c>
      <c r="C702" t="s">
        <v>17</v>
      </c>
      <c r="D702" t="s">
        <v>143</v>
      </c>
      <c r="E702" t="s">
        <v>144</v>
      </c>
      <c r="F702" s="1" t="s">
        <v>145</v>
      </c>
      <c r="G702">
        <v>4.5</v>
      </c>
      <c r="H702">
        <v>815</v>
      </c>
      <c r="I702" t="str">
        <f t="shared" si="60"/>
        <v>Computers&amp;Accessories</v>
      </c>
      <c r="J702">
        <f t="shared" si="61"/>
        <v>970</v>
      </c>
      <c r="K702">
        <f t="shared" si="62"/>
        <v>1799</v>
      </c>
      <c r="L702">
        <f t="shared" si="63"/>
        <v>46</v>
      </c>
      <c r="M702">
        <f t="shared" si="64"/>
        <v>815</v>
      </c>
      <c r="N702">
        <f t="shared" si="65"/>
        <v>4.5</v>
      </c>
    </row>
    <row r="703" spans="1:14">
      <c r="A703" t="s">
        <v>2220</v>
      </c>
      <c r="B703" t="s">
        <v>2221</v>
      </c>
      <c r="C703" t="s">
        <v>2029</v>
      </c>
      <c r="D703" t="s">
        <v>2222</v>
      </c>
      <c r="E703" t="s">
        <v>712</v>
      </c>
      <c r="F703" s="1" t="s">
        <v>157</v>
      </c>
      <c r="G703">
        <v>4.2</v>
      </c>
      <c r="H703" t="s">
        <v>2223</v>
      </c>
      <c r="I703" t="str">
        <f t="shared" si="60"/>
        <v>Computers&amp;Accessories</v>
      </c>
      <c r="J703">
        <f t="shared" si="61"/>
        <v>1469</v>
      </c>
      <c r="K703">
        <f t="shared" si="62"/>
        <v>2499</v>
      </c>
      <c r="L703">
        <f t="shared" si="63"/>
        <v>41</v>
      </c>
      <c r="M703">
        <f t="shared" si="64"/>
        <v>156638</v>
      </c>
      <c r="N703">
        <f t="shared" si="65"/>
        <v>4.2</v>
      </c>
    </row>
    <row r="704" spans="1:14">
      <c r="A704" t="s">
        <v>2224</v>
      </c>
      <c r="B704" t="s">
        <v>2225</v>
      </c>
      <c r="C704" t="s">
        <v>2226</v>
      </c>
      <c r="D704" t="s">
        <v>2227</v>
      </c>
      <c r="E704" t="s">
        <v>444</v>
      </c>
      <c r="F704" s="1" t="s">
        <v>422</v>
      </c>
      <c r="G704">
        <v>4.1</v>
      </c>
      <c r="H704" s="1" t="s">
        <v>2228</v>
      </c>
      <c r="I704" t="str">
        <f t="shared" si="60"/>
        <v>OfficeProducts</v>
      </c>
      <c r="J704">
        <f t="shared" si="61"/>
        <v>198</v>
      </c>
      <c r="K704">
        <f t="shared" si="62"/>
        <v>800</v>
      </c>
      <c r="L704">
        <f t="shared" si="63"/>
        <v>75</v>
      </c>
      <c r="M704">
        <f t="shared" si="64"/>
        <v>9344</v>
      </c>
      <c r="N704">
        <f t="shared" si="65"/>
        <v>4.1</v>
      </c>
    </row>
    <row r="705" spans="1:14">
      <c r="A705" t="s">
        <v>2229</v>
      </c>
      <c r="B705" t="s">
        <v>2230</v>
      </c>
      <c r="C705" t="s">
        <v>2231</v>
      </c>
      <c r="D705" t="s">
        <v>788</v>
      </c>
      <c r="E705" t="s">
        <v>788</v>
      </c>
      <c r="F705" s="1" t="s">
        <v>215</v>
      </c>
      <c r="G705">
        <v>4.5</v>
      </c>
      <c r="H705" s="1" t="s">
        <v>2232</v>
      </c>
      <c r="I705" t="str">
        <f t="shared" si="60"/>
        <v>Electronics</v>
      </c>
      <c r="J705">
        <f t="shared" si="61"/>
        <v>549</v>
      </c>
      <c r="K705">
        <f t="shared" si="62"/>
        <v>549</v>
      </c>
      <c r="L705">
        <f t="shared" si="63"/>
        <v>0</v>
      </c>
      <c r="M705">
        <f t="shared" si="64"/>
        <v>4875</v>
      </c>
      <c r="N705">
        <f t="shared" si="65"/>
        <v>4.5</v>
      </c>
    </row>
    <row r="706" spans="1:14">
      <c r="A706" t="s">
        <v>1606</v>
      </c>
      <c r="B706" t="s">
        <v>1607</v>
      </c>
      <c r="C706" t="s">
        <v>1219</v>
      </c>
      <c r="D706" t="s">
        <v>371</v>
      </c>
      <c r="E706" t="s">
        <v>571</v>
      </c>
      <c r="F706" s="1" t="s">
        <v>163</v>
      </c>
      <c r="G706">
        <v>4.2</v>
      </c>
      <c r="H706" s="1" t="s">
        <v>4780</v>
      </c>
      <c r="I706" t="str">
        <f t="shared" si="60"/>
        <v>Electronics</v>
      </c>
      <c r="J706">
        <f t="shared" si="61"/>
        <v>2999</v>
      </c>
      <c r="K706">
        <f t="shared" si="62"/>
        <v>9999</v>
      </c>
      <c r="L706">
        <f t="shared" si="63"/>
        <v>70</v>
      </c>
      <c r="M706">
        <f t="shared" si="64"/>
        <v>20881</v>
      </c>
      <c r="N706">
        <f t="shared" si="65"/>
        <v>4.2</v>
      </c>
    </row>
    <row r="707" spans="1:14">
      <c r="A707" t="s">
        <v>2233</v>
      </c>
      <c r="B707" t="s">
        <v>2234</v>
      </c>
      <c r="C707" t="s">
        <v>1219</v>
      </c>
      <c r="D707" t="s">
        <v>2235</v>
      </c>
      <c r="E707" t="s">
        <v>426</v>
      </c>
      <c r="F707" s="1" t="s">
        <v>111</v>
      </c>
      <c r="G707">
        <v>4.3</v>
      </c>
      <c r="H707" s="1" t="s">
        <v>2236</v>
      </c>
      <c r="I707" t="str">
        <f t="shared" ref="I707:I770" si="66">LEFT(C707,FIND("|",C707)-1)</f>
        <v>Electronics</v>
      </c>
      <c r="J707">
        <f t="shared" ref="J707:J770" si="67">VALUE(SUBSTITUTE(SUBSTITUTE(D707,"₹",""),",",""))</f>
        <v>12000</v>
      </c>
      <c r="K707">
        <f t="shared" ref="K707:K770" si="68">VALUE(SUBSTITUTE(SUBSTITUTE(E707,"₹",""),",",""))</f>
        <v>29999</v>
      </c>
      <c r="L707">
        <f t="shared" ref="L707:L770" si="69">VALUE(SUBSTITUTE(F707,"%",""))</f>
        <v>60</v>
      </c>
      <c r="M707">
        <f t="shared" ref="M707:M770" si="70">VALUE(SUBSTITUTE(H707,",",""))</f>
        <v>4744</v>
      </c>
      <c r="N707">
        <f t="shared" ref="N707:N770" si="71">VALUE(G707)</f>
        <v>4.3</v>
      </c>
    </row>
    <row r="708" spans="1:14">
      <c r="A708" t="s">
        <v>2237</v>
      </c>
      <c r="B708" t="s">
        <v>2238</v>
      </c>
      <c r="C708" t="s">
        <v>1272</v>
      </c>
      <c r="D708" t="s">
        <v>421</v>
      </c>
      <c r="E708" t="s">
        <v>1806</v>
      </c>
      <c r="F708" s="1" t="s">
        <v>93</v>
      </c>
      <c r="G708">
        <v>3.9</v>
      </c>
      <c r="H708" s="1" t="s">
        <v>2239</v>
      </c>
      <c r="I708" t="str">
        <f t="shared" si="66"/>
        <v>Electronics</v>
      </c>
      <c r="J708">
        <f t="shared" si="67"/>
        <v>1299</v>
      </c>
      <c r="K708">
        <f t="shared" si="68"/>
        <v>3499</v>
      </c>
      <c r="L708">
        <f t="shared" si="69"/>
        <v>63</v>
      </c>
      <c r="M708">
        <f t="shared" si="70"/>
        <v>12452</v>
      </c>
      <c r="N708">
        <f t="shared" si="71"/>
        <v>3.9</v>
      </c>
    </row>
    <row r="709" spans="1:14">
      <c r="A709" t="s">
        <v>2240</v>
      </c>
      <c r="B709" t="s">
        <v>2241</v>
      </c>
      <c r="C709" t="s">
        <v>1965</v>
      </c>
      <c r="D709" t="s">
        <v>443</v>
      </c>
      <c r="E709" t="s">
        <v>1967</v>
      </c>
      <c r="F709" s="1" t="s">
        <v>745</v>
      </c>
      <c r="G709">
        <v>4.5</v>
      </c>
      <c r="H709" s="1" t="s">
        <v>2242</v>
      </c>
      <c r="I709" t="str">
        <f t="shared" si="66"/>
        <v>Electronics</v>
      </c>
      <c r="J709">
        <f t="shared" si="67"/>
        <v>269</v>
      </c>
      <c r="K709">
        <f t="shared" si="68"/>
        <v>315</v>
      </c>
      <c r="L709">
        <f t="shared" si="69"/>
        <v>15</v>
      </c>
      <c r="M709">
        <f t="shared" si="70"/>
        <v>17810</v>
      </c>
      <c r="N709">
        <f t="shared" si="71"/>
        <v>4.5</v>
      </c>
    </row>
    <row r="710" spans="1:14">
      <c r="A710" t="s">
        <v>2243</v>
      </c>
      <c r="B710" t="s">
        <v>2244</v>
      </c>
      <c r="C710" t="s">
        <v>1272</v>
      </c>
      <c r="D710" t="s">
        <v>92</v>
      </c>
      <c r="E710" t="s">
        <v>329</v>
      </c>
      <c r="F710" s="1" t="s">
        <v>367</v>
      </c>
      <c r="G710">
        <v>4.1</v>
      </c>
      <c r="H710" s="1" t="s">
        <v>2245</v>
      </c>
      <c r="I710" t="str">
        <f t="shared" si="66"/>
        <v>Electronics</v>
      </c>
      <c r="J710">
        <f t="shared" si="67"/>
        <v>799</v>
      </c>
      <c r="K710">
        <f t="shared" si="68"/>
        <v>1499</v>
      </c>
      <c r="L710">
        <f t="shared" si="69"/>
        <v>47</v>
      </c>
      <c r="M710">
        <f t="shared" si="70"/>
        <v>53648</v>
      </c>
      <c r="N710">
        <f t="shared" si="71"/>
        <v>4.1</v>
      </c>
    </row>
    <row r="711" spans="1:14">
      <c r="A711" t="s">
        <v>2246</v>
      </c>
      <c r="B711" t="s">
        <v>2247</v>
      </c>
      <c r="C711" t="s">
        <v>2248</v>
      </c>
      <c r="D711" t="s">
        <v>2249</v>
      </c>
      <c r="E711" t="s">
        <v>2250</v>
      </c>
      <c r="F711" s="1" t="s">
        <v>315</v>
      </c>
      <c r="G711">
        <v>4.2</v>
      </c>
      <c r="H711" s="1" t="s">
        <v>2251</v>
      </c>
      <c r="I711" t="str">
        <f t="shared" si="66"/>
        <v>Computers&amp;Accessories</v>
      </c>
      <c r="J711">
        <f t="shared" si="67"/>
        <v>6299</v>
      </c>
      <c r="K711">
        <f t="shared" si="68"/>
        <v>13750</v>
      </c>
      <c r="L711">
        <f t="shared" si="69"/>
        <v>54</v>
      </c>
      <c r="M711">
        <f t="shared" si="70"/>
        <v>2014</v>
      </c>
      <c r="N711">
        <f t="shared" si="71"/>
        <v>4.2</v>
      </c>
    </row>
    <row r="712" spans="1:14">
      <c r="A712" t="s">
        <v>2252</v>
      </c>
      <c r="B712" t="s">
        <v>2253</v>
      </c>
      <c r="C712" t="s">
        <v>2254</v>
      </c>
      <c r="D712" t="s">
        <v>162</v>
      </c>
      <c r="E712" t="s">
        <v>162</v>
      </c>
      <c r="F712" s="1" t="s">
        <v>215</v>
      </c>
      <c r="G712">
        <v>3.8</v>
      </c>
      <c r="H712" s="1" t="s">
        <v>2255</v>
      </c>
      <c r="I712" t="str">
        <f t="shared" si="66"/>
        <v>Computers&amp;Accessories</v>
      </c>
      <c r="J712">
        <f t="shared" si="67"/>
        <v>59</v>
      </c>
      <c r="K712">
        <f t="shared" si="68"/>
        <v>59</v>
      </c>
      <c r="L712">
        <f t="shared" si="69"/>
        <v>0</v>
      </c>
      <c r="M712">
        <f t="shared" si="70"/>
        <v>5958</v>
      </c>
      <c r="N712">
        <f t="shared" si="71"/>
        <v>3.8</v>
      </c>
    </row>
    <row r="713" spans="1:14">
      <c r="A713" t="s">
        <v>2256</v>
      </c>
      <c r="B713" t="s">
        <v>2257</v>
      </c>
      <c r="C713" t="s">
        <v>1287</v>
      </c>
      <c r="D713" t="s">
        <v>2258</v>
      </c>
      <c r="E713" t="s">
        <v>76</v>
      </c>
      <c r="F713" s="1" t="s">
        <v>26</v>
      </c>
      <c r="G713">
        <v>4.3</v>
      </c>
      <c r="H713" s="1" t="s">
        <v>2259</v>
      </c>
      <c r="I713" t="str">
        <f t="shared" si="66"/>
        <v>Electronics</v>
      </c>
      <c r="J713">
        <f t="shared" si="67"/>
        <v>571</v>
      </c>
      <c r="K713">
        <f t="shared" si="68"/>
        <v>999</v>
      </c>
      <c r="L713">
        <f t="shared" si="69"/>
        <v>43</v>
      </c>
      <c r="M713">
        <f t="shared" si="70"/>
        <v>38221</v>
      </c>
      <c r="N713">
        <f t="shared" si="71"/>
        <v>4.3</v>
      </c>
    </row>
    <row r="714" spans="1:14">
      <c r="A714" t="s">
        <v>2260</v>
      </c>
      <c r="B714" t="s">
        <v>2261</v>
      </c>
      <c r="C714" t="s">
        <v>2135</v>
      </c>
      <c r="D714" t="s">
        <v>788</v>
      </c>
      <c r="E714" t="s">
        <v>76</v>
      </c>
      <c r="F714" s="1" t="s">
        <v>294</v>
      </c>
      <c r="G714">
        <v>3.9</v>
      </c>
      <c r="H714" s="1" t="s">
        <v>2262</v>
      </c>
      <c r="I714" t="str">
        <f t="shared" si="66"/>
        <v>Electronics</v>
      </c>
      <c r="J714">
        <f t="shared" si="67"/>
        <v>549</v>
      </c>
      <c r="K714">
        <f t="shared" si="68"/>
        <v>999</v>
      </c>
      <c r="L714">
        <f t="shared" si="69"/>
        <v>45</v>
      </c>
      <c r="M714">
        <f t="shared" si="70"/>
        <v>64705</v>
      </c>
      <c r="N714">
        <f t="shared" si="71"/>
        <v>3.9</v>
      </c>
    </row>
    <row r="715" spans="1:14">
      <c r="A715" t="s">
        <v>1573</v>
      </c>
      <c r="B715" t="s">
        <v>1574</v>
      </c>
      <c r="C715" t="s">
        <v>1575</v>
      </c>
      <c r="D715" t="s">
        <v>1576</v>
      </c>
      <c r="E715" t="s">
        <v>1363</v>
      </c>
      <c r="F715" s="1" t="s">
        <v>63</v>
      </c>
      <c r="G715">
        <v>4.3</v>
      </c>
      <c r="H715" s="1" t="s">
        <v>1577</v>
      </c>
      <c r="I715" t="str">
        <f t="shared" si="66"/>
        <v>Electronics</v>
      </c>
      <c r="J715">
        <f t="shared" si="67"/>
        <v>2099</v>
      </c>
      <c r="K715">
        <f t="shared" si="68"/>
        <v>5999</v>
      </c>
      <c r="L715">
        <f t="shared" si="69"/>
        <v>65</v>
      </c>
      <c r="M715">
        <f t="shared" si="70"/>
        <v>17129</v>
      </c>
      <c r="N715">
        <f t="shared" si="71"/>
        <v>4.3</v>
      </c>
    </row>
    <row r="716" spans="1:14">
      <c r="A716" t="s">
        <v>135</v>
      </c>
      <c r="B716" t="s">
        <v>136</v>
      </c>
      <c r="C716" t="s">
        <v>120</v>
      </c>
      <c r="D716" t="s">
        <v>137</v>
      </c>
      <c r="E716" t="s">
        <v>138</v>
      </c>
      <c r="F716" s="1" t="s">
        <v>139</v>
      </c>
      <c r="G716">
        <v>4.3</v>
      </c>
      <c r="H716" s="1" t="s">
        <v>140</v>
      </c>
      <c r="I716" t="str">
        <f t="shared" si="66"/>
        <v>Electronics</v>
      </c>
      <c r="J716">
        <f t="shared" si="67"/>
        <v>13490</v>
      </c>
      <c r="K716">
        <f t="shared" si="68"/>
        <v>21990</v>
      </c>
      <c r="L716">
        <f t="shared" si="69"/>
        <v>39</v>
      </c>
      <c r="M716">
        <f t="shared" si="70"/>
        <v>11976</v>
      </c>
      <c r="N716">
        <f t="shared" si="71"/>
        <v>4.3</v>
      </c>
    </row>
    <row r="717" spans="1:14">
      <c r="A717" t="s">
        <v>2263</v>
      </c>
      <c r="B717" t="s">
        <v>2264</v>
      </c>
      <c r="C717" t="s">
        <v>1988</v>
      </c>
      <c r="D717" t="s">
        <v>2265</v>
      </c>
      <c r="E717" t="s">
        <v>42</v>
      </c>
      <c r="F717" s="1" t="s">
        <v>911</v>
      </c>
      <c r="G717">
        <v>3.9</v>
      </c>
      <c r="H717" s="1" t="s">
        <v>2266</v>
      </c>
      <c r="I717" t="str">
        <f t="shared" si="66"/>
        <v>Computers&amp;Accessories</v>
      </c>
      <c r="J717">
        <f t="shared" si="67"/>
        <v>448</v>
      </c>
      <c r="K717">
        <f t="shared" si="68"/>
        <v>699</v>
      </c>
      <c r="L717">
        <f t="shared" si="69"/>
        <v>36</v>
      </c>
      <c r="M717">
        <f t="shared" si="70"/>
        <v>17348</v>
      </c>
      <c r="N717">
        <f t="shared" si="71"/>
        <v>3.9</v>
      </c>
    </row>
    <row r="718" spans="1:14">
      <c r="A718" t="s">
        <v>2267</v>
      </c>
      <c r="B718" t="s">
        <v>2268</v>
      </c>
      <c r="C718" t="s">
        <v>1272</v>
      </c>
      <c r="D718" t="s">
        <v>329</v>
      </c>
      <c r="E718" t="s">
        <v>371</v>
      </c>
      <c r="F718" s="1" t="s">
        <v>77</v>
      </c>
      <c r="G718">
        <v>3.7</v>
      </c>
      <c r="H718" s="1" t="s">
        <v>2269</v>
      </c>
      <c r="I718" t="str">
        <f t="shared" si="66"/>
        <v>Electronics</v>
      </c>
      <c r="J718">
        <f t="shared" si="67"/>
        <v>1499</v>
      </c>
      <c r="K718">
        <f t="shared" si="68"/>
        <v>2999</v>
      </c>
      <c r="L718">
        <f t="shared" si="69"/>
        <v>50</v>
      </c>
      <c r="M718">
        <f t="shared" si="70"/>
        <v>87798</v>
      </c>
      <c r="N718">
        <f t="shared" si="71"/>
        <v>3.7</v>
      </c>
    </row>
    <row r="719" spans="1:14">
      <c r="A719" t="s">
        <v>2270</v>
      </c>
      <c r="B719" t="s">
        <v>2271</v>
      </c>
      <c r="C719" t="s">
        <v>2272</v>
      </c>
      <c r="D719" t="s">
        <v>69</v>
      </c>
      <c r="E719" t="s">
        <v>62</v>
      </c>
      <c r="F719" s="1" t="s">
        <v>595</v>
      </c>
      <c r="G719">
        <v>4.2</v>
      </c>
      <c r="H719" s="1" t="s">
        <v>2273</v>
      </c>
      <c r="I719" t="str">
        <f t="shared" si="66"/>
        <v>Electronics</v>
      </c>
      <c r="J719">
        <f t="shared" si="67"/>
        <v>299</v>
      </c>
      <c r="K719">
        <f t="shared" si="68"/>
        <v>499</v>
      </c>
      <c r="L719">
        <f t="shared" si="69"/>
        <v>40</v>
      </c>
      <c r="M719">
        <f t="shared" si="70"/>
        <v>24432</v>
      </c>
      <c r="N719">
        <f t="shared" si="71"/>
        <v>4.2</v>
      </c>
    </row>
    <row r="720" spans="1:14">
      <c r="A720" t="s">
        <v>2274</v>
      </c>
      <c r="B720" t="s">
        <v>2275</v>
      </c>
      <c r="C720" t="s">
        <v>1898</v>
      </c>
      <c r="D720" t="s">
        <v>2276</v>
      </c>
      <c r="E720" t="s">
        <v>359</v>
      </c>
      <c r="F720" s="1" t="s">
        <v>581</v>
      </c>
      <c r="G720">
        <v>4.3</v>
      </c>
      <c r="H720" t="s">
        <v>2277</v>
      </c>
      <c r="I720" t="str">
        <f t="shared" si="66"/>
        <v>Computers&amp;Accessories</v>
      </c>
      <c r="J720">
        <f t="shared" si="67"/>
        <v>579</v>
      </c>
      <c r="K720">
        <f t="shared" si="68"/>
        <v>1400</v>
      </c>
      <c r="L720">
        <f t="shared" si="69"/>
        <v>59</v>
      </c>
      <c r="M720">
        <f t="shared" si="70"/>
        <v>189104</v>
      </c>
      <c r="N720">
        <f t="shared" si="71"/>
        <v>4.3</v>
      </c>
    </row>
    <row r="721" spans="1:14">
      <c r="A721" t="s">
        <v>2278</v>
      </c>
      <c r="B721" t="s">
        <v>2279</v>
      </c>
      <c r="C721" t="s">
        <v>2280</v>
      </c>
      <c r="D721" t="s">
        <v>712</v>
      </c>
      <c r="E721" t="s">
        <v>2281</v>
      </c>
      <c r="F721" s="1" t="s">
        <v>1015</v>
      </c>
      <c r="G721">
        <v>4.2</v>
      </c>
      <c r="H721" s="1" t="s">
        <v>2282</v>
      </c>
      <c r="I721" t="str">
        <f t="shared" si="66"/>
        <v>Electronics</v>
      </c>
      <c r="J721">
        <f t="shared" si="67"/>
        <v>2499</v>
      </c>
      <c r="K721">
        <f t="shared" si="68"/>
        <v>3299</v>
      </c>
      <c r="L721">
        <f t="shared" si="69"/>
        <v>24</v>
      </c>
      <c r="M721">
        <f t="shared" si="70"/>
        <v>93112</v>
      </c>
      <c r="N721">
        <f t="shared" si="71"/>
        <v>4.2</v>
      </c>
    </row>
    <row r="722" spans="1:14">
      <c r="A722" t="s">
        <v>2283</v>
      </c>
      <c r="B722" t="s">
        <v>2284</v>
      </c>
      <c r="C722" t="s">
        <v>1272</v>
      </c>
      <c r="D722" t="s">
        <v>292</v>
      </c>
      <c r="E722" t="s">
        <v>1363</v>
      </c>
      <c r="F722" s="1" t="s">
        <v>220</v>
      </c>
      <c r="G722">
        <v>3.9</v>
      </c>
      <c r="H722" s="1" t="s">
        <v>2285</v>
      </c>
      <c r="I722" t="str">
        <f t="shared" si="66"/>
        <v>Electronics</v>
      </c>
      <c r="J722">
        <f t="shared" si="67"/>
        <v>1199</v>
      </c>
      <c r="K722">
        <f t="shared" si="68"/>
        <v>5999</v>
      </c>
      <c r="L722">
        <f t="shared" si="69"/>
        <v>80</v>
      </c>
      <c r="M722">
        <f t="shared" si="70"/>
        <v>47521</v>
      </c>
      <c r="N722">
        <f t="shared" si="71"/>
        <v>3.9</v>
      </c>
    </row>
    <row r="723" spans="1:14">
      <c r="A723" t="s">
        <v>2286</v>
      </c>
      <c r="B723" t="s">
        <v>2287</v>
      </c>
      <c r="C723" t="s">
        <v>2184</v>
      </c>
      <c r="D723" t="s">
        <v>18</v>
      </c>
      <c r="E723" t="s">
        <v>62</v>
      </c>
      <c r="F723" s="1" t="s">
        <v>546</v>
      </c>
      <c r="G723">
        <v>4.3</v>
      </c>
      <c r="H723" s="1" t="s">
        <v>2288</v>
      </c>
      <c r="I723" t="str">
        <f t="shared" si="66"/>
        <v>Electronics</v>
      </c>
      <c r="J723">
        <f t="shared" si="67"/>
        <v>399</v>
      </c>
      <c r="K723">
        <f t="shared" si="68"/>
        <v>499</v>
      </c>
      <c r="L723">
        <f t="shared" si="69"/>
        <v>20</v>
      </c>
      <c r="M723">
        <f t="shared" si="70"/>
        <v>27201</v>
      </c>
      <c r="N723">
        <f t="shared" si="71"/>
        <v>4.3</v>
      </c>
    </row>
    <row r="724" spans="1:14">
      <c r="A724" t="s">
        <v>147</v>
      </c>
      <c r="B724" t="s">
        <v>148</v>
      </c>
      <c r="C724" t="s">
        <v>97</v>
      </c>
      <c r="D724" t="s">
        <v>149</v>
      </c>
      <c r="E724" t="s">
        <v>62</v>
      </c>
      <c r="F724" s="1" t="s">
        <v>123</v>
      </c>
      <c r="G724">
        <v>3.7</v>
      </c>
      <c r="H724" s="1" t="s">
        <v>150</v>
      </c>
      <c r="I724" t="str">
        <f t="shared" si="66"/>
        <v>Electronics</v>
      </c>
      <c r="J724">
        <f t="shared" si="67"/>
        <v>279</v>
      </c>
      <c r="K724">
        <f t="shared" si="68"/>
        <v>499</v>
      </c>
      <c r="L724">
        <f t="shared" si="69"/>
        <v>44</v>
      </c>
      <c r="M724">
        <f t="shared" si="70"/>
        <v>10962</v>
      </c>
      <c r="N724">
        <f t="shared" si="71"/>
        <v>3.7</v>
      </c>
    </row>
    <row r="725" spans="1:14">
      <c r="A725" t="s">
        <v>154</v>
      </c>
      <c r="B725" t="s">
        <v>155</v>
      </c>
      <c r="C725" t="s">
        <v>120</v>
      </c>
      <c r="D725" t="s">
        <v>137</v>
      </c>
      <c r="E725" t="s">
        <v>156</v>
      </c>
      <c r="F725" s="1" t="s">
        <v>157</v>
      </c>
      <c r="G725">
        <v>4.3</v>
      </c>
      <c r="H725" s="1" t="s">
        <v>158</v>
      </c>
      <c r="I725" t="str">
        <f t="shared" si="66"/>
        <v>Electronics</v>
      </c>
      <c r="J725">
        <f t="shared" si="67"/>
        <v>13490</v>
      </c>
      <c r="K725">
        <f t="shared" si="68"/>
        <v>22900</v>
      </c>
      <c r="L725">
        <f t="shared" si="69"/>
        <v>41</v>
      </c>
      <c r="M725">
        <f t="shared" si="70"/>
        <v>16299</v>
      </c>
      <c r="N725">
        <f t="shared" si="71"/>
        <v>4.3</v>
      </c>
    </row>
    <row r="726" spans="1:14">
      <c r="A726" t="s">
        <v>2289</v>
      </c>
      <c r="B726" t="s">
        <v>2290</v>
      </c>
      <c r="C726" t="s">
        <v>1903</v>
      </c>
      <c r="D726" t="s">
        <v>149</v>
      </c>
      <c r="E726" t="s">
        <v>2291</v>
      </c>
      <c r="F726" s="1" t="s">
        <v>659</v>
      </c>
      <c r="G726">
        <v>4.3</v>
      </c>
      <c r="H726" s="1" t="s">
        <v>2292</v>
      </c>
      <c r="I726" t="str">
        <f t="shared" si="66"/>
        <v>Computers&amp;Accessories</v>
      </c>
      <c r="J726">
        <f t="shared" si="67"/>
        <v>279</v>
      </c>
      <c r="K726">
        <f t="shared" si="68"/>
        <v>375</v>
      </c>
      <c r="L726">
        <f t="shared" si="69"/>
        <v>26</v>
      </c>
      <c r="M726">
        <f t="shared" si="70"/>
        <v>31534</v>
      </c>
      <c r="N726">
        <f t="shared" si="71"/>
        <v>4.3</v>
      </c>
    </row>
    <row r="727" spans="1:14">
      <c r="A727" t="s">
        <v>2293</v>
      </c>
      <c r="B727" t="s">
        <v>2294</v>
      </c>
      <c r="C727" t="s">
        <v>1219</v>
      </c>
      <c r="D727" t="s">
        <v>712</v>
      </c>
      <c r="E727" t="s">
        <v>895</v>
      </c>
      <c r="F727" s="1" t="s">
        <v>77</v>
      </c>
      <c r="G727">
        <v>3.9</v>
      </c>
      <c r="H727" s="1" t="s">
        <v>1654</v>
      </c>
      <c r="I727" t="str">
        <f t="shared" si="66"/>
        <v>Electronics</v>
      </c>
      <c r="J727">
        <f t="shared" si="67"/>
        <v>2499</v>
      </c>
      <c r="K727">
        <f t="shared" si="68"/>
        <v>4999</v>
      </c>
      <c r="L727">
        <f t="shared" si="69"/>
        <v>50</v>
      </c>
      <c r="M727">
        <f t="shared" si="70"/>
        <v>7571</v>
      </c>
      <c r="N727">
        <f t="shared" si="71"/>
        <v>3.9</v>
      </c>
    </row>
    <row r="728" spans="1:14">
      <c r="A728" t="s">
        <v>2295</v>
      </c>
      <c r="B728" t="s">
        <v>2296</v>
      </c>
      <c r="C728" t="s">
        <v>2174</v>
      </c>
      <c r="D728" t="s">
        <v>2297</v>
      </c>
      <c r="E728" t="s">
        <v>2176</v>
      </c>
      <c r="F728" s="1" t="s">
        <v>1564</v>
      </c>
      <c r="G728">
        <v>4.4</v>
      </c>
      <c r="H728" s="1" t="s">
        <v>2298</v>
      </c>
      <c r="I728" t="str">
        <f t="shared" si="66"/>
        <v>OfficeProducts</v>
      </c>
      <c r="J728">
        <f t="shared" si="67"/>
        <v>137</v>
      </c>
      <c r="K728">
        <f t="shared" si="68"/>
        <v>160</v>
      </c>
      <c r="L728">
        <f t="shared" si="69"/>
        <v>14</v>
      </c>
      <c r="M728">
        <f t="shared" si="70"/>
        <v>6537</v>
      </c>
      <c r="N728">
        <f t="shared" si="71"/>
        <v>4.4</v>
      </c>
    </row>
    <row r="729" spans="1:14">
      <c r="A729" t="s">
        <v>160</v>
      </c>
      <c r="B729" t="s">
        <v>161</v>
      </c>
      <c r="C729" t="s">
        <v>17</v>
      </c>
      <c r="D729" t="s">
        <v>162</v>
      </c>
      <c r="E729" t="s">
        <v>24</v>
      </c>
      <c r="F729" s="1" t="s">
        <v>163</v>
      </c>
      <c r="G729">
        <v>4</v>
      </c>
      <c r="H729" s="1" t="s">
        <v>1639</v>
      </c>
      <c r="I729" t="str">
        <f t="shared" si="66"/>
        <v>Computers&amp;Accessories</v>
      </c>
      <c r="J729">
        <f t="shared" si="67"/>
        <v>59</v>
      </c>
      <c r="K729">
        <f t="shared" si="68"/>
        <v>199</v>
      </c>
      <c r="L729">
        <f t="shared" si="69"/>
        <v>70</v>
      </c>
      <c r="M729">
        <f t="shared" si="70"/>
        <v>9377</v>
      </c>
      <c r="N729">
        <f t="shared" si="71"/>
        <v>4</v>
      </c>
    </row>
    <row r="730" spans="1:14">
      <c r="A730" t="s">
        <v>2299</v>
      </c>
      <c r="B730" t="s">
        <v>2300</v>
      </c>
      <c r="C730" t="s">
        <v>2082</v>
      </c>
      <c r="D730" t="s">
        <v>69</v>
      </c>
      <c r="E730" t="s">
        <v>62</v>
      </c>
      <c r="F730" s="1" t="s">
        <v>595</v>
      </c>
      <c r="G730">
        <v>4.5</v>
      </c>
      <c r="H730" s="1" t="s">
        <v>2301</v>
      </c>
      <c r="I730" t="str">
        <f t="shared" si="66"/>
        <v>Computers&amp;Accessories</v>
      </c>
      <c r="J730">
        <f t="shared" si="67"/>
        <v>299</v>
      </c>
      <c r="K730">
        <f t="shared" si="68"/>
        <v>499</v>
      </c>
      <c r="L730">
        <f t="shared" si="69"/>
        <v>40</v>
      </c>
      <c r="M730">
        <f t="shared" si="70"/>
        <v>21010</v>
      </c>
      <c r="N730">
        <f t="shared" si="71"/>
        <v>4.5</v>
      </c>
    </row>
    <row r="731" spans="1:14">
      <c r="A731" t="s">
        <v>2302</v>
      </c>
      <c r="B731" t="s">
        <v>2303</v>
      </c>
      <c r="C731" t="s">
        <v>1272</v>
      </c>
      <c r="D731" t="s">
        <v>144</v>
      </c>
      <c r="E731" t="s">
        <v>406</v>
      </c>
      <c r="F731" s="1" t="s">
        <v>87</v>
      </c>
      <c r="G731">
        <v>3.9</v>
      </c>
      <c r="H731" s="1" t="s">
        <v>2304</v>
      </c>
      <c r="I731" t="str">
        <f t="shared" si="66"/>
        <v>Electronics</v>
      </c>
      <c r="J731">
        <f t="shared" si="67"/>
        <v>1799</v>
      </c>
      <c r="K731">
        <f t="shared" si="68"/>
        <v>3999</v>
      </c>
      <c r="L731">
        <f t="shared" si="69"/>
        <v>55</v>
      </c>
      <c r="M731">
        <f t="shared" si="70"/>
        <v>3517</v>
      </c>
      <c r="N731">
        <f t="shared" si="71"/>
        <v>3.9</v>
      </c>
    </row>
    <row r="732" spans="1:14">
      <c r="A732" t="s">
        <v>2305</v>
      </c>
      <c r="B732" t="s">
        <v>2306</v>
      </c>
      <c r="C732" t="s">
        <v>2135</v>
      </c>
      <c r="D732" t="s">
        <v>190</v>
      </c>
      <c r="E732" t="s">
        <v>371</v>
      </c>
      <c r="F732" s="1" t="s">
        <v>82</v>
      </c>
      <c r="G732">
        <v>4.3</v>
      </c>
      <c r="H732" s="1" t="s">
        <v>2307</v>
      </c>
      <c r="I732" t="str">
        <f t="shared" si="66"/>
        <v>Electronics</v>
      </c>
      <c r="J732">
        <f t="shared" si="67"/>
        <v>1999</v>
      </c>
      <c r="K732">
        <f t="shared" si="68"/>
        <v>2999</v>
      </c>
      <c r="L732">
        <f t="shared" si="69"/>
        <v>33</v>
      </c>
      <c r="M732">
        <f t="shared" si="70"/>
        <v>63899</v>
      </c>
      <c r="N732">
        <f t="shared" si="71"/>
        <v>4.3</v>
      </c>
    </row>
    <row r="733" spans="1:14">
      <c r="A733" t="s">
        <v>173</v>
      </c>
      <c r="B733" t="s">
        <v>174</v>
      </c>
      <c r="C733" t="s">
        <v>97</v>
      </c>
      <c r="D733" t="s">
        <v>24</v>
      </c>
      <c r="E733" t="s">
        <v>42</v>
      </c>
      <c r="F733" s="1" t="s">
        <v>175</v>
      </c>
      <c r="G733">
        <v>4.2</v>
      </c>
      <c r="H733" s="1" t="s">
        <v>176</v>
      </c>
      <c r="I733" t="str">
        <f t="shared" si="66"/>
        <v>Electronics</v>
      </c>
      <c r="J733">
        <f t="shared" si="67"/>
        <v>199</v>
      </c>
      <c r="K733">
        <f t="shared" si="68"/>
        <v>699</v>
      </c>
      <c r="L733">
        <f t="shared" si="69"/>
        <v>72</v>
      </c>
      <c r="M733">
        <f t="shared" si="70"/>
        <v>12153</v>
      </c>
      <c r="N733">
        <f t="shared" si="71"/>
        <v>4.2</v>
      </c>
    </row>
    <row r="734" spans="1:14">
      <c r="A734" t="s">
        <v>2308</v>
      </c>
      <c r="B734" t="s">
        <v>2309</v>
      </c>
      <c r="C734" t="s">
        <v>2310</v>
      </c>
      <c r="D734" t="s">
        <v>18</v>
      </c>
      <c r="E734" t="s">
        <v>329</v>
      </c>
      <c r="F734" s="1" t="s">
        <v>200</v>
      </c>
      <c r="G734">
        <v>4.1</v>
      </c>
      <c r="H734" s="1" t="s">
        <v>2311</v>
      </c>
      <c r="I734" t="str">
        <f t="shared" si="66"/>
        <v>Computers&amp;Accessories</v>
      </c>
      <c r="J734">
        <f t="shared" si="67"/>
        <v>399</v>
      </c>
      <c r="K734">
        <f t="shared" si="68"/>
        <v>1499</v>
      </c>
      <c r="L734">
        <f t="shared" si="69"/>
        <v>73</v>
      </c>
      <c r="M734">
        <f t="shared" si="70"/>
        <v>5730</v>
      </c>
      <c r="N734">
        <f t="shared" si="71"/>
        <v>4.1</v>
      </c>
    </row>
    <row r="735" spans="1:14">
      <c r="A735" t="s">
        <v>2312</v>
      </c>
      <c r="B735" t="s">
        <v>2313</v>
      </c>
      <c r="C735" t="s">
        <v>2314</v>
      </c>
      <c r="D735" t="s">
        <v>621</v>
      </c>
      <c r="E735" t="s">
        <v>406</v>
      </c>
      <c r="F735" s="1" t="s">
        <v>276</v>
      </c>
      <c r="G735">
        <v>4.2</v>
      </c>
      <c r="H735" s="1" t="s">
        <v>2315</v>
      </c>
      <c r="I735" t="str">
        <f t="shared" si="66"/>
        <v>Computers&amp;Accessories</v>
      </c>
      <c r="J735">
        <f t="shared" si="67"/>
        <v>1699</v>
      </c>
      <c r="K735">
        <f t="shared" si="68"/>
        <v>3999</v>
      </c>
      <c r="L735">
        <f t="shared" si="69"/>
        <v>58</v>
      </c>
      <c r="M735">
        <f t="shared" si="70"/>
        <v>25488</v>
      </c>
      <c r="N735">
        <f t="shared" si="71"/>
        <v>4.2</v>
      </c>
    </row>
    <row r="736" spans="1:14">
      <c r="A736" t="s">
        <v>2316</v>
      </c>
      <c r="B736" t="s">
        <v>2317</v>
      </c>
      <c r="C736" t="s">
        <v>1903</v>
      </c>
      <c r="D736" t="s">
        <v>42</v>
      </c>
      <c r="E736" t="s">
        <v>957</v>
      </c>
      <c r="F736" s="1" t="s">
        <v>1428</v>
      </c>
      <c r="G736">
        <v>4.5</v>
      </c>
      <c r="H736" s="1" t="s">
        <v>2318</v>
      </c>
      <c r="I736" t="str">
        <f t="shared" si="66"/>
        <v>Computers&amp;Accessories</v>
      </c>
      <c r="J736">
        <f t="shared" si="67"/>
        <v>699</v>
      </c>
      <c r="K736">
        <f t="shared" si="68"/>
        <v>995</v>
      </c>
      <c r="L736">
        <f t="shared" si="69"/>
        <v>30</v>
      </c>
      <c r="M736">
        <f t="shared" si="70"/>
        <v>54405</v>
      </c>
      <c r="N736">
        <f t="shared" si="71"/>
        <v>4.5</v>
      </c>
    </row>
    <row r="737" spans="1:14">
      <c r="A737" t="s">
        <v>1633</v>
      </c>
      <c r="B737" t="s">
        <v>1634</v>
      </c>
      <c r="C737" t="s">
        <v>1487</v>
      </c>
      <c r="D737" t="s">
        <v>1635</v>
      </c>
      <c r="E737" t="s">
        <v>62</v>
      </c>
      <c r="F737" s="1" t="s">
        <v>1318</v>
      </c>
      <c r="G737">
        <v>4.2</v>
      </c>
      <c r="H737" s="1" t="s">
        <v>1636</v>
      </c>
      <c r="I737" t="str">
        <f t="shared" si="66"/>
        <v>Electronics</v>
      </c>
      <c r="J737">
        <f t="shared" si="67"/>
        <v>95</v>
      </c>
      <c r="K737">
        <f t="shared" si="68"/>
        <v>499</v>
      </c>
      <c r="L737">
        <f t="shared" si="69"/>
        <v>81</v>
      </c>
      <c r="M737">
        <f t="shared" si="70"/>
        <v>1949</v>
      </c>
      <c r="N737">
        <f t="shared" si="71"/>
        <v>4.2</v>
      </c>
    </row>
    <row r="738" spans="1:14">
      <c r="A738" t="s">
        <v>2319</v>
      </c>
      <c r="B738" t="s">
        <v>2320</v>
      </c>
      <c r="C738" t="s">
        <v>2110</v>
      </c>
      <c r="D738" t="s">
        <v>1303</v>
      </c>
      <c r="E738" t="s">
        <v>621</v>
      </c>
      <c r="F738" s="1" t="s">
        <v>432</v>
      </c>
      <c r="G738">
        <v>4.2</v>
      </c>
      <c r="H738" t="s">
        <v>2321</v>
      </c>
      <c r="I738" t="str">
        <f t="shared" si="66"/>
        <v>Computers&amp;Accessories</v>
      </c>
      <c r="J738">
        <f t="shared" si="67"/>
        <v>1149</v>
      </c>
      <c r="K738">
        <f t="shared" si="68"/>
        <v>1699</v>
      </c>
      <c r="L738">
        <f t="shared" si="69"/>
        <v>32</v>
      </c>
      <c r="M738">
        <f t="shared" si="70"/>
        <v>122478</v>
      </c>
      <c r="N738">
        <f t="shared" si="71"/>
        <v>4.2</v>
      </c>
    </row>
    <row r="739" spans="1:14">
      <c r="A739" t="s">
        <v>2322</v>
      </c>
      <c r="B739" t="s">
        <v>2323</v>
      </c>
      <c r="C739" t="s">
        <v>1988</v>
      </c>
      <c r="D739" t="s">
        <v>2324</v>
      </c>
      <c r="E739" t="s">
        <v>1961</v>
      </c>
      <c r="F739" s="1" t="s">
        <v>182</v>
      </c>
      <c r="G739">
        <v>4.3</v>
      </c>
      <c r="H739" s="1" t="s">
        <v>2325</v>
      </c>
      <c r="I739" t="str">
        <f t="shared" si="66"/>
        <v>Computers&amp;Accessories</v>
      </c>
      <c r="J739">
        <f t="shared" si="67"/>
        <v>1495</v>
      </c>
      <c r="K739">
        <f t="shared" si="68"/>
        <v>1995</v>
      </c>
      <c r="L739">
        <f t="shared" si="69"/>
        <v>25</v>
      </c>
      <c r="M739">
        <f t="shared" si="70"/>
        <v>7241</v>
      </c>
      <c r="N739">
        <f t="shared" si="71"/>
        <v>4.3</v>
      </c>
    </row>
    <row r="740" spans="1:14">
      <c r="A740" t="s">
        <v>2326</v>
      </c>
      <c r="B740" t="s">
        <v>2327</v>
      </c>
      <c r="C740" t="s">
        <v>1918</v>
      </c>
      <c r="D740" t="s">
        <v>485</v>
      </c>
      <c r="E740" t="s">
        <v>895</v>
      </c>
      <c r="F740" s="1" t="s">
        <v>701</v>
      </c>
      <c r="G740">
        <v>4</v>
      </c>
      <c r="H740" s="1" t="s">
        <v>2328</v>
      </c>
      <c r="I740" t="str">
        <f t="shared" si="66"/>
        <v>Computers&amp;Accessories</v>
      </c>
      <c r="J740">
        <f t="shared" si="67"/>
        <v>849</v>
      </c>
      <c r="K740">
        <f t="shared" si="68"/>
        <v>4999</v>
      </c>
      <c r="L740">
        <f t="shared" si="69"/>
        <v>83</v>
      </c>
      <c r="M740">
        <f t="shared" si="70"/>
        <v>20457</v>
      </c>
      <c r="N740">
        <f t="shared" si="71"/>
        <v>4</v>
      </c>
    </row>
    <row r="741" spans="1:14">
      <c r="A741" t="s">
        <v>2329</v>
      </c>
      <c r="B741" t="s">
        <v>2330</v>
      </c>
      <c r="C741" t="s">
        <v>2331</v>
      </c>
      <c r="D741" t="s">
        <v>2332</v>
      </c>
      <c r="E741" t="s">
        <v>2332</v>
      </c>
      <c r="F741" s="1" t="s">
        <v>215</v>
      </c>
      <c r="G741">
        <v>4.5</v>
      </c>
      <c r="H741" s="1" t="s">
        <v>2333</v>
      </c>
      <c r="I741" t="str">
        <f t="shared" si="66"/>
        <v>OfficeProducts</v>
      </c>
      <c r="J741">
        <f t="shared" si="67"/>
        <v>440</v>
      </c>
      <c r="K741">
        <f t="shared" si="68"/>
        <v>440</v>
      </c>
      <c r="L741">
        <f t="shared" si="69"/>
        <v>0</v>
      </c>
      <c r="M741">
        <f t="shared" si="70"/>
        <v>8610</v>
      </c>
      <c r="N741">
        <f t="shared" si="71"/>
        <v>4.5</v>
      </c>
    </row>
    <row r="742" spans="1:14">
      <c r="A742" t="s">
        <v>1622</v>
      </c>
      <c r="B742" t="s">
        <v>1623</v>
      </c>
      <c r="C742" t="s">
        <v>1575</v>
      </c>
      <c r="D742" t="s">
        <v>25</v>
      </c>
      <c r="E742" t="s">
        <v>76</v>
      </c>
      <c r="F742" s="1" t="s">
        <v>63</v>
      </c>
      <c r="G742">
        <v>3.8</v>
      </c>
      <c r="H742" s="1" t="s">
        <v>1624</v>
      </c>
      <c r="I742" t="str">
        <f t="shared" si="66"/>
        <v>Electronics</v>
      </c>
      <c r="J742">
        <f t="shared" si="67"/>
        <v>349</v>
      </c>
      <c r="K742">
        <f t="shared" si="68"/>
        <v>999</v>
      </c>
      <c r="L742">
        <f t="shared" si="69"/>
        <v>65</v>
      </c>
      <c r="M742">
        <f t="shared" si="70"/>
        <v>16557</v>
      </c>
      <c r="N742">
        <f t="shared" si="71"/>
        <v>3.8</v>
      </c>
    </row>
    <row r="743" spans="1:14">
      <c r="A743" t="s">
        <v>2334</v>
      </c>
      <c r="B743" t="s">
        <v>2335</v>
      </c>
      <c r="C743" t="s">
        <v>1918</v>
      </c>
      <c r="D743" t="s">
        <v>214</v>
      </c>
      <c r="E743" t="s">
        <v>406</v>
      </c>
      <c r="F743" s="1" t="s">
        <v>56</v>
      </c>
      <c r="G743">
        <v>3.9</v>
      </c>
      <c r="H743" s="1" t="s">
        <v>2336</v>
      </c>
      <c r="I743" t="str">
        <f t="shared" si="66"/>
        <v>Computers&amp;Accessories</v>
      </c>
      <c r="J743">
        <f t="shared" si="67"/>
        <v>599</v>
      </c>
      <c r="K743">
        <f t="shared" si="68"/>
        <v>3999</v>
      </c>
      <c r="L743">
        <f t="shared" si="69"/>
        <v>85</v>
      </c>
      <c r="M743">
        <f t="shared" si="70"/>
        <v>1087</v>
      </c>
      <c r="N743">
        <f t="shared" si="71"/>
        <v>3.9</v>
      </c>
    </row>
    <row r="744" spans="1:14">
      <c r="A744" t="s">
        <v>2337</v>
      </c>
      <c r="B744" t="s">
        <v>2338</v>
      </c>
      <c r="C744" t="s">
        <v>2201</v>
      </c>
      <c r="D744" t="s">
        <v>54</v>
      </c>
      <c r="E744" t="s">
        <v>18</v>
      </c>
      <c r="F744" s="1" t="s">
        <v>93</v>
      </c>
      <c r="G744">
        <v>4</v>
      </c>
      <c r="H744" s="1" t="s">
        <v>2339</v>
      </c>
      <c r="I744" t="str">
        <f t="shared" si="66"/>
        <v>Computers&amp;Accessories</v>
      </c>
      <c r="J744">
        <f t="shared" si="67"/>
        <v>149</v>
      </c>
      <c r="K744">
        <f t="shared" si="68"/>
        <v>399</v>
      </c>
      <c r="L744">
        <f t="shared" si="69"/>
        <v>63</v>
      </c>
      <c r="M744">
        <f t="shared" si="70"/>
        <v>1540</v>
      </c>
      <c r="N744">
        <f t="shared" si="71"/>
        <v>4</v>
      </c>
    </row>
    <row r="745" spans="1:14">
      <c r="A745" t="s">
        <v>2340</v>
      </c>
      <c r="B745" t="s">
        <v>2341</v>
      </c>
      <c r="C745" t="s">
        <v>1908</v>
      </c>
      <c r="D745" t="s">
        <v>1899</v>
      </c>
      <c r="E745" t="s">
        <v>76</v>
      </c>
      <c r="F745" s="1" t="s">
        <v>729</v>
      </c>
      <c r="G745">
        <v>4.1</v>
      </c>
      <c r="H745">
        <v>401</v>
      </c>
      <c r="I745" t="str">
        <f t="shared" si="66"/>
        <v>Computers&amp;Accessories</v>
      </c>
      <c r="J745">
        <f t="shared" si="67"/>
        <v>289</v>
      </c>
      <c r="K745">
        <f t="shared" si="68"/>
        <v>999</v>
      </c>
      <c r="L745">
        <f t="shared" si="69"/>
        <v>71</v>
      </c>
      <c r="M745">
        <f t="shared" si="70"/>
        <v>401</v>
      </c>
      <c r="N745">
        <f t="shared" si="71"/>
        <v>4.1</v>
      </c>
    </row>
    <row r="746" spans="1:14">
      <c r="A746" t="s">
        <v>2342</v>
      </c>
      <c r="B746" t="s">
        <v>2343</v>
      </c>
      <c r="C746" t="s">
        <v>2344</v>
      </c>
      <c r="D746" t="s">
        <v>205</v>
      </c>
      <c r="E746" t="s">
        <v>62</v>
      </c>
      <c r="F746" s="1" t="s">
        <v>20</v>
      </c>
      <c r="G746">
        <v>3.4</v>
      </c>
      <c r="H746" s="1" t="s">
        <v>2345</v>
      </c>
      <c r="I746" t="str">
        <f t="shared" si="66"/>
        <v>Computers&amp;Accessories</v>
      </c>
      <c r="J746">
        <f t="shared" si="67"/>
        <v>179</v>
      </c>
      <c r="K746">
        <f t="shared" si="68"/>
        <v>499</v>
      </c>
      <c r="L746">
        <f t="shared" si="69"/>
        <v>64</v>
      </c>
      <c r="M746">
        <f t="shared" si="70"/>
        <v>9385</v>
      </c>
      <c r="N746">
        <f t="shared" si="71"/>
        <v>3.4</v>
      </c>
    </row>
    <row r="747" spans="1:14">
      <c r="A747" t="s">
        <v>2346</v>
      </c>
      <c r="B747" t="s">
        <v>2347</v>
      </c>
      <c r="C747" t="s">
        <v>1219</v>
      </c>
      <c r="D747" t="s">
        <v>329</v>
      </c>
      <c r="E747" t="s">
        <v>895</v>
      </c>
      <c r="F747" s="1" t="s">
        <v>163</v>
      </c>
      <c r="G747">
        <v>4</v>
      </c>
      <c r="H747" s="1" t="s">
        <v>1700</v>
      </c>
      <c r="I747" t="str">
        <f t="shared" si="66"/>
        <v>Electronics</v>
      </c>
      <c r="J747">
        <f t="shared" si="67"/>
        <v>1499</v>
      </c>
      <c r="K747">
        <f t="shared" si="68"/>
        <v>4999</v>
      </c>
      <c r="L747">
        <f t="shared" si="69"/>
        <v>70</v>
      </c>
      <c r="M747">
        <f t="shared" si="70"/>
        <v>92588</v>
      </c>
      <c r="N747">
        <f t="shared" si="71"/>
        <v>4</v>
      </c>
    </row>
    <row r="748" spans="1:14">
      <c r="A748" t="s">
        <v>2348</v>
      </c>
      <c r="B748" t="s">
        <v>2349</v>
      </c>
      <c r="C748" t="s">
        <v>1272</v>
      </c>
      <c r="D748" t="s">
        <v>18</v>
      </c>
      <c r="E748" t="s">
        <v>42</v>
      </c>
      <c r="F748" s="1" t="s">
        <v>26</v>
      </c>
      <c r="G748">
        <v>3.4</v>
      </c>
      <c r="H748" s="1" t="s">
        <v>2350</v>
      </c>
      <c r="I748" t="str">
        <f t="shared" si="66"/>
        <v>Electronics</v>
      </c>
      <c r="J748">
        <f t="shared" si="67"/>
        <v>399</v>
      </c>
      <c r="K748">
        <f t="shared" si="68"/>
        <v>699</v>
      </c>
      <c r="L748">
        <f t="shared" si="69"/>
        <v>43</v>
      </c>
      <c r="M748">
        <f t="shared" si="70"/>
        <v>3454</v>
      </c>
      <c r="N748">
        <f t="shared" si="71"/>
        <v>3.4</v>
      </c>
    </row>
    <row r="749" spans="1:14">
      <c r="A749" t="s">
        <v>2351</v>
      </c>
      <c r="B749" t="s">
        <v>2352</v>
      </c>
      <c r="C749" t="s">
        <v>2070</v>
      </c>
      <c r="D749" t="s">
        <v>214</v>
      </c>
      <c r="E749" t="s">
        <v>92</v>
      </c>
      <c r="F749" s="1" t="s">
        <v>182</v>
      </c>
      <c r="G749">
        <v>4.3</v>
      </c>
      <c r="H749" s="1" t="s">
        <v>2353</v>
      </c>
      <c r="I749" t="str">
        <f t="shared" si="66"/>
        <v>Computers&amp;Accessories</v>
      </c>
      <c r="J749">
        <f t="shared" si="67"/>
        <v>599</v>
      </c>
      <c r="K749">
        <f t="shared" si="68"/>
        <v>799</v>
      </c>
      <c r="L749">
        <f t="shared" si="69"/>
        <v>25</v>
      </c>
      <c r="M749">
        <f t="shared" si="70"/>
        <v>15790</v>
      </c>
      <c r="N749">
        <f t="shared" si="71"/>
        <v>4.3</v>
      </c>
    </row>
    <row r="750" spans="1:14">
      <c r="A750" t="s">
        <v>2354</v>
      </c>
      <c r="B750" t="s">
        <v>2355</v>
      </c>
      <c r="C750" t="s">
        <v>2356</v>
      </c>
      <c r="D750" t="s">
        <v>749</v>
      </c>
      <c r="E750" t="s">
        <v>2357</v>
      </c>
      <c r="F750" s="1" t="s">
        <v>43</v>
      </c>
      <c r="G750">
        <v>3.9</v>
      </c>
      <c r="H750" s="1" t="s">
        <v>2358</v>
      </c>
      <c r="I750" t="str">
        <f t="shared" si="66"/>
        <v>Computers&amp;Accessories</v>
      </c>
      <c r="J750">
        <f t="shared" si="67"/>
        <v>949</v>
      </c>
      <c r="K750">
        <f t="shared" si="68"/>
        <v>2000</v>
      </c>
      <c r="L750">
        <f t="shared" si="69"/>
        <v>53</v>
      </c>
      <c r="M750">
        <f t="shared" si="70"/>
        <v>14969</v>
      </c>
      <c r="N750">
        <f t="shared" si="71"/>
        <v>3.9</v>
      </c>
    </row>
    <row r="751" spans="1:14">
      <c r="A751" t="s">
        <v>2359</v>
      </c>
      <c r="B751" t="s">
        <v>2360</v>
      </c>
      <c r="C751" t="s">
        <v>1219</v>
      </c>
      <c r="D751" t="s">
        <v>712</v>
      </c>
      <c r="E751" t="s">
        <v>571</v>
      </c>
      <c r="F751" s="1" t="s">
        <v>422</v>
      </c>
      <c r="G751">
        <v>4.1</v>
      </c>
      <c r="H751" s="1" t="s">
        <v>2361</v>
      </c>
      <c r="I751" t="str">
        <f t="shared" si="66"/>
        <v>Electronics</v>
      </c>
      <c r="J751">
        <f t="shared" si="67"/>
        <v>2499</v>
      </c>
      <c r="K751">
        <f t="shared" si="68"/>
        <v>9999</v>
      </c>
      <c r="L751">
        <f t="shared" si="69"/>
        <v>75</v>
      </c>
      <c r="M751">
        <f t="shared" si="70"/>
        <v>42139</v>
      </c>
      <c r="N751">
        <f t="shared" si="71"/>
        <v>4.1</v>
      </c>
    </row>
    <row r="752" spans="1:14">
      <c r="A752" t="s">
        <v>2362</v>
      </c>
      <c r="B752" t="s">
        <v>2363</v>
      </c>
      <c r="C752" t="s">
        <v>1965</v>
      </c>
      <c r="D752" t="s">
        <v>110</v>
      </c>
      <c r="E752" t="s">
        <v>2067</v>
      </c>
      <c r="F752" s="1" t="s">
        <v>2364</v>
      </c>
      <c r="G752">
        <v>4.3</v>
      </c>
      <c r="H752">
        <v>989</v>
      </c>
      <c r="I752" t="str">
        <f t="shared" si="66"/>
        <v>Electronics</v>
      </c>
      <c r="J752">
        <f t="shared" si="67"/>
        <v>159</v>
      </c>
      <c r="K752">
        <f t="shared" si="68"/>
        <v>180</v>
      </c>
      <c r="L752">
        <f t="shared" si="69"/>
        <v>12</v>
      </c>
      <c r="M752">
        <f t="shared" si="70"/>
        <v>989</v>
      </c>
      <c r="N752">
        <f t="shared" si="71"/>
        <v>4.3</v>
      </c>
    </row>
    <row r="753" spans="1:14">
      <c r="A753" t="s">
        <v>2365</v>
      </c>
      <c r="B753" t="s">
        <v>2366</v>
      </c>
      <c r="C753" t="s">
        <v>1253</v>
      </c>
      <c r="D753" t="s">
        <v>2367</v>
      </c>
      <c r="E753" t="s">
        <v>2368</v>
      </c>
      <c r="F753" s="1" t="s">
        <v>315</v>
      </c>
      <c r="G753">
        <v>4.5</v>
      </c>
      <c r="H753" s="1" t="s">
        <v>2369</v>
      </c>
      <c r="I753" t="str">
        <f t="shared" si="66"/>
        <v>Electronics</v>
      </c>
      <c r="J753">
        <f t="shared" si="67"/>
        <v>1329</v>
      </c>
      <c r="K753">
        <f t="shared" si="68"/>
        <v>2900</v>
      </c>
      <c r="L753">
        <f t="shared" si="69"/>
        <v>54</v>
      </c>
      <c r="M753">
        <f t="shared" si="70"/>
        <v>19624</v>
      </c>
      <c r="N753">
        <f t="shared" si="71"/>
        <v>4.5</v>
      </c>
    </row>
    <row r="754" spans="1:14">
      <c r="A754" t="s">
        <v>2370</v>
      </c>
      <c r="B754" t="s">
        <v>2371</v>
      </c>
      <c r="C754" t="s">
        <v>2344</v>
      </c>
      <c r="D754" t="s">
        <v>2372</v>
      </c>
      <c r="E754" t="s">
        <v>76</v>
      </c>
      <c r="F754" s="1" t="s">
        <v>26</v>
      </c>
      <c r="G754">
        <v>4.2</v>
      </c>
      <c r="H754" s="1" t="s">
        <v>2373</v>
      </c>
      <c r="I754" t="str">
        <f t="shared" si="66"/>
        <v>Computers&amp;Accessories</v>
      </c>
      <c r="J754">
        <f t="shared" si="67"/>
        <v>570</v>
      </c>
      <c r="K754">
        <f t="shared" si="68"/>
        <v>999</v>
      </c>
      <c r="L754">
        <f t="shared" si="69"/>
        <v>43</v>
      </c>
      <c r="M754">
        <f t="shared" si="70"/>
        <v>3201</v>
      </c>
      <c r="N754">
        <f t="shared" si="71"/>
        <v>4.2</v>
      </c>
    </row>
    <row r="755" spans="1:14">
      <c r="A755" t="s">
        <v>2374</v>
      </c>
      <c r="B755" t="s">
        <v>2375</v>
      </c>
      <c r="C755" t="s">
        <v>2376</v>
      </c>
      <c r="D755" t="s">
        <v>106</v>
      </c>
      <c r="E755" t="s">
        <v>190</v>
      </c>
      <c r="F755" s="1" t="s">
        <v>87</v>
      </c>
      <c r="G755">
        <v>4.1</v>
      </c>
      <c r="H755" s="1" t="s">
        <v>2377</v>
      </c>
      <c r="I755" t="str">
        <f t="shared" si="66"/>
        <v>Electronics</v>
      </c>
      <c r="J755">
        <f t="shared" si="67"/>
        <v>899</v>
      </c>
      <c r="K755">
        <f t="shared" si="68"/>
        <v>1999</v>
      </c>
      <c r="L755">
        <f t="shared" si="69"/>
        <v>55</v>
      </c>
      <c r="M755">
        <f t="shared" si="70"/>
        <v>30469</v>
      </c>
      <c r="N755">
        <f t="shared" si="71"/>
        <v>4.1</v>
      </c>
    </row>
    <row r="756" spans="1:14">
      <c r="A756" t="s">
        <v>2378</v>
      </c>
      <c r="B756" t="s">
        <v>2379</v>
      </c>
      <c r="C756" t="s">
        <v>2380</v>
      </c>
      <c r="D756" t="s">
        <v>501</v>
      </c>
      <c r="E756" t="s">
        <v>76</v>
      </c>
      <c r="F756" s="1" t="s">
        <v>87</v>
      </c>
      <c r="G756">
        <v>4.4</v>
      </c>
      <c r="H756" s="1" t="s">
        <v>2381</v>
      </c>
      <c r="I756" t="str">
        <f t="shared" si="66"/>
        <v>Computers&amp;Accessories</v>
      </c>
      <c r="J756">
        <f t="shared" si="67"/>
        <v>449</v>
      </c>
      <c r="K756">
        <f t="shared" si="68"/>
        <v>999</v>
      </c>
      <c r="L756">
        <f t="shared" si="69"/>
        <v>55</v>
      </c>
      <c r="M756">
        <f t="shared" si="70"/>
        <v>9940</v>
      </c>
      <c r="N756">
        <f t="shared" si="71"/>
        <v>4.4</v>
      </c>
    </row>
    <row r="757" spans="1:14">
      <c r="A757" t="s">
        <v>2382</v>
      </c>
      <c r="B757" t="s">
        <v>2383</v>
      </c>
      <c r="C757" t="s">
        <v>2384</v>
      </c>
      <c r="D757" t="s">
        <v>788</v>
      </c>
      <c r="E757" t="s">
        <v>76</v>
      </c>
      <c r="F757" s="1" t="s">
        <v>294</v>
      </c>
      <c r="G757">
        <v>4.3</v>
      </c>
      <c r="H757" s="1" t="s">
        <v>2385</v>
      </c>
      <c r="I757" t="str">
        <f t="shared" si="66"/>
        <v>Computers&amp;Accessories</v>
      </c>
      <c r="J757">
        <f t="shared" si="67"/>
        <v>549</v>
      </c>
      <c r="K757">
        <f t="shared" si="68"/>
        <v>999</v>
      </c>
      <c r="L757">
        <f t="shared" si="69"/>
        <v>45</v>
      </c>
      <c r="M757">
        <f t="shared" si="70"/>
        <v>7758</v>
      </c>
      <c r="N757">
        <f t="shared" si="71"/>
        <v>4.3</v>
      </c>
    </row>
    <row r="758" spans="1:14">
      <c r="A758" t="s">
        <v>2386</v>
      </c>
      <c r="B758" t="s">
        <v>2387</v>
      </c>
      <c r="C758" t="s">
        <v>2110</v>
      </c>
      <c r="D758" t="s">
        <v>2388</v>
      </c>
      <c r="E758" t="s">
        <v>610</v>
      </c>
      <c r="F758" s="1" t="s">
        <v>911</v>
      </c>
      <c r="G758">
        <v>4.3</v>
      </c>
      <c r="H758" s="1" t="s">
        <v>2389</v>
      </c>
      <c r="I758" t="str">
        <f t="shared" si="66"/>
        <v>Computers&amp;Accessories</v>
      </c>
      <c r="J758">
        <f t="shared" si="67"/>
        <v>1529</v>
      </c>
      <c r="K758">
        <f t="shared" si="68"/>
        <v>2399</v>
      </c>
      <c r="L758">
        <f t="shared" si="69"/>
        <v>36</v>
      </c>
      <c r="M758">
        <f t="shared" si="70"/>
        <v>68409</v>
      </c>
      <c r="N758">
        <f t="shared" si="71"/>
        <v>4.3</v>
      </c>
    </row>
    <row r="759" spans="1:14">
      <c r="A759" t="s">
        <v>2390</v>
      </c>
      <c r="B759" t="s">
        <v>2391</v>
      </c>
      <c r="C759" t="s">
        <v>2392</v>
      </c>
      <c r="D759" t="s">
        <v>2122</v>
      </c>
      <c r="E759" t="s">
        <v>2122</v>
      </c>
      <c r="F759" s="1" t="s">
        <v>215</v>
      </c>
      <c r="G759">
        <v>4.3</v>
      </c>
      <c r="H759" s="1" t="s">
        <v>2393</v>
      </c>
      <c r="I759" t="str">
        <f t="shared" si="66"/>
        <v>OfficeProducts</v>
      </c>
      <c r="J759">
        <f t="shared" si="67"/>
        <v>100</v>
      </c>
      <c r="K759">
        <f t="shared" si="68"/>
        <v>100</v>
      </c>
      <c r="L759">
        <f t="shared" si="69"/>
        <v>0</v>
      </c>
      <c r="M759">
        <f t="shared" si="70"/>
        <v>3095</v>
      </c>
      <c r="N759">
        <f t="shared" si="71"/>
        <v>4.3</v>
      </c>
    </row>
    <row r="760" spans="1:14">
      <c r="A760" t="s">
        <v>2394</v>
      </c>
      <c r="B760" t="s">
        <v>2395</v>
      </c>
      <c r="C760" t="s">
        <v>1924</v>
      </c>
      <c r="D760" t="s">
        <v>69</v>
      </c>
      <c r="E760" t="s">
        <v>329</v>
      </c>
      <c r="F760" s="1" t="s">
        <v>220</v>
      </c>
      <c r="G760">
        <v>4.2</v>
      </c>
      <c r="H760">
        <v>903</v>
      </c>
      <c r="I760" t="str">
        <f t="shared" si="66"/>
        <v>Computers&amp;Accessories</v>
      </c>
      <c r="J760">
        <f t="shared" si="67"/>
        <v>299</v>
      </c>
      <c r="K760">
        <f t="shared" si="68"/>
        <v>1499</v>
      </c>
      <c r="L760">
        <f t="shared" si="69"/>
        <v>80</v>
      </c>
      <c r="M760">
        <f t="shared" si="70"/>
        <v>903</v>
      </c>
      <c r="N760">
        <f t="shared" si="71"/>
        <v>4.2</v>
      </c>
    </row>
    <row r="761" spans="1:14">
      <c r="A761" t="s">
        <v>2396</v>
      </c>
      <c r="B761" t="s">
        <v>2397</v>
      </c>
      <c r="C761" t="s">
        <v>1988</v>
      </c>
      <c r="D761" t="s">
        <v>2025</v>
      </c>
      <c r="E761" t="s">
        <v>2398</v>
      </c>
      <c r="F761" s="1" t="s">
        <v>239</v>
      </c>
      <c r="G761">
        <v>4.1</v>
      </c>
      <c r="H761" s="1" t="s">
        <v>2399</v>
      </c>
      <c r="I761" t="str">
        <f t="shared" si="66"/>
        <v>Computers&amp;Accessories</v>
      </c>
      <c r="J761">
        <f t="shared" si="67"/>
        <v>1295</v>
      </c>
      <c r="K761">
        <f t="shared" si="68"/>
        <v>1795</v>
      </c>
      <c r="L761">
        <f t="shared" si="69"/>
        <v>28</v>
      </c>
      <c r="M761">
        <f t="shared" si="70"/>
        <v>25771</v>
      </c>
      <c r="N761">
        <f t="shared" si="71"/>
        <v>4.1</v>
      </c>
    </row>
    <row r="762" spans="1:14">
      <c r="A762" t="s">
        <v>2400</v>
      </c>
      <c r="B762" t="s">
        <v>2401</v>
      </c>
      <c r="C762" t="s">
        <v>1272</v>
      </c>
      <c r="D762" t="s">
        <v>42</v>
      </c>
      <c r="E762" t="s">
        <v>76</v>
      </c>
      <c r="F762" s="1" t="s">
        <v>1428</v>
      </c>
      <c r="G762">
        <v>4.1</v>
      </c>
      <c r="H762" t="s">
        <v>2402</v>
      </c>
      <c r="I762" t="str">
        <f t="shared" si="66"/>
        <v>Electronics</v>
      </c>
      <c r="J762">
        <f t="shared" si="67"/>
        <v>699</v>
      </c>
      <c r="K762">
        <f t="shared" si="68"/>
        <v>999</v>
      </c>
      <c r="L762">
        <f t="shared" si="69"/>
        <v>30</v>
      </c>
      <c r="M762">
        <f t="shared" si="70"/>
        <v>273189</v>
      </c>
      <c r="N762">
        <f t="shared" si="71"/>
        <v>4.1</v>
      </c>
    </row>
    <row r="763" spans="1:14">
      <c r="A763" t="s">
        <v>2403</v>
      </c>
      <c r="B763" t="s">
        <v>2404</v>
      </c>
      <c r="C763" t="s">
        <v>2405</v>
      </c>
      <c r="D763" t="s">
        <v>831</v>
      </c>
      <c r="E763" t="s">
        <v>1967</v>
      </c>
      <c r="F763" s="1" t="s">
        <v>546</v>
      </c>
      <c r="G763">
        <v>4.5</v>
      </c>
      <c r="H763" s="1" t="s">
        <v>2406</v>
      </c>
      <c r="I763" t="str">
        <f t="shared" si="66"/>
        <v>OfficeProducts</v>
      </c>
      <c r="J763">
        <f t="shared" si="67"/>
        <v>252</v>
      </c>
      <c r="K763">
        <f t="shared" si="68"/>
        <v>315</v>
      </c>
      <c r="L763">
        <f t="shared" si="69"/>
        <v>20</v>
      </c>
      <c r="M763">
        <f t="shared" si="70"/>
        <v>3785</v>
      </c>
      <c r="N763">
        <f t="shared" si="71"/>
        <v>4.5</v>
      </c>
    </row>
    <row r="764" spans="1:14">
      <c r="A764" t="s">
        <v>2407</v>
      </c>
      <c r="B764" t="s">
        <v>2408</v>
      </c>
      <c r="C764" t="s">
        <v>1965</v>
      </c>
      <c r="D764" t="s">
        <v>2409</v>
      </c>
      <c r="E764" t="s">
        <v>2410</v>
      </c>
      <c r="F764" s="1" t="s">
        <v>1564</v>
      </c>
      <c r="G764">
        <v>4.4</v>
      </c>
      <c r="H764" s="1" t="s">
        <v>2411</v>
      </c>
      <c r="I764" t="str">
        <f t="shared" si="66"/>
        <v>Electronics</v>
      </c>
      <c r="J764">
        <f t="shared" si="67"/>
        <v>190</v>
      </c>
      <c r="K764">
        <f t="shared" si="68"/>
        <v>220</v>
      </c>
      <c r="L764">
        <f t="shared" si="69"/>
        <v>14</v>
      </c>
      <c r="M764">
        <f t="shared" si="70"/>
        <v>2866</v>
      </c>
      <c r="N764">
        <f t="shared" si="71"/>
        <v>4.4</v>
      </c>
    </row>
    <row r="765" spans="1:14">
      <c r="A765" t="s">
        <v>2412</v>
      </c>
      <c r="B765" t="s">
        <v>2413</v>
      </c>
      <c r="C765" t="s">
        <v>1988</v>
      </c>
      <c r="D765" t="s">
        <v>421</v>
      </c>
      <c r="E765" t="s">
        <v>261</v>
      </c>
      <c r="F765" s="1" t="s">
        <v>1263</v>
      </c>
      <c r="G765">
        <v>4.3</v>
      </c>
      <c r="H765" s="1" t="s">
        <v>2414</v>
      </c>
      <c r="I765" t="str">
        <f t="shared" si="66"/>
        <v>Computers&amp;Accessories</v>
      </c>
      <c r="J765">
        <f t="shared" si="67"/>
        <v>1299</v>
      </c>
      <c r="K765">
        <f t="shared" si="68"/>
        <v>1599</v>
      </c>
      <c r="L765">
        <f t="shared" si="69"/>
        <v>19</v>
      </c>
      <c r="M765">
        <f t="shared" si="70"/>
        <v>27223</v>
      </c>
      <c r="N765">
        <f t="shared" si="71"/>
        <v>4.3</v>
      </c>
    </row>
    <row r="766" spans="1:14">
      <c r="A766" t="s">
        <v>2415</v>
      </c>
      <c r="B766" t="s">
        <v>2416</v>
      </c>
      <c r="C766" t="s">
        <v>1898</v>
      </c>
      <c r="D766" t="s">
        <v>2417</v>
      </c>
      <c r="E766" t="s">
        <v>2418</v>
      </c>
      <c r="F766" s="1" t="s">
        <v>333</v>
      </c>
      <c r="G766">
        <v>4.3</v>
      </c>
      <c r="H766" s="1" t="s">
        <v>2419</v>
      </c>
      <c r="I766" t="str">
        <f t="shared" si="66"/>
        <v>Computers&amp;Accessories</v>
      </c>
      <c r="J766">
        <f t="shared" si="67"/>
        <v>729</v>
      </c>
      <c r="K766">
        <f t="shared" si="68"/>
        <v>1650</v>
      </c>
      <c r="L766">
        <f t="shared" si="69"/>
        <v>56</v>
      </c>
      <c r="M766">
        <f t="shared" si="70"/>
        <v>82356</v>
      </c>
      <c r="N766">
        <f t="shared" si="71"/>
        <v>4.3</v>
      </c>
    </row>
    <row r="767" spans="1:14">
      <c r="A767" t="s">
        <v>2420</v>
      </c>
      <c r="B767" t="s">
        <v>2421</v>
      </c>
      <c r="C767" t="s">
        <v>2422</v>
      </c>
      <c r="D767" t="s">
        <v>2423</v>
      </c>
      <c r="E767" t="s">
        <v>865</v>
      </c>
      <c r="F767" s="1" t="s">
        <v>546</v>
      </c>
      <c r="G767">
        <v>4.3</v>
      </c>
      <c r="H767" s="1" t="s">
        <v>2424</v>
      </c>
      <c r="I767" t="str">
        <f t="shared" si="66"/>
        <v>OfficeProducts</v>
      </c>
      <c r="J767">
        <f t="shared" si="67"/>
        <v>480</v>
      </c>
      <c r="K767">
        <f t="shared" si="68"/>
        <v>600</v>
      </c>
      <c r="L767">
        <f t="shared" si="69"/>
        <v>20</v>
      </c>
      <c r="M767">
        <f t="shared" si="70"/>
        <v>5719</v>
      </c>
      <c r="N767">
        <f t="shared" si="71"/>
        <v>4.3</v>
      </c>
    </row>
    <row r="768" spans="1:14">
      <c r="A768" t="s">
        <v>1663</v>
      </c>
      <c r="B768" t="s">
        <v>1664</v>
      </c>
      <c r="C768" t="s">
        <v>1219</v>
      </c>
      <c r="D768" t="s">
        <v>144</v>
      </c>
      <c r="E768" t="s">
        <v>1267</v>
      </c>
      <c r="F768" s="1" t="s">
        <v>1665</v>
      </c>
      <c r="G768">
        <v>4</v>
      </c>
      <c r="H768" s="1" t="s">
        <v>1666</v>
      </c>
      <c r="I768" t="str">
        <f t="shared" si="66"/>
        <v>Electronics</v>
      </c>
      <c r="J768">
        <f t="shared" si="67"/>
        <v>1799</v>
      </c>
      <c r="K768">
        <f t="shared" si="68"/>
        <v>6990</v>
      </c>
      <c r="L768">
        <f t="shared" si="69"/>
        <v>74</v>
      </c>
      <c r="M768">
        <f t="shared" si="70"/>
        <v>26880</v>
      </c>
      <c r="N768">
        <f t="shared" si="71"/>
        <v>4</v>
      </c>
    </row>
    <row r="769" spans="1:14">
      <c r="A769" t="s">
        <v>2425</v>
      </c>
      <c r="B769" t="s">
        <v>2426</v>
      </c>
      <c r="C769" t="s">
        <v>1918</v>
      </c>
      <c r="D769" t="s">
        <v>76</v>
      </c>
      <c r="E769" t="s">
        <v>712</v>
      </c>
      <c r="F769" s="1" t="s">
        <v>111</v>
      </c>
      <c r="G769">
        <v>4.3</v>
      </c>
      <c r="H769" s="1" t="s">
        <v>2427</v>
      </c>
      <c r="I769" t="str">
        <f t="shared" si="66"/>
        <v>Computers&amp;Accessories</v>
      </c>
      <c r="J769">
        <f t="shared" si="67"/>
        <v>999</v>
      </c>
      <c r="K769">
        <f t="shared" si="68"/>
        <v>2499</v>
      </c>
      <c r="L769">
        <f t="shared" si="69"/>
        <v>60</v>
      </c>
      <c r="M769">
        <f t="shared" si="70"/>
        <v>1690</v>
      </c>
      <c r="N769">
        <f t="shared" si="71"/>
        <v>4.3</v>
      </c>
    </row>
    <row r="770" spans="1:14">
      <c r="A770" t="s">
        <v>185</v>
      </c>
      <c r="B770" t="s">
        <v>186</v>
      </c>
      <c r="C770" t="s">
        <v>17</v>
      </c>
      <c r="D770" t="s">
        <v>69</v>
      </c>
      <c r="E770" t="s">
        <v>18</v>
      </c>
      <c r="F770" s="1" t="s">
        <v>182</v>
      </c>
      <c r="G770">
        <v>4</v>
      </c>
      <c r="H770" s="1" t="s">
        <v>187</v>
      </c>
      <c r="I770" t="str">
        <f t="shared" si="66"/>
        <v>Computers&amp;Accessories</v>
      </c>
      <c r="J770">
        <f t="shared" si="67"/>
        <v>299</v>
      </c>
      <c r="K770">
        <f t="shared" si="68"/>
        <v>399</v>
      </c>
      <c r="L770">
        <f t="shared" si="69"/>
        <v>25</v>
      </c>
      <c r="M770">
        <f t="shared" si="70"/>
        <v>2766</v>
      </c>
      <c r="N770">
        <f t="shared" si="71"/>
        <v>4</v>
      </c>
    </row>
    <row r="771" spans="1:14">
      <c r="A771" t="s">
        <v>2428</v>
      </c>
      <c r="B771" t="s">
        <v>2429</v>
      </c>
      <c r="C771" t="s">
        <v>2430</v>
      </c>
      <c r="D771" t="s">
        <v>2431</v>
      </c>
      <c r="E771" t="s">
        <v>42</v>
      </c>
      <c r="F771" s="1" t="s">
        <v>445</v>
      </c>
      <c r="G771">
        <v>4.4</v>
      </c>
      <c r="H771" s="1" t="s">
        <v>2432</v>
      </c>
      <c r="I771" t="str">
        <f t="shared" ref="I771:I834" si="72">LEFT(C771,FIND("|",C771)-1)</f>
        <v>Computers&amp;Accessories</v>
      </c>
      <c r="J771">
        <f t="shared" ref="J771:J834" si="73">VALUE(SUBSTITUTE(SUBSTITUTE(D771,"₹",""),",",""))</f>
        <v>238</v>
      </c>
      <c r="K771">
        <f t="shared" ref="K771:K834" si="74">VALUE(SUBSTITUTE(SUBSTITUTE(E771,"₹",""),",",""))</f>
        <v>699</v>
      </c>
      <c r="L771">
        <f t="shared" ref="L771:L834" si="75">VALUE(SUBSTITUTE(F771,"%",""))</f>
        <v>66</v>
      </c>
      <c r="M771">
        <f t="shared" ref="M771:M834" si="76">VALUE(SUBSTITUTE(H771,",",""))</f>
        <v>8372</v>
      </c>
      <c r="N771">
        <f t="shared" ref="N771:N834" si="77">VALUE(G771)</f>
        <v>4.4</v>
      </c>
    </row>
    <row r="772" spans="1:14">
      <c r="A772" t="s">
        <v>2433</v>
      </c>
      <c r="B772" t="s">
        <v>2434</v>
      </c>
      <c r="C772" t="s">
        <v>1988</v>
      </c>
      <c r="D772" t="s">
        <v>2435</v>
      </c>
      <c r="E772" t="s">
        <v>2436</v>
      </c>
      <c r="F772" s="1" t="s">
        <v>139</v>
      </c>
      <c r="G772">
        <v>4</v>
      </c>
      <c r="H772" s="1" t="s">
        <v>2437</v>
      </c>
      <c r="I772" t="str">
        <f t="shared" si="72"/>
        <v>Computers&amp;Accessories</v>
      </c>
      <c r="J772">
        <f t="shared" si="73"/>
        <v>1349</v>
      </c>
      <c r="K772">
        <f t="shared" si="74"/>
        <v>2198</v>
      </c>
      <c r="L772">
        <f t="shared" si="75"/>
        <v>39</v>
      </c>
      <c r="M772">
        <f t="shared" si="76"/>
        <v>7113</v>
      </c>
      <c r="N772">
        <f t="shared" si="77"/>
        <v>4</v>
      </c>
    </row>
    <row r="773" spans="1:14">
      <c r="A773" t="s">
        <v>193</v>
      </c>
      <c r="B773" t="s">
        <v>194</v>
      </c>
      <c r="C773" t="s">
        <v>17</v>
      </c>
      <c r="D773" t="s">
        <v>69</v>
      </c>
      <c r="E773" t="s">
        <v>76</v>
      </c>
      <c r="F773" s="1" t="s">
        <v>163</v>
      </c>
      <c r="G773">
        <v>4.3</v>
      </c>
      <c r="H773" s="1" t="s">
        <v>195</v>
      </c>
      <c r="I773" t="str">
        <f t="shared" si="72"/>
        <v>Computers&amp;Accessories</v>
      </c>
      <c r="J773">
        <f t="shared" si="73"/>
        <v>299</v>
      </c>
      <c r="K773">
        <f t="shared" si="74"/>
        <v>999</v>
      </c>
      <c r="L773">
        <f t="shared" si="75"/>
        <v>70</v>
      </c>
      <c r="M773">
        <f t="shared" si="76"/>
        <v>20850</v>
      </c>
      <c r="N773">
        <f t="shared" si="77"/>
        <v>4.3</v>
      </c>
    </row>
    <row r="774" spans="1:14">
      <c r="A774" t="s">
        <v>2438</v>
      </c>
      <c r="B774" t="s">
        <v>2439</v>
      </c>
      <c r="C774" t="s">
        <v>2356</v>
      </c>
      <c r="D774" t="s">
        <v>24</v>
      </c>
      <c r="E774" t="s">
        <v>62</v>
      </c>
      <c r="F774" s="1" t="s">
        <v>111</v>
      </c>
      <c r="G774">
        <v>3.3</v>
      </c>
      <c r="H774" s="1" t="s">
        <v>2440</v>
      </c>
      <c r="I774" t="str">
        <f t="shared" si="72"/>
        <v>Computers&amp;Accessories</v>
      </c>
      <c r="J774">
        <f t="shared" si="73"/>
        <v>199</v>
      </c>
      <c r="K774">
        <f t="shared" si="74"/>
        <v>499</v>
      </c>
      <c r="L774">
        <f t="shared" si="75"/>
        <v>60</v>
      </c>
      <c r="M774">
        <f t="shared" si="76"/>
        <v>2804</v>
      </c>
      <c r="N774">
        <f t="shared" si="77"/>
        <v>3.3</v>
      </c>
    </row>
    <row r="775" spans="1:14">
      <c r="A775" t="s">
        <v>2441</v>
      </c>
      <c r="B775" t="s">
        <v>2442</v>
      </c>
      <c r="C775" t="s">
        <v>1272</v>
      </c>
      <c r="D775" t="s">
        <v>190</v>
      </c>
      <c r="E775" t="s">
        <v>571</v>
      </c>
      <c r="F775" s="1" t="s">
        <v>220</v>
      </c>
      <c r="G775">
        <v>3.7</v>
      </c>
      <c r="H775" s="1" t="s">
        <v>2443</v>
      </c>
      <c r="I775" t="str">
        <f t="shared" si="72"/>
        <v>Electronics</v>
      </c>
      <c r="J775">
        <f t="shared" si="73"/>
        <v>1999</v>
      </c>
      <c r="K775">
        <f t="shared" si="74"/>
        <v>9999</v>
      </c>
      <c r="L775">
        <f t="shared" si="75"/>
        <v>80</v>
      </c>
      <c r="M775">
        <f t="shared" si="76"/>
        <v>1986</v>
      </c>
      <c r="N775">
        <f t="shared" si="77"/>
        <v>3.7</v>
      </c>
    </row>
    <row r="776" spans="1:14">
      <c r="A776" t="s">
        <v>2444</v>
      </c>
      <c r="B776" t="s">
        <v>2445</v>
      </c>
      <c r="C776" t="s">
        <v>1433</v>
      </c>
      <c r="D776" t="s">
        <v>224</v>
      </c>
      <c r="E776" t="s">
        <v>62</v>
      </c>
      <c r="F776" s="1" t="s">
        <v>220</v>
      </c>
      <c r="G776">
        <v>4.1</v>
      </c>
      <c r="H776" s="1" t="s">
        <v>1729</v>
      </c>
      <c r="I776" t="str">
        <f t="shared" si="72"/>
        <v>Electronics</v>
      </c>
      <c r="J776">
        <f t="shared" si="73"/>
        <v>99</v>
      </c>
      <c r="K776">
        <f t="shared" si="74"/>
        <v>499</v>
      </c>
      <c r="L776">
        <f t="shared" si="75"/>
        <v>80</v>
      </c>
      <c r="M776">
        <f t="shared" si="76"/>
        <v>2451</v>
      </c>
      <c r="N776">
        <f t="shared" si="77"/>
        <v>4.1</v>
      </c>
    </row>
    <row r="777" spans="1:14">
      <c r="A777" t="s">
        <v>2446</v>
      </c>
      <c r="B777" t="s">
        <v>2447</v>
      </c>
      <c r="C777" t="s">
        <v>1903</v>
      </c>
      <c r="D777" t="s">
        <v>62</v>
      </c>
      <c r="E777" t="s">
        <v>55</v>
      </c>
      <c r="F777" s="1" t="s">
        <v>77</v>
      </c>
      <c r="G777">
        <v>5</v>
      </c>
      <c r="H777">
        <v>23</v>
      </c>
      <c r="I777" t="str">
        <f t="shared" si="72"/>
        <v>Computers&amp;Accessories</v>
      </c>
      <c r="J777">
        <f t="shared" si="73"/>
        <v>499</v>
      </c>
      <c r="K777">
        <f t="shared" si="74"/>
        <v>1000</v>
      </c>
      <c r="L777">
        <f t="shared" si="75"/>
        <v>50</v>
      </c>
      <c r="M777">
        <f t="shared" si="76"/>
        <v>23</v>
      </c>
      <c r="N777">
        <f t="shared" si="77"/>
        <v>5</v>
      </c>
    </row>
    <row r="778" spans="1:14">
      <c r="A778" t="s">
        <v>2448</v>
      </c>
      <c r="B778" t="s">
        <v>2449</v>
      </c>
      <c r="C778" t="s">
        <v>2450</v>
      </c>
      <c r="D778" t="s">
        <v>2451</v>
      </c>
      <c r="E778" t="s">
        <v>1154</v>
      </c>
      <c r="F778" s="1" t="s">
        <v>1376</v>
      </c>
      <c r="G778">
        <v>4.5</v>
      </c>
      <c r="H778" s="1" t="s">
        <v>2452</v>
      </c>
      <c r="I778" t="str">
        <f t="shared" si="72"/>
        <v>Computers&amp;Accessories</v>
      </c>
      <c r="J778">
        <f t="shared" si="73"/>
        <v>1792</v>
      </c>
      <c r="K778">
        <f t="shared" si="74"/>
        <v>3500</v>
      </c>
      <c r="L778">
        <f t="shared" si="75"/>
        <v>49</v>
      </c>
      <c r="M778">
        <f t="shared" si="76"/>
        <v>26194</v>
      </c>
      <c r="N778">
        <f t="shared" si="77"/>
        <v>4.5</v>
      </c>
    </row>
    <row r="779" spans="1:14">
      <c r="A779" t="s">
        <v>2453</v>
      </c>
      <c r="B779" t="s">
        <v>2454</v>
      </c>
      <c r="C779" t="s">
        <v>2455</v>
      </c>
      <c r="D779" t="s">
        <v>2281</v>
      </c>
      <c r="E779" t="s">
        <v>2456</v>
      </c>
      <c r="F779" s="1" t="s">
        <v>546</v>
      </c>
      <c r="G779">
        <v>3.9</v>
      </c>
      <c r="H779" s="1" t="s">
        <v>2457</v>
      </c>
      <c r="I779" t="str">
        <f t="shared" si="72"/>
        <v>Computers&amp;Accessories</v>
      </c>
      <c r="J779">
        <f t="shared" si="73"/>
        <v>3299</v>
      </c>
      <c r="K779">
        <f t="shared" si="74"/>
        <v>4100</v>
      </c>
      <c r="L779">
        <f t="shared" si="75"/>
        <v>20</v>
      </c>
      <c r="M779">
        <f t="shared" si="76"/>
        <v>15783</v>
      </c>
      <c r="N779">
        <f t="shared" si="77"/>
        <v>3.9</v>
      </c>
    </row>
    <row r="780" spans="1:14">
      <c r="A780" t="s">
        <v>2458</v>
      </c>
      <c r="B780" t="s">
        <v>2459</v>
      </c>
      <c r="C780" t="s">
        <v>2405</v>
      </c>
      <c r="D780" t="s">
        <v>2460</v>
      </c>
      <c r="E780" t="s">
        <v>2067</v>
      </c>
      <c r="F780" s="1" t="s">
        <v>343</v>
      </c>
      <c r="G780">
        <v>4.4</v>
      </c>
      <c r="H780" s="1" t="s">
        <v>2461</v>
      </c>
      <c r="I780" t="str">
        <f t="shared" si="72"/>
        <v>OfficeProducts</v>
      </c>
      <c r="J780">
        <f t="shared" si="73"/>
        <v>125</v>
      </c>
      <c r="K780">
        <f t="shared" si="74"/>
        <v>180</v>
      </c>
      <c r="L780">
        <f t="shared" si="75"/>
        <v>31</v>
      </c>
      <c r="M780">
        <f t="shared" si="76"/>
        <v>8053</v>
      </c>
      <c r="N780">
        <f t="shared" si="77"/>
        <v>4.4</v>
      </c>
    </row>
    <row r="781" spans="1:14">
      <c r="A781" t="s">
        <v>2462</v>
      </c>
      <c r="B781" t="s">
        <v>2463</v>
      </c>
      <c r="C781" t="s">
        <v>1903</v>
      </c>
      <c r="D781" t="s">
        <v>18</v>
      </c>
      <c r="E781" t="s">
        <v>2464</v>
      </c>
      <c r="F781" s="1" t="s">
        <v>445</v>
      </c>
      <c r="G781">
        <v>4.1</v>
      </c>
      <c r="H781" s="1" t="s">
        <v>2465</v>
      </c>
      <c r="I781" t="str">
        <f t="shared" si="72"/>
        <v>Computers&amp;Accessories</v>
      </c>
      <c r="J781">
        <f t="shared" si="73"/>
        <v>399</v>
      </c>
      <c r="K781">
        <f t="shared" si="74"/>
        <v>1190</v>
      </c>
      <c r="L781">
        <f t="shared" si="75"/>
        <v>66</v>
      </c>
      <c r="M781">
        <f t="shared" si="76"/>
        <v>2809</v>
      </c>
      <c r="N781">
        <f t="shared" si="77"/>
        <v>4.1</v>
      </c>
    </row>
    <row r="782" spans="1:14">
      <c r="A782" t="s">
        <v>2466</v>
      </c>
      <c r="B782" t="s">
        <v>2467</v>
      </c>
      <c r="C782" t="s">
        <v>1272</v>
      </c>
      <c r="D782" t="s">
        <v>292</v>
      </c>
      <c r="E782" t="s">
        <v>365</v>
      </c>
      <c r="F782" s="1" t="s">
        <v>56</v>
      </c>
      <c r="G782">
        <v>3.6</v>
      </c>
      <c r="H782" s="1" t="s">
        <v>2468</v>
      </c>
      <c r="I782" t="str">
        <f t="shared" si="72"/>
        <v>Electronics</v>
      </c>
      <c r="J782">
        <f t="shared" si="73"/>
        <v>1199</v>
      </c>
      <c r="K782">
        <f t="shared" si="74"/>
        <v>7999</v>
      </c>
      <c r="L782">
        <f t="shared" si="75"/>
        <v>85</v>
      </c>
      <c r="M782">
        <f t="shared" si="76"/>
        <v>25910</v>
      </c>
      <c r="N782">
        <f t="shared" si="77"/>
        <v>3.6</v>
      </c>
    </row>
    <row r="783" spans="1:14">
      <c r="A783" t="s">
        <v>2469</v>
      </c>
      <c r="B783" t="s">
        <v>2470</v>
      </c>
      <c r="C783" t="s">
        <v>1908</v>
      </c>
      <c r="D783" t="s">
        <v>842</v>
      </c>
      <c r="E783" t="s">
        <v>261</v>
      </c>
      <c r="F783" s="1" t="s">
        <v>56</v>
      </c>
      <c r="G783">
        <v>3.8</v>
      </c>
      <c r="H783" s="1" t="s">
        <v>2471</v>
      </c>
      <c r="I783" t="str">
        <f t="shared" si="72"/>
        <v>Computers&amp;Accessories</v>
      </c>
      <c r="J783">
        <f t="shared" si="73"/>
        <v>235</v>
      </c>
      <c r="K783">
        <f t="shared" si="74"/>
        <v>1599</v>
      </c>
      <c r="L783">
        <f t="shared" si="75"/>
        <v>85</v>
      </c>
      <c r="M783">
        <f t="shared" si="76"/>
        <v>1173</v>
      </c>
      <c r="N783">
        <f t="shared" si="77"/>
        <v>3.8</v>
      </c>
    </row>
    <row r="784" spans="1:14">
      <c r="A784" t="s">
        <v>2472</v>
      </c>
      <c r="B784" t="s">
        <v>2473</v>
      </c>
      <c r="C784" t="s">
        <v>1918</v>
      </c>
      <c r="D784" t="s">
        <v>788</v>
      </c>
      <c r="E784" t="s">
        <v>190</v>
      </c>
      <c r="F784" s="1" t="s">
        <v>200</v>
      </c>
      <c r="G784">
        <v>3.6</v>
      </c>
      <c r="H784" s="1" t="s">
        <v>2474</v>
      </c>
      <c r="I784" t="str">
        <f t="shared" si="72"/>
        <v>Computers&amp;Accessories</v>
      </c>
      <c r="J784">
        <f t="shared" si="73"/>
        <v>549</v>
      </c>
      <c r="K784">
        <f t="shared" si="74"/>
        <v>1999</v>
      </c>
      <c r="L784">
        <f t="shared" si="75"/>
        <v>73</v>
      </c>
      <c r="M784">
        <f t="shared" si="76"/>
        <v>6422</v>
      </c>
      <c r="N784">
        <f t="shared" si="77"/>
        <v>3.6</v>
      </c>
    </row>
    <row r="785" spans="1:14">
      <c r="A785" t="s">
        <v>2475</v>
      </c>
      <c r="B785" t="s">
        <v>2476</v>
      </c>
      <c r="C785" t="s">
        <v>2254</v>
      </c>
      <c r="D785" t="s">
        <v>953</v>
      </c>
      <c r="E785" t="s">
        <v>224</v>
      </c>
      <c r="F785" s="1" t="s">
        <v>1455</v>
      </c>
      <c r="G785">
        <v>4.2</v>
      </c>
      <c r="H785">
        <v>241</v>
      </c>
      <c r="I785" t="str">
        <f t="shared" si="72"/>
        <v>Computers&amp;Accessories</v>
      </c>
      <c r="J785">
        <f t="shared" si="73"/>
        <v>89</v>
      </c>
      <c r="K785">
        <f t="shared" si="74"/>
        <v>99</v>
      </c>
      <c r="L785">
        <f t="shared" si="75"/>
        <v>10</v>
      </c>
      <c r="M785">
        <f t="shared" si="76"/>
        <v>241</v>
      </c>
      <c r="N785">
        <f t="shared" si="77"/>
        <v>4.2</v>
      </c>
    </row>
    <row r="786" spans="1:14">
      <c r="A786" t="s">
        <v>188</v>
      </c>
      <c r="B786" t="s">
        <v>189</v>
      </c>
      <c r="C786" t="s">
        <v>17</v>
      </c>
      <c r="D786" t="s">
        <v>143</v>
      </c>
      <c r="E786" t="s">
        <v>190</v>
      </c>
      <c r="F786" s="1" t="s">
        <v>191</v>
      </c>
      <c r="G786">
        <v>4.4</v>
      </c>
      <c r="H786">
        <v>184</v>
      </c>
      <c r="I786" t="str">
        <f t="shared" si="72"/>
        <v>Computers&amp;Accessories</v>
      </c>
      <c r="J786">
        <f t="shared" si="73"/>
        <v>970</v>
      </c>
      <c r="K786">
        <f t="shared" si="74"/>
        <v>1999</v>
      </c>
      <c r="L786">
        <f t="shared" si="75"/>
        <v>51</v>
      </c>
      <c r="M786">
        <f t="shared" si="76"/>
        <v>184</v>
      </c>
      <c r="N786">
        <f t="shared" si="77"/>
        <v>4.4</v>
      </c>
    </row>
    <row r="787" spans="1:14">
      <c r="A787" t="s">
        <v>2477</v>
      </c>
      <c r="B787" t="s">
        <v>2478</v>
      </c>
      <c r="C787" t="s">
        <v>1272</v>
      </c>
      <c r="D787" t="s">
        <v>421</v>
      </c>
      <c r="E787" t="s">
        <v>371</v>
      </c>
      <c r="F787" s="1" t="s">
        <v>453</v>
      </c>
      <c r="G787">
        <v>3.8</v>
      </c>
      <c r="H787" s="1" t="s">
        <v>2479</v>
      </c>
      <c r="I787" t="str">
        <f t="shared" si="72"/>
        <v>Electronics</v>
      </c>
      <c r="J787">
        <f t="shared" si="73"/>
        <v>1299</v>
      </c>
      <c r="K787">
        <f t="shared" si="74"/>
        <v>2999</v>
      </c>
      <c r="L787">
        <f t="shared" si="75"/>
        <v>57</v>
      </c>
      <c r="M787">
        <f t="shared" si="76"/>
        <v>14629</v>
      </c>
      <c r="N787">
        <f t="shared" si="77"/>
        <v>3.8</v>
      </c>
    </row>
    <row r="788" spans="1:14">
      <c r="A788" t="s">
        <v>2480</v>
      </c>
      <c r="B788" t="s">
        <v>2481</v>
      </c>
      <c r="C788" t="s">
        <v>2079</v>
      </c>
      <c r="D788" t="s">
        <v>314</v>
      </c>
      <c r="E788" t="s">
        <v>76</v>
      </c>
      <c r="F788" s="1" t="s">
        <v>330</v>
      </c>
      <c r="G788">
        <v>4.2</v>
      </c>
      <c r="H788" s="1" t="s">
        <v>2482</v>
      </c>
      <c r="I788" t="str">
        <f t="shared" si="72"/>
        <v>Computers&amp;Accessories</v>
      </c>
      <c r="J788">
        <f t="shared" si="73"/>
        <v>230</v>
      </c>
      <c r="K788">
        <f t="shared" si="74"/>
        <v>999</v>
      </c>
      <c r="L788">
        <f t="shared" si="75"/>
        <v>77</v>
      </c>
      <c r="M788">
        <f t="shared" si="76"/>
        <v>1528</v>
      </c>
      <c r="N788">
        <f t="shared" si="77"/>
        <v>4.2</v>
      </c>
    </row>
    <row r="789" spans="1:14">
      <c r="A789" t="s">
        <v>2483</v>
      </c>
      <c r="B789" t="s">
        <v>2484</v>
      </c>
      <c r="C789" t="s">
        <v>2485</v>
      </c>
      <c r="D789" t="s">
        <v>1053</v>
      </c>
      <c r="E789" t="s">
        <v>62</v>
      </c>
      <c r="F789" s="1" t="s">
        <v>768</v>
      </c>
      <c r="G789">
        <v>4.3</v>
      </c>
      <c r="H789" s="1" t="s">
        <v>2486</v>
      </c>
      <c r="I789" t="str">
        <f t="shared" si="72"/>
        <v>Electronics</v>
      </c>
      <c r="J789">
        <f t="shared" si="73"/>
        <v>119</v>
      </c>
      <c r="K789">
        <f t="shared" si="74"/>
        <v>499</v>
      </c>
      <c r="L789">
        <f t="shared" si="75"/>
        <v>76</v>
      </c>
      <c r="M789">
        <f t="shared" si="76"/>
        <v>15032</v>
      </c>
      <c r="N789">
        <f t="shared" si="77"/>
        <v>4.3</v>
      </c>
    </row>
    <row r="790" spans="1:14">
      <c r="A790" t="s">
        <v>2487</v>
      </c>
      <c r="B790" t="s">
        <v>2488</v>
      </c>
      <c r="C790" t="s">
        <v>2489</v>
      </c>
      <c r="D790" t="s">
        <v>501</v>
      </c>
      <c r="E790" t="s">
        <v>444</v>
      </c>
      <c r="F790" s="1" t="s">
        <v>123</v>
      </c>
      <c r="G790">
        <v>4.4</v>
      </c>
      <c r="H790" s="1" t="s">
        <v>2490</v>
      </c>
      <c r="I790" t="str">
        <f t="shared" si="72"/>
        <v>Electronics</v>
      </c>
      <c r="J790">
        <f t="shared" si="73"/>
        <v>449</v>
      </c>
      <c r="K790">
        <f t="shared" si="74"/>
        <v>800</v>
      </c>
      <c r="L790">
        <f t="shared" si="75"/>
        <v>44</v>
      </c>
      <c r="M790">
        <f t="shared" si="76"/>
        <v>69585</v>
      </c>
      <c r="N790">
        <f t="shared" si="77"/>
        <v>4.4</v>
      </c>
    </row>
    <row r="791" spans="1:14">
      <c r="A791" t="s">
        <v>2491</v>
      </c>
      <c r="B791" t="s">
        <v>2492</v>
      </c>
      <c r="C791" t="s">
        <v>2493</v>
      </c>
      <c r="D791" t="s">
        <v>621</v>
      </c>
      <c r="E791" t="s">
        <v>2494</v>
      </c>
      <c r="F791" s="1" t="s">
        <v>191</v>
      </c>
      <c r="G791">
        <v>4.1</v>
      </c>
      <c r="H791" s="1" t="s">
        <v>2495</v>
      </c>
      <c r="I791" t="str">
        <f t="shared" si="72"/>
        <v>Electronics</v>
      </c>
      <c r="J791">
        <f t="shared" si="73"/>
        <v>1699</v>
      </c>
      <c r="K791">
        <f t="shared" si="74"/>
        <v>3495</v>
      </c>
      <c r="L791">
        <f t="shared" si="75"/>
        <v>51</v>
      </c>
      <c r="M791">
        <f t="shared" si="76"/>
        <v>14371</v>
      </c>
      <c r="N791">
        <f t="shared" si="77"/>
        <v>4.1</v>
      </c>
    </row>
    <row r="792" spans="1:14">
      <c r="A792" t="s">
        <v>2496</v>
      </c>
      <c r="B792" t="s">
        <v>2497</v>
      </c>
      <c r="C792" t="s">
        <v>2405</v>
      </c>
      <c r="D792" t="s">
        <v>2498</v>
      </c>
      <c r="E792" t="s">
        <v>2499</v>
      </c>
      <c r="F792" s="1" t="s">
        <v>450</v>
      </c>
      <c r="G792">
        <v>4.4</v>
      </c>
      <c r="H792" s="1" t="s">
        <v>2500</v>
      </c>
      <c r="I792" t="str">
        <f t="shared" si="72"/>
        <v>OfficeProducts</v>
      </c>
      <c r="J792">
        <f t="shared" si="73"/>
        <v>561</v>
      </c>
      <c r="K792">
        <f t="shared" si="74"/>
        <v>720</v>
      </c>
      <c r="L792">
        <f t="shared" si="75"/>
        <v>22</v>
      </c>
      <c r="M792">
        <f t="shared" si="76"/>
        <v>3182</v>
      </c>
      <c r="N792">
        <f t="shared" si="77"/>
        <v>4.4</v>
      </c>
    </row>
    <row r="793" spans="1:14">
      <c r="A793" t="s">
        <v>2501</v>
      </c>
      <c r="B793" t="s">
        <v>2502</v>
      </c>
      <c r="C793" t="s">
        <v>1903</v>
      </c>
      <c r="D793" t="s">
        <v>1899</v>
      </c>
      <c r="E793" t="s">
        <v>2503</v>
      </c>
      <c r="F793" s="1" t="s">
        <v>191</v>
      </c>
      <c r="G793">
        <v>4.4</v>
      </c>
      <c r="H793" s="1" t="s">
        <v>2504</v>
      </c>
      <c r="I793" t="str">
        <f t="shared" si="72"/>
        <v>Computers&amp;Accessories</v>
      </c>
      <c r="J793">
        <f t="shared" si="73"/>
        <v>289</v>
      </c>
      <c r="K793">
        <f t="shared" si="74"/>
        <v>590</v>
      </c>
      <c r="L793">
        <f t="shared" si="75"/>
        <v>51</v>
      </c>
      <c r="M793">
        <f t="shared" si="76"/>
        <v>25886</v>
      </c>
      <c r="N793">
        <f t="shared" si="77"/>
        <v>4.4</v>
      </c>
    </row>
    <row r="794" spans="1:14">
      <c r="A794" t="s">
        <v>2505</v>
      </c>
      <c r="B794" t="s">
        <v>2506</v>
      </c>
      <c r="C794" t="s">
        <v>1924</v>
      </c>
      <c r="D794" t="s">
        <v>214</v>
      </c>
      <c r="E794" t="s">
        <v>190</v>
      </c>
      <c r="F794" s="1" t="s">
        <v>163</v>
      </c>
      <c r="G794">
        <v>4.4</v>
      </c>
      <c r="H794" s="1" t="s">
        <v>2507</v>
      </c>
      <c r="I794" t="str">
        <f t="shared" si="72"/>
        <v>Computers&amp;Accessories</v>
      </c>
      <c r="J794">
        <f t="shared" si="73"/>
        <v>599</v>
      </c>
      <c r="K794">
        <f t="shared" si="74"/>
        <v>1999</v>
      </c>
      <c r="L794">
        <f t="shared" si="75"/>
        <v>70</v>
      </c>
      <c r="M794">
        <f t="shared" si="76"/>
        <v>4736</v>
      </c>
      <c r="N794">
        <f t="shared" si="77"/>
        <v>4.4</v>
      </c>
    </row>
    <row r="795" spans="1:14">
      <c r="A795" t="s">
        <v>2508</v>
      </c>
      <c r="B795" t="s">
        <v>2509</v>
      </c>
      <c r="C795" t="s">
        <v>1993</v>
      </c>
      <c r="D795" t="s">
        <v>2510</v>
      </c>
      <c r="E795" t="s">
        <v>2511</v>
      </c>
      <c r="F795" s="1" t="s">
        <v>1015</v>
      </c>
      <c r="G795">
        <v>4.4</v>
      </c>
      <c r="H795" s="1" t="s">
        <v>2512</v>
      </c>
      <c r="I795" t="str">
        <f t="shared" si="72"/>
        <v>Computers&amp;Accessories</v>
      </c>
      <c r="J795">
        <f t="shared" si="73"/>
        <v>5599</v>
      </c>
      <c r="K795">
        <f t="shared" si="74"/>
        <v>7350</v>
      </c>
      <c r="L795">
        <f t="shared" si="75"/>
        <v>24</v>
      </c>
      <c r="M795">
        <f t="shared" si="76"/>
        <v>73005</v>
      </c>
      <c r="N795">
        <f t="shared" si="77"/>
        <v>4.4</v>
      </c>
    </row>
    <row r="796" spans="1:14">
      <c r="A796" t="s">
        <v>2513</v>
      </c>
      <c r="B796" t="s">
        <v>2514</v>
      </c>
      <c r="C796" t="s">
        <v>2515</v>
      </c>
      <c r="D796" t="s">
        <v>1026</v>
      </c>
      <c r="E796" t="s">
        <v>2516</v>
      </c>
      <c r="F796" s="1" t="s">
        <v>70</v>
      </c>
      <c r="G796">
        <v>4.3</v>
      </c>
      <c r="H796" s="1" t="s">
        <v>2517</v>
      </c>
      <c r="I796" t="str">
        <f t="shared" si="72"/>
        <v>Computers&amp;Accessories</v>
      </c>
      <c r="J796">
        <f t="shared" si="73"/>
        <v>1990</v>
      </c>
      <c r="K796">
        <f t="shared" si="74"/>
        <v>2595</v>
      </c>
      <c r="L796">
        <f t="shared" si="75"/>
        <v>23</v>
      </c>
      <c r="M796">
        <f t="shared" si="76"/>
        <v>20398</v>
      </c>
      <c r="N796">
        <f t="shared" si="77"/>
        <v>4.3</v>
      </c>
    </row>
    <row r="797" spans="1:14">
      <c r="A797" t="s">
        <v>2518</v>
      </c>
      <c r="B797" t="s">
        <v>2519</v>
      </c>
      <c r="C797" t="s">
        <v>2344</v>
      </c>
      <c r="D797" t="s">
        <v>62</v>
      </c>
      <c r="E797" t="s">
        <v>92</v>
      </c>
      <c r="F797" s="1" t="s">
        <v>129</v>
      </c>
      <c r="G797">
        <v>4.3</v>
      </c>
      <c r="H797" s="1" t="s">
        <v>2520</v>
      </c>
      <c r="I797" t="str">
        <f t="shared" si="72"/>
        <v>Computers&amp;Accessories</v>
      </c>
      <c r="J797">
        <f t="shared" si="73"/>
        <v>499</v>
      </c>
      <c r="K797">
        <f t="shared" si="74"/>
        <v>799</v>
      </c>
      <c r="L797">
        <f t="shared" si="75"/>
        <v>38</v>
      </c>
      <c r="M797">
        <f t="shared" si="76"/>
        <v>2125</v>
      </c>
      <c r="N797">
        <f t="shared" si="77"/>
        <v>4.3</v>
      </c>
    </row>
    <row r="798" spans="1:14">
      <c r="A798" t="s">
        <v>2521</v>
      </c>
      <c r="B798" t="s">
        <v>2522</v>
      </c>
      <c r="C798" t="s">
        <v>2380</v>
      </c>
      <c r="D798" t="s">
        <v>501</v>
      </c>
      <c r="E798" t="s">
        <v>76</v>
      </c>
      <c r="F798" s="1" t="s">
        <v>87</v>
      </c>
      <c r="G798">
        <v>4.3</v>
      </c>
      <c r="H798" s="1" t="s">
        <v>2523</v>
      </c>
      <c r="I798" t="str">
        <f t="shared" si="72"/>
        <v>Computers&amp;Accessories</v>
      </c>
      <c r="J798">
        <f t="shared" si="73"/>
        <v>449</v>
      </c>
      <c r="K798">
        <f t="shared" si="74"/>
        <v>999</v>
      </c>
      <c r="L798">
        <f t="shared" si="75"/>
        <v>55</v>
      </c>
      <c r="M798">
        <f t="shared" si="76"/>
        <v>11330</v>
      </c>
      <c r="N798">
        <f t="shared" si="77"/>
        <v>4.3</v>
      </c>
    </row>
    <row r="799" spans="1:14">
      <c r="A799" t="s">
        <v>2524</v>
      </c>
      <c r="B799" t="s">
        <v>2525</v>
      </c>
      <c r="C799" t="s">
        <v>2526</v>
      </c>
      <c r="D799" t="s">
        <v>76</v>
      </c>
      <c r="E799" t="s">
        <v>190</v>
      </c>
      <c r="F799" s="1" t="s">
        <v>77</v>
      </c>
      <c r="G799">
        <v>4.2</v>
      </c>
      <c r="H799" s="1" t="s">
        <v>2527</v>
      </c>
      <c r="I799" t="str">
        <f t="shared" si="72"/>
        <v>Computers&amp;Accessories</v>
      </c>
      <c r="J799">
        <f t="shared" si="73"/>
        <v>999</v>
      </c>
      <c r="K799">
        <f t="shared" si="74"/>
        <v>1999</v>
      </c>
      <c r="L799">
        <f t="shared" si="75"/>
        <v>50</v>
      </c>
      <c r="M799">
        <f t="shared" si="76"/>
        <v>27441</v>
      </c>
      <c r="N799">
        <f t="shared" si="77"/>
        <v>4.2</v>
      </c>
    </row>
    <row r="800" spans="1:14">
      <c r="A800" t="s">
        <v>2528</v>
      </c>
      <c r="B800" t="s">
        <v>2529</v>
      </c>
      <c r="C800" t="s">
        <v>1774</v>
      </c>
      <c r="D800" t="s">
        <v>2530</v>
      </c>
      <c r="E800" t="s">
        <v>69</v>
      </c>
      <c r="F800" s="1" t="s">
        <v>330</v>
      </c>
      <c r="G800">
        <v>4.3</v>
      </c>
      <c r="H800">
        <v>255</v>
      </c>
      <c r="I800" t="str">
        <f t="shared" si="72"/>
        <v>Computers&amp;Accessories</v>
      </c>
      <c r="J800">
        <f t="shared" si="73"/>
        <v>69</v>
      </c>
      <c r="K800">
        <f t="shared" si="74"/>
        <v>299</v>
      </c>
      <c r="L800">
        <f t="shared" si="75"/>
        <v>77</v>
      </c>
      <c r="M800">
        <f t="shared" si="76"/>
        <v>255</v>
      </c>
      <c r="N800">
        <f t="shared" si="77"/>
        <v>4.3</v>
      </c>
    </row>
    <row r="801" spans="1:14">
      <c r="A801" t="s">
        <v>2531</v>
      </c>
      <c r="B801" t="s">
        <v>2532</v>
      </c>
      <c r="C801" t="s">
        <v>1903</v>
      </c>
      <c r="D801" t="s">
        <v>106</v>
      </c>
      <c r="E801" t="s">
        <v>329</v>
      </c>
      <c r="F801" s="1" t="s">
        <v>595</v>
      </c>
      <c r="G801">
        <v>4.2</v>
      </c>
      <c r="H801" s="1" t="s">
        <v>2533</v>
      </c>
      <c r="I801" t="str">
        <f t="shared" si="72"/>
        <v>Computers&amp;Accessories</v>
      </c>
      <c r="J801">
        <f t="shared" si="73"/>
        <v>899</v>
      </c>
      <c r="K801">
        <f t="shared" si="74"/>
        <v>1499</v>
      </c>
      <c r="L801">
        <f t="shared" si="75"/>
        <v>40</v>
      </c>
      <c r="M801">
        <f t="shared" si="76"/>
        <v>23174</v>
      </c>
      <c r="N801">
        <f t="shared" si="77"/>
        <v>4.2</v>
      </c>
    </row>
    <row r="802" spans="1:14">
      <c r="A802" t="s">
        <v>2534</v>
      </c>
      <c r="B802" t="s">
        <v>2535</v>
      </c>
      <c r="C802" t="s">
        <v>1960</v>
      </c>
      <c r="D802" t="s">
        <v>2536</v>
      </c>
      <c r="E802" t="s">
        <v>42</v>
      </c>
      <c r="F802" s="1" t="s">
        <v>432</v>
      </c>
      <c r="G802">
        <v>3.8</v>
      </c>
      <c r="H802" s="1" t="s">
        <v>2537</v>
      </c>
      <c r="I802" t="str">
        <f t="shared" si="72"/>
        <v>MusicalInstruments</v>
      </c>
      <c r="J802">
        <f t="shared" si="73"/>
        <v>478</v>
      </c>
      <c r="K802">
        <f t="shared" si="74"/>
        <v>699</v>
      </c>
      <c r="L802">
        <f t="shared" si="75"/>
        <v>32</v>
      </c>
      <c r="M802">
        <f t="shared" si="76"/>
        <v>20218</v>
      </c>
      <c r="N802">
        <f t="shared" si="77"/>
        <v>3.8</v>
      </c>
    </row>
    <row r="803" spans="1:14">
      <c r="A803" t="s">
        <v>2538</v>
      </c>
      <c r="B803" t="s">
        <v>2539</v>
      </c>
      <c r="C803" t="s">
        <v>2540</v>
      </c>
      <c r="D803" t="s">
        <v>320</v>
      </c>
      <c r="E803" t="s">
        <v>2541</v>
      </c>
      <c r="F803" s="1" t="s">
        <v>123</v>
      </c>
      <c r="G803">
        <v>4.3</v>
      </c>
      <c r="H803" s="1" t="s">
        <v>2542</v>
      </c>
      <c r="I803" t="str">
        <f t="shared" si="72"/>
        <v>Computers&amp;Accessories</v>
      </c>
      <c r="J803">
        <f t="shared" si="73"/>
        <v>1399</v>
      </c>
      <c r="K803">
        <f t="shared" si="74"/>
        <v>2490</v>
      </c>
      <c r="L803">
        <f t="shared" si="75"/>
        <v>44</v>
      </c>
      <c r="M803">
        <f t="shared" si="76"/>
        <v>11074</v>
      </c>
      <c r="N803">
        <f t="shared" si="77"/>
        <v>4.3</v>
      </c>
    </row>
    <row r="804" spans="1:14">
      <c r="A804" t="s">
        <v>197</v>
      </c>
      <c r="B804" t="s">
        <v>198</v>
      </c>
      <c r="C804" t="s">
        <v>17</v>
      </c>
      <c r="D804" t="s">
        <v>24</v>
      </c>
      <c r="E804" t="s">
        <v>199</v>
      </c>
      <c r="F804" s="1" t="s">
        <v>200</v>
      </c>
      <c r="G804">
        <v>4.5</v>
      </c>
      <c r="H804" s="1" t="s">
        <v>201</v>
      </c>
      <c r="I804" t="str">
        <f t="shared" si="72"/>
        <v>Computers&amp;Accessories</v>
      </c>
      <c r="J804">
        <f t="shared" si="73"/>
        <v>199</v>
      </c>
      <c r="K804">
        <f t="shared" si="74"/>
        <v>750</v>
      </c>
      <c r="L804">
        <f t="shared" si="75"/>
        <v>73</v>
      </c>
      <c r="M804">
        <f t="shared" si="76"/>
        <v>74976</v>
      </c>
      <c r="N804">
        <f t="shared" si="77"/>
        <v>4.5</v>
      </c>
    </row>
    <row r="805" spans="1:14">
      <c r="A805" t="s">
        <v>2543</v>
      </c>
      <c r="B805" t="s">
        <v>2544</v>
      </c>
      <c r="C805" t="s">
        <v>2545</v>
      </c>
      <c r="D805" t="s">
        <v>54</v>
      </c>
      <c r="E805" t="s">
        <v>62</v>
      </c>
      <c r="F805" s="1" t="s">
        <v>163</v>
      </c>
      <c r="G805">
        <v>4.1</v>
      </c>
      <c r="H805" s="1" t="s">
        <v>2546</v>
      </c>
      <c r="I805" t="str">
        <f t="shared" si="72"/>
        <v>Computers&amp;Accessories</v>
      </c>
      <c r="J805">
        <f t="shared" si="73"/>
        <v>149</v>
      </c>
      <c r="K805">
        <f t="shared" si="74"/>
        <v>499</v>
      </c>
      <c r="L805">
        <f t="shared" si="75"/>
        <v>70</v>
      </c>
      <c r="M805">
        <f t="shared" si="76"/>
        <v>25607</v>
      </c>
      <c r="N805">
        <f t="shared" si="77"/>
        <v>4.1</v>
      </c>
    </row>
    <row r="806" spans="1:14">
      <c r="A806" t="s">
        <v>2547</v>
      </c>
      <c r="B806" t="s">
        <v>2548</v>
      </c>
      <c r="C806" t="s">
        <v>2135</v>
      </c>
      <c r="D806" t="s">
        <v>144</v>
      </c>
      <c r="E806" t="s">
        <v>2549</v>
      </c>
      <c r="F806" s="1" t="s">
        <v>20</v>
      </c>
      <c r="G806">
        <v>4.2</v>
      </c>
      <c r="H806" s="1" t="s">
        <v>2550</v>
      </c>
      <c r="I806" t="str">
        <f t="shared" si="72"/>
        <v>Electronics</v>
      </c>
      <c r="J806">
        <f t="shared" si="73"/>
        <v>1799</v>
      </c>
      <c r="K806">
        <f t="shared" si="74"/>
        <v>4990</v>
      </c>
      <c r="L806">
        <f t="shared" si="75"/>
        <v>64</v>
      </c>
      <c r="M806">
        <f t="shared" si="76"/>
        <v>41226</v>
      </c>
      <c r="N806">
        <f t="shared" si="77"/>
        <v>4.2</v>
      </c>
    </row>
    <row r="807" spans="1:14">
      <c r="A807" t="s">
        <v>2551</v>
      </c>
      <c r="B807" t="s">
        <v>2552</v>
      </c>
      <c r="C807" t="s">
        <v>2553</v>
      </c>
      <c r="D807" t="s">
        <v>2554</v>
      </c>
      <c r="E807" t="s">
        <v>76</v>
      </c>
      <c r="F807" s="1" t="s">
        <v>453</v>
      </c>
      <c r="G807">
        <v>4</v>
      </c>
      <c r="H807" s="1" t="s">
        <v>516</v>
      </c>
      <c r="I807" t="str">
        <f t="shared" si="72"/>
        <v>HomeImprovement</v>
      </c>
      <c r="J807">
        <f t="shared" si="73"/>
        <v>425</v>
      </c>
      <c r="K807">
        <f t="shared" si="74"/>
        <v>999</v>
      </c>
      <c r="L807">
        <f t="shared" si="75"/>
        <v>57</v>
      </c>
      <c r="M807">
        <f t="shared" si="76"/>
        <v>2581</v>
      </c>
      <c r="N807">
        <f t="shared" si="77"/>
        <v>4</v>
      </c>
    </row>
    <row r="808" spans="1:14">
      <c r="A808" t="s">
        <v>2555</v>
      </c>
      <c r="B808" t="s">
        <v>2556</v>
      </c>
      <c r="C808" t="s">
        <v>2376</v>
      </c>
      <c r="D808" t="s">
        <v>76</v>
      </c>
      <c r="E808" t="s">
        <v>2541</v>
      </c>
      <c r="F808" s="1" t="s">
        <v>111</v>
      </c>
      <c r="G808">
        <v>4.1</v>
      </c>
      <c r="H808" s="1" t="s">
        <v>2557</v>
      </c>
      <c r="I808" t="str">
        <f t="shared" si="72"/>
        <v>Electronics</v>
      </c>
      <c r="J808">
        <f t="shared" si="73"/>
        <v>999</v>
      </c>
      <c r="K808">
        <f t="shared" si="74"/>
        <v>2490</v>
      </c>
      <c r="L808">
        <f t="shared" si="75"/>
        <v>60</v>
      </c>
      <c r="M808">
        <f t="shared" si="76"/>
        <v>18331</v>
      </c>
      <c r="N808">
        <f t="shared" si="77"/>
        <v>4.1</v>
      </c>
    </row>
    <row r="809" spans="1:14">
      <c r="A809" t="s">
        <v>2558</v>
      </c>
      <c r="B809" t="s">
        <v>2559</v>
      </c>
      <c r="C809" t="s">
        <v>1908</v>
      </c>
      <c r="D809" t="s">
        <v>2560</v>
      </c>
      <c r="E809" t="s">
        <v>76</v>
      </c>
      <c r="F809" s="1" t="s">
        <v>302</v>
      </c>
      <c r="G809">
        <v>4.1</v>
      </c>
      <c r="H809" s="1" t="s">
        <v>2137</v>
      </c>
      <c r="I809" t="str">
        <f t="shared" si="72"/>
        <v>Computers&amp;Accessories</v>
      </c>
      <c r="J809">
        <f t="shared" si="73"/>
        <v>378</v>
      </c>
      <c r="K809">
        <f t="shared" si="74"/>
        <v>999</v>
      </c>
      <c r="L809">
        <f t="shared" si="75"/>
        <v>62</v>
      </c>
      <c r="M809">
        <f t="shared" si="76"/>
        <v>1779</v>
      </c>
      <c r="N809">
        <f t="shared" si="77"/>
        <v>4.1</v>
      </c>
    </row>
    <row r="810" spans="1:14">
      <c r="A810" t="s">
        <v>2561</v>
      </c>
      <c r="B810" t="s">
        <v>2562</v>
      </c>
      <c r="C810" t="s">
        <v>2563</v>
      </c>
      <c r="D810" t="s">
        <v>224</v>
      </c>
      <c r="E810" t="s">
        <v>224</v>
      </c>
      <c r="F810" s="1" t="s">
        <v>215</v>
      </c>
      <c r="G810">
        <v>4.3</v>
      </c>
      <c r="H810">
        <v>388</v>
      </c>
      <c r="I810" t="str">
        <f t="shared" si="72"/>
        <v>OfficeProducts</v>
      </c>
      <c r="J810">
        <f t="shared" si="73"/>
        <v>99</v>
      </c>
      <c r="K810">
        <f t="shared" si="74"/>
        <v>99</v>
      </c>
      <c r="L810">
        <f t="shared" si="75"/>
        <v>0</v>
      </c>
      <c r="M810">
        <f t="shared" si="76"/>
        <v>388</v>
      </c>
      <c r="N810">
        <f t="shared" si="77"/>
        <v>4.3</v>
      </c>
    </row>
    <row r="811" spans="1:14">
      <c r="A811" t="s">
        <v>2564</v>
      </c>
      <c r="B811" t="s">
        <v>2565</v>
      </c>
      <c r="C811" t="s">
        <v>2110</v>
      </c>
      <c r="D811" t="s">
        <v>329</v>
      </c>
      <c r="E811" t="s">
        <v>371</v>
      </c>
      <c r="F811" s="1" t="s">
        <v>77</v>
      </c>
      <c r="G811">
        <v>4.5</v>
      </c>
      <c r="H811" s="1" t="s">
        <v>2566</v>
      </c>
      <c r="I811" t="str">
        <f t="shared" si="72"/>
        <v>Computers&amp;Accessories</v>
      </c>
      <c r="J811">
        <f t="shared" si="73"/>
        <v>1499</v>
      </c>
      <c r="K811">
        <f t="shared" si="74"/>
        <v>2999</v>
      </c>
      <c r="L811">
        <f t="shared" si="75"/>
        <v>50</v>
      </c>
      <c r="M811">
        <f t="shared" si="76"/>
        <v>8656</v>
      </c>
      <c r="N811">
        <f t="shared" si="77"/>
        <v>4.5</v>
      </c>
    </row>
    <row r="812" spans="1:14">
      <c r="A812" t="s">
        <v>2567</v>
      </c>
      <c r="B812" t="s">
        <v>2568</v>
      </c>
      <c r="C812" t="s">
        <v>2569</v>
      </c>
      <c r="D812" t="s">
        <v>2570</v>
      </c>
      <c r="E812" t="s">
        <v>1027</v>
      </c>
      <c r="F812" s="1" t="s">
        <v>157</v>
      </c>
      <c r="G812">
        <v>4.5</v>
      </c>
      <c r="H812" s="1" t="s">
        <v>2571</v>
      </c>
      <c r="I812" t="str">
        <f t="shared" si="72"/>
        <v>Computers&amp;Accessories</v>
      </c>
      <c r="J812">
        <f t="shared" si="73"/>
        <v>1815</v>
      </c>
      <c r="K812">
        <f t="shared" si="74"/>
        <v>3100</v>
      </c>
      <c r="L812">
        <f t="shared" si="75"/>
        <v>41</v>
      </c>
      <c r="M812">
        <f t="shared" si="76"/>
        <v>92925</v>
      </c>
      <c r="N812">
        <f t="shared" si="77"/>
        <v>4.5</v>
      </c>
    </row>
    <row r="813" spans="1:14">
      <c r="A813" t="s">
        <v>2572</v>
      </c>
      <c r="B813" t="s">
        <v>2573</v>
      </c>
      <c r="C813" t="s">
        <v>2405</v>
      </c>
      <c r="D813" t="s">
        <v>2574</v>
      </c>
      <c r="E813" t="s">
        <v>2575</v>
      </c>
      <c r="F813" s="1" t="s">
        <v>1190</v>
      </c>
      <c r="G813">
        <v>4.1</v>
      </c>
      <c r="H813" s="1" t="s">
        <v>573</v>
      </c>
      <c r="I813" t="str">
        <f t="shared" si="72"/>
        <v>OfficeProducts</v>
      </c>
      <c r="J813">
        <f t="shared" si="73"/>
        <v>67</v>
      </c>
      <c r="K813">
        <f t="shared" si="74"/>
        <v>75</v>
      </c>
      <c r="L813">
        <f t="shared" si="75"/>
        <v>11</v>
      </c>
      <c r="M813">
        <f t="shared" si="76"/>
        <v>1269</v>
      </c>
      <c r="N813">
        <f t="shared" si="77"/>
        <v>4.1</v>
      </c>
    </row>
    <row r="814" spans="1:14">
      <c r="A814" t="s">
        <v>2576</v>
      </c>
      <c r="B814" t="s">
        <v>2577</v>
      </c>
      <c r="C814" t="s">
        <v>1918</v>
      </c>
      <c r="D814" t="s">
        <v>2030</v>
      </c>
      <c r="E814" t="s">
        <v>1153</v>
      </c>
      <c r="F814" s="1" t="s">
        <v>1428</v>
      </c>
      <c r="G814">
        <v>4.3</v>
      </c>
      <c r="H814" s="1" t="s">
        <v>2578</v>
      </c>
      <c r="I814" t="str">
        <f t="shared" si="72"/>
        <v>Computers&amp;Accessories</v>
      </c>
      <c r="J814">
        <f t="shared" si="73"/>
        <v>1889</v>
      </c>
      <c r="K814">
        <f t="shared" si="74"/>
        <v>2699</v>
      </c>
      <c r="L814">
        <f t="shared" si="75"/>
        <v>30</v>
      </c>
      <c r="M814">
        <f t="shared" si="76"/>
        <v>17394</v>
      </c>
      <c r="N814">
        <f t="shared" si="77"/>
        <v>4.3</v>
      </c>
    </row>
    <row r="815" spans="1:14">
      <c r="A815" t="s">
        <v>2579</v>
      </c>
      <c r="B815" t="s">
        <v>2580</v>
      </c>
      <c r="C815" t="s">
        <v>1272</v>
      </c>
      <c r="D815" t="s">
        <v>62</v>
      </c>
      <c r="E815" t="s">
        <v>329</v>
      </c>
      <c r="F815" s="1" t="s">
        <v>270</v>
      </c>
      <c r="G815">
        <v>3.6</v>
      </c>
      <c r="H815" s="1" t="s">
        <v>2581</v>
      </c>
      <c r="I815" t="str">
        <f t="shared" si="72"/>
        <v>Electronics</v>
      </c>
      <c r="J815">
        <f t="shared" si="73"/>
        <v>499</v>
      </c>
      <c r="K815">
        <f t="shared" si="74"/>
        <v>1499</v>
      </c>
      <c r="L815">
        <f t="shared" si="75"/>
        <v>67</v>
      </c>
      <c r="M815">
        <f t="shared" si="76"/>
        <v>9169</v>
      </c>
      <c r="N815">
        <f t="shared" si="77"/>
        <v>3.6</v>
      </c>
    </row>
    <row r="816" spans="1:14">
      <c r="A816" t="s">
        <v>2582</v>
      </c>
      <c r="B816" t="s">
        <v>2583</v>
      </c>
      <c r="C816" t="s">
        <v>2079</v>
      </c>
      <c r="D816" t="s">
        <v>62</v>
      </c>
      <c r="E816" t="s">
        <v>76</v>
      </c>
      <c r="F816" s="1" t="s">
        <v>77</v>
      </c>
      <c r="G816">
        <v>4.4</v>
      </c>
      <c r="H816" s="1" t="s">
        <v>2584</v>
      </c>
      <c r="I816" t="str">
        <f t="shared" si="72"/>
        <v>Computers&amp;Accessories</v>
      </c>
      <c r="J816">
        <f t="shared" si="73"/>
        <v>499</v>
      </c>
      <c r="K816">
        <f t="shared" si="74"/>
        <v>999</v>
      </c>
      <c r="L816">
        <f t="shared" si="75"/>
        <v>50</v>
      </c>
      <c r="M816">
        <f t="shared" si="76"/>
        <v>1030</v>
      </c>
      <c r="N816">
        <f t="shared" si="77"/>
        <v>4.4</v>
      </c>
    </row>
    <row r="817" spans="1:14">
      <c r="A817" t="s">
        <v>2585</v>
      </c>
      <c r="B817" t="s">
        <v>2586</v>
      </c>
      <c r="C817" t="s">
        <v>1993</v>
      </c>
      <c r="D817" t="s">
        <v>2587</v>
      </c>
      <c r="E817" t="s">
        <v>365</v>
      </c>
      <c r="F817" s="1" t="s">
        <v>239</v>
      </c>
      <c r="G817">
        <v>4.5</v>
      </c>
      <c r="H817" s="1" t="s">
        <v>2588</v>
      </c>
      <c r="I817" t="str">
        <f t="shared" si="72"/>
        <v>Computers&amp;Accessories</v>
      </c>
      <c r="J817">
        <f t="shared" si="73"/>
        <v>5799</v>
      </c>
      <c r="K817">
        <f t="shared" si="74"/>
        <v>7999</v>
      </c>
      <c r="L817">
        <f t="shared" si="75"/>
        <v>28</v>
      </c>
      <c r="M817">
        <f t="shared" si="76"/>
        <v>50273</v>
      </c>
      <c r="N817">
        <f t="shared" si="77"/>
        <v>4.5</v>
      </c>
    </row>
    <row r="818" spans="1:14">
      <c r="A818" t="s">
        <v>2589</v>
      </c>
      <c r="B818" t="s">
        <v>2590</v>
      </c>
      <c r="C818" t="s">
        <v>2591</v>
      </c>
      <c r="D818" t="s">
        <v>62</v>
      </c>
      <c r="E818" t="s">
        <v>92</v>
      </c>
      <c r="F818" s="1" t="s">
        <v>129</v>
      </c>
      <c r="G818">
        <v>3.9</v>
      </c>
      <c r="H818" s="1" t="s">
        <v>2592</v>
      </c>
      <c r="I818" t="str">
        <f t="shared" si="72"/>
        <v>Electronics</v>
      </c>
      <c r="J818">
        <f t="shared" si="73"/>
        <v>499</v>
      </c>
      <c r="K818">
        <f t="shared" si="74"/>
        <v>799</v>
      </c>
      <c r="L818">
        <f t="shared" si="75"/>
        <v>38</v>
      </c>
      <c r="M818">
        <f t="shared" si="76"/>
        <v>6742</v>
      </c>
      <c r="N818">
        <f t="shared" si="77"/>
        <v>3.9</v>
      </c>
    </row>
    <row r="819" spans="1:14">
      <c r="A819" t="s">
        <v>2593</v>
      </c>
      <c r="B819" t="s">
        <v>2594</v>
      </c>
      <c r="C819" t="s">
        <v>1908</v>
      </c>
      <c r="D819" t="s">
        <v>128</v>
      </c>
      <c r="E819" t="s">
        <v>865</v>
      </c>
      <c r="F819" s="1" t="s">
        <v>581</v>
      </c>
      <c r="G819">
        <v>4</v>
      </c>
      <c r="H819" s="1" t="s">
        <v>2595</v>
      </c>
      <c r="I819" t="str">
        <f t="shared" si="72"/>
        <v>Computers&amp;Accessories</v>
      </c>
      <c r="J819">
        <f t="shared" si="73"/>
        <v>249</v>
      </c>
      <c r="K819">
        <f t="shared" si="74"/>
        <v>600</v>
      </c>
      <c r="L819">
        <f t="shared" si="75"/>
        <v>59</v>
      </c>
      <c r="M819">
        <f t="shared" si="76"/>
        <v>1208</v>
      </c>
      <c r="N819">
        <f t="shared" si="77"/>
        <v>4</v>
      </c>
    </row>
    <row r="820" spans="1:14">
      <c r="A820" t="s">
        <v>203</v>
      </c>
      <c r="B820" t="s">
        <v>204</v>
      </c>
      <c r="C820" t="s">
        <v>17</v>
      </c>
      <c r="D820" t="s">
        <v>205</v>
      </c>
      <c r="E820" t="s">
        <v>62</v>
      </c>
      <c r="F820" s="1" t="s">
        <v>20</v>
      </c>
      <c r="G820">
        <v>4</v>
      </c>
      <c r="H820" s="1" t="s">
        <v>4781</v>
      </c>
      <c r="I820" t="str">
        <f t="shared" si="72"/>
        <v>Computers&amp;Accessories</v>
      </c>
      <c r="J820">
        <f t="shared" si="73"/>
        <v>179</v>
      </c>
      <c r="K820">
        <f t="shared" si="74"/>
        <v>499</v>
      </c>
      <c r="L820">
        <f t="shared" si="75"/>
        <v>64</v>
      </c>
      <c r="M820">
        <f t="shared" si="76"/>
        <v>1933</v>
      </c>
      <c r="N820">
        <f t="shared" si="77"/>
        <v>4</v>
      </c>
    </row>
    <row r="821" spans="1:14">
      <c r="A821" t="s">
        <v>2596</v>
      </c>
      <c r="B821" t="s">
        <v>2597</v>
      </c>
      <c r="C821" t="s">
        <v>1993</v>
      </c>
      <c r="D821" t="s">
        <v>2598</v>
      </c>
      <c r="E821" t="s">
        <v>2599</v>
      </c>
      <c r="F821" s="1" t="s">
        <v>450</v>
      </c>
      <c r="G821">
        <v>4.4</v>
      </c>
      <c r="H821" s="1" t="s">
        <v>2600</v>
      </c>
      <c r="I821" t="str">
        <f t="shared" si="72"/>
        <v>Computers&amp;Accessories</v>
      </c>
      <c r="J821">
        <f t="shared" si="73"/>
        <v>4449</v>
      </c>
      <c r="K821">
        <f t="shared" si="74"/>
        <v>5734</v>
      </c>
      <c r="L821">
        <f t="shared" si="75"/>
        <v>22</v>
      </c>
      <c r="M821">
        <f t="shared" si="76"/>
        <v>25006</v>
      </c>
      <c r="N821">
        <f t="shared" si="77"/>
        <v>4.4</v>
      </c>
    </row>
    <row r="822" spans="1:14">
      <c r="A822" t="s">
        <v>2601</v>
      </c>
      <c r="B822" t="s">
        <v>2602</v>
      </c>
      <c r="C822" t="s">
        <v>2314</v>
      </c>
      <c r="D822" t="s">
        <v>69</v>
      </c>
      <c r="E822" t="s">
        <v>2093</v>
      </c>
      <c r="F822" s="1" t="s">
        <v>145</v>
      </c>
      <c r="G822">
        <v>4.6</v>
      </c>
      <c r="H822" s="1" t="s">
        <v>2603</v>
      </c>
      <c r="I822" t="str">
        <f t="shared" si="72"/>
        <v>Computers&amp;Accessories</v>
      </c>
      <c r="J822">
        <f t="shared" si="73"/>
        <v>299</v>
      </c>
      <c r="K822">
        <f t="shared" si="74"/>
        <v>550</v>
      </c>
      <c r="L822">
        <f t="shared" si="75"/>
        <v>46</v>
      </c>
      <c r="M822">
        <f t="shared" si="76"/>
        <v>33434</v>
      </c>
      <c r="N822">
        <f t="shared" si="77"/>
        <v>4.6</v>
      </c>
    </row>
    <row r="823" spans="1:14">
      <c r="A823" t="s">
        <v>2604</v>
      </c>
      <c r="B823" t="s">
        <v>2605</v>
      </c>
      <c r="C823" t="s">
        <v>1903</v>
      </c>
      <c r="D823" t="s">
        <v>2606</v>
      </c>
      <c r="E823" t="s">
        <v>2607</v>
      </c>
      <c r="F823" s="1" t="s">
        <v>87</v>
      </c>
      <c r="G823">
        <v>4.4</v>
      </c>
      <c r="H823" s="1" t="s">
        <v>2608</v>
      </c>
      <c r="I823" t="str">
        <f t="shared" si="72"/>
        <v>Computers&amp;Accessories</v>
      </c>
      <c r="J823">
        <f t="shared" si="73"/>
        <v>629</v>
      </c>
      <c r="K823">
        <f t="shared" si="74"/>
        <v>1390</v>
      </c>
      <c r="L823">
        <f t="shared" si="75"/>
        <v>55</v>
      </c>
      <c r="M823">
        <f t="shared" si="76"/>
        <v>6301</v>
      </c>
      <c r="N823">
        <f t="shared" si="77"/>
        <v>4.4</v>
      </c>
    </row>
    <row r="824" spans="1:14">
      <c r="A824" t="s">
        <v>2609</v>
      </c>
      <c r="B824" t="s">
        <v>2610</v>
      </c>
      <c r="C824" t="s">
        <v>1953</v>
      </c>
      <c r="D824" t="s">
        <v>2516</v>
      </c>
      <c r="E824" t="s">
        <v>2611</v>
      </c>
      <c r="F824" s="1" t="s">
        <v>1278</v>
      </c>
      <c r="G824">
        <v>4.4</v>
      </c>
      <c r="H824" s="1" t="s">
        <v>2612</v>
      </c>
      <c r="I824" t="str">
        <f t="shared" si="72"/>
        <v>Computers&amp;Accessories</v>
      </c>
      <c r="J824">
        <f t="shared" si="73"/>
        <v>2595</v>
      </c>
      <c r="K824">
        <f t="shared" si="74"/>
        <v>3295</v>
      </c>
      <c r="L824">
        <f t="shared" si="75"/>
        <v>21</v>
      </c>
      <c r="M824">
        <f t="shared" si="76"/>
        <v>22618</v>
      </c>
      <c r="N824">
        <f t="shared" si="77"/>
        <v>4.4</v>
      </c>
    </row>
    <row r="825" spans="1:14">
      <c r="A825" t="s">
        <v>208</v>
      </c>
      <c r="B825" t="s">
        <v>209</v>
      </c>
      <c r="C825" t="s">
        <v>17</v>
      </c>
      <c r="D825" t="s">
        <v>210</v>
      </c>
      <c r="E825" t="s">
        <v>19</v>
      </c>
      <c r="F825" s="1" t="s">
        <v>63</v>
      </c>
      <c r="G825">
        <v>4.3</v>
      </c>
      <c r="H825">
        <v>974</v>
      </c>
      <c r="I825" t="str">
        <f t="shared" si="72"/>
        <v>Computers&amp;Accessories</v>
      </c>
      <c r="J825">
        <f t="shared" si="73"/>
        <v>389</v>
      </c>
      <c r="K825">
        <f t="shared" si="74"/>
        <v>1099</v>
      </c>
      <c r="L825">
        <f t="shared" si="75"/>
        <v>65</v>
      </c>
      <c r="M825">
        <f t="shared" si="76"/>
        <v>974</v>
      </c>
      <c r="N825">
        <f t="shared" si="77"/>
        <v>4.3</v>
      </c>
    </row>
    <row r="826" spans="1:14">
      <c r="A826" t="s">
        <v>2613</v>
      </c>
      <c r="B826" t="s">
        <v>2614</v>
      </c>
      <c r="C826" t="s">
        <v>2110</v>
      </c>
      <c r="D826" t="s">
        <v>144</v>
      </c>
      <c r="E826" t="s">
        <v>2615</v>
      </c>
      <c r="F826" s="1" t="s">
        <v>129</v>
      </c>
      <c r="G826">
        <v>4.3</v>
      </c>
      <c r="H826" s="1" t="s">
        <v>2616</v>
      </c>
      <c r="I826" t="str">
        <f t="shared" si="72"/>
        <v>Computers&amp;Accessories</v>
      </c>
      <c r="J826">
        <f t="shared" si="73"/>
        <v>1799</v>
      </c>
      <c r="K826">
        <f t="shared" si="74"/>
        <v>2911</v>
      </c>
      <c r="L826">
        <f t="shared" si="75"/>
        <v>38</v>
      </c>
      <c r="M826">
        <f t="shared" si="76"/>
        <v>20342</v>
      </c>
      <c r="N826">
        <f t="shared" si="77"/>
        <v>4.3</v>
      </c>
    </row>
    <row r="827" spans="1:14">
      <c r="A827" t="s">
        <v>2617</v>
      </c>
      <c r="B827" t="s">
        <v>2618</v>
      </c>
      <c r="C827" t="s">
        <v>2226</v>
      </c>
      <c r="D827" t="s">
        <v>2619</v>
      </c>
      <c r="E827" t="s">
        <v>2620</v>
      </c>
      <c r="F827" s="1" t="s">
        <v>1376</v>
      </c>
      <c r="G827">
        <v>4.4</v>
      </c>
      <c r="H827" s="1" t="s">
        <v>2621</v>
      </c>
      <c r="I827" t="str">
        <f t="shared" si="72"/>
        <v>OfficeProducts</v>
      </c>
      <c r="J827">
        <f t="shared" si="73"/>
        <v>90</v>
      </c>
      <c r="K827">
        <f t="shared" si="74"/>
        <v>175</v>
      </c>
      <c r="L827">
        <f t="shared" si="75"/>
        <v>49</v>
      </c>
      <c r="M827">
        <f t="shared" si="76"/>
        <v>7429</v>
      </c>
      <c r="N827">
        <f t="shared" si="77"/>
        <v>4.4</v>
      </c>
    </row>
    <row r="828" spans="1:14">
      <c r="A828" t="s">
        <v>2622</v>
      </c>
      <c r="B828" t="s">
        <v>2623</v>
      </c>
      <c r="C828" t="s">
        <v>1918</v>
      </c>
      <c r="D828" t="s">
        <v>214</v>
      </c>
      <c r="E828" t="s">
        <v>214</v>
      </c>
      <c r="F828" s="1" t="s">
        <v>215</v>
      </c>
      <c r="G828">
        <v>4</v>
      </c>
      <c r="H828" s="1" t="s">
        <v>2624</v>
      </c>
      <c r="I828" t="str">
        <f t="shared" si="72"/>
        <v>Computers&amp;Accessories</v>
      </c>
      <c r="J828">
        <f t="shared" si="73"/>
        <v>599</v>
      </c>
      <c r="K828">
        <f t="shared" si="74"/>
        <v>599</v>
      </c>
      <c r="L828">
        <f t="shared" si="75"/>
        <v>0</v>
      </c>
      <c r="M828">
        <f t="shared" si="76"/>
        <v>26423</v>
      </c>
      <c r="N828">
        <f t="shared" si="77"/>
        <v>4</v>
      </c>
    </row>
    <row r="829" spans="1:14">
      <c r="A829" t="s">
        <v>2625</v>
      </c>
      <c r="B829" t="s">
        <v>2626</v>
      </c>
      <c r="C829" t="s">
        <v>1219</v>
      </c>
      <c r="D829" t="s">
        <v>190</v>
      </c>
      <c r="E829" t="s">
        <v>365</v>
      </c>
      <c r="F829" s="1" t="s">
        <v>422</v>
      </c>
      <c r="G829">
        <v>4.2</v>
      </c>
      <c r="H829" s="1" t="s">
        <v>2627</v>
      </c>
      <c r="I829" t="str">
        <f t="shared" si="72"/>
        <v>Electronics</v>
      </c>
      <c r="J829">
        <f t="shared" si="73"/>
        <v>1999</v>
      </c>
      <c r="K829">
        <f t="shared" si="74"/>
        <v>7999</v>
      </c>
      <c r="L829">
        <f t="shared" si="75"/>
        <v>75</v>
      </c>
      <c r="M829">
        <f t="shared" si="76"/>
        <v>31305</v>
      </c>
      <c r="N829">
        <f t="shared" si="77"/>
        <v>4.2</v>
      </c>
    </row>
    <row r="830" spans="1:14">
      <c r="A830" t="s">
        <v>2628</v>
      </c>
      <c r="B830" t="s">
        <v>2629</v>
      </c>
      <c r="C830" t="s">
        <v>2630</v>
      </c>
      <c r="D830" t="s">
        <v>1576</v>
      </c>
      <c r="E830" t="s">
        <v>2631</v>
      </c>
      <c r="F830" s="1" t="s">
        <v>282</v>
      </c>
      <c r="G830">
        <v>3.8</v>
      </c>
      <c r="H830" s="1" t="s">
        <v>2632</v>
      </c>
      <c r="I830" t="str">
        <f t="shared" si="72"/>
        <v>Computers&amp;Accessories</v>
      </c>
      <c r="J830">
        <f t="shared" si="73"/>
        <v>2099</v>
      </c>
      <c r="K830">
        <f t="shared" si="74"/>
        <v>3250</v>
      </c>
      <c r="L830">
        <f t="shared" si="75"/>
        <v>35</v>
      </c>
      <c r="M830">
        <f t="shared" si="76"/>
        <v>11213</v>
      </c>
      <c r="N830">
        <f t="shared" si="77"/>
        <v>3.8</v>
      </c>
    </row>
    <row r="831" spans="1:14">
      <c r="A831" t="s">
        <v>2633</v>
      </c>
      <c r="B831" t="s">
        <v>2634</v>
      </c>
      <c r="C831" t="s">
        <v>2635</v>
      </c>
      <c r="D831" t="s">
        <v>205</v>
      </c>
      <c r="E831" t="s">
        <v>62</v>
      </c>
      <c r="F831" s="1" t="s">
        <v>20</v>
      </c>
      <c r="G831">
        <v>4.1</v>
      </c>
      <c r="H831" s="1" t="s">
        <v>2636</v>
      </c>
      <c r="I831" t="str">
        <f t="shared" si="72"/>
        <v>Computers&amp;Accessories</v>
      </c>
      <c r="J831">
        <f t="shared" si="73"/>
        <v>179</v>
      </c>
      <c r="K831">
        <f t="shared" si="74"/>
        <v>499</v>
      </c>
      <c r="L831">
        <f t="shared" si="75"/>
        <v>64</v>
      </c>
      <c r="M831">
        <f t="shared" si="76"/>
        <v>10174</v>
      </c>
      <c r="N831">
        <f t="shared" si="77"/>
        <v>4.1</v>
      </c>
    </row>
    <row r="832" spans="1:14">
      <c r="A832" t="s">
        <v>2637</v>
      </c>
      <c r="B832" t="s">
        <v>2638</v>
      </c>
      <c r="C832" t="s">
        <v>1988</v>
      </c>
      <c r="D832" t="s">
        <v>2639</v>
      </c>
      <c r="E832" t="s">
        <v>2640</v>
      </c>
      <c r="F832" s="1" t="s">
        <v>157</v>
      </c>
      <c r="G832">
        <v>4.2</v>
      </c>
      <c r="H832" s="1" t="s">
        <v>2641</v>
      </c>
      <c r="I832" t="str">
        <f t="shared" si="72"/>
        <v>Computers&amp;Accessories</v>
      </c>
      <c r="J832">
        <f t="shared" si="73"/>
        <v>1345</v>
      </c>
      <c r="K832">
        <f t="shared" si="74"/>
        <v>2295</v>
      </c>
      <c r="L832">
        <f t="shared" si="75"/>
        <v>41</v>
      </c>
      <c r="M832">
        <f t="shared" si="76"/>
        <v>17413</v>
      </c>
      <c r="N832">
        <f t="shared" si="77"/>
        <v>4.2</v>
      </c>
    </row>
    <row r="833" spans="1:14">
      <c r="A833" t="s">
        <v>2642</v>
      </c>
      <c r="B833" t="s">
        <v>2643</v>
      </c>
      <c r="C833" t="s">
        <v>2038</v>
      </c>
      <c r="D833" t="s">
        <v>25</v>
      </c>
      <c r="E833" t="s">
        <v>957</v>
      </c>
      <c r="F833" s="1" t="s">
        <v>63</v>
      </c>
      <c r="G833">
        <v>4.2</v>
      </c>
      <c r="H833" s="1" t="s">
        <v>2644</v>
      </c>
      <c r="I833" t="str">
        <f t="shared" si="72"/>
        <v>Electronics</v>
      </c>
      <c r="J833">
        <f t="shared" si="73"/>
        <v>349</v>
      </c>
      <c r="K833">
        <f t="shared" si="74"/>
        <v>995</v>
      </c>
      <c r="L833">
        <f t="shared" si="75"/>
        <v>65</v>
      </c>
      <c r="M833">
        <f t="shared" si="76"/>
        <v>6676</v>
      </c>
      <c r="N833">
        <f t="shared" si="77"/>
        <v>4.2</v>
      </c>
    </row>
    <row r="834" spans="1:14">
      <c r="A834" t="s">
        <v>2645</v>
      </c>
      <c r="B834" t="s">
        <v>2646</v>
      </c>
      <c r="C834" t="s">
        <v>2430</v>
      </c>
      <c r="D834" t="s">
        <v>2647</v>
      </c>
      <c r="E834" t="s">
        <v>62</v>
      </c>
      <c r="F834" s="1" t="s">
        <v>170</v>
      </c>
      <c r="G834">
        <v>4.4</v>
      </c>
      <c r="H834" s="1" t="s">
        <v>2648</v>
      </c>
      <c r="I834" t="str">
        <f t="shared" si="72"/>
        <v>Computers&amp;Accessories</v>
      </c>
      <c r="J834">
        <f t="shared" si="73"/>
        <v>287</v>
      </c>
      <c r="K834">
        <f t="shared" si="74"/>
        <v>499</v>
      </c>
      <c r="L834">
        <f t="shared" si="75"/>
        <v>42</v>
      </c>
      <c r="M834">
        <f t="shared" si="76"/>
        <v>8076</v>
      </c>
      <c r="N834">
        <f t="shared" si="77"/>
        <v>4.4</v>
      </c>
    </row>
    <row r="835" spans="1:14">
      <c r="A835" t="s">
        <v>212</v>
      </c>
      <c r="B835" t="s">
        <v>213</v>
      </c>
      <c r="C835" t="s">
        <v>17</v>
      </c>
      <c r="D835" t="s">
        <v>214</v>
      </c>
      <c r="E835" t="s">
        <v>214</v>
      </c>
      <c r="F835" s="1" t="s">
        <v>215</v>
      </c>
      <c r="G835">
        <v>4.3</v>
      </c>
      <c r="H835">
        <v>355</v>
      </c>
      <c r="I835" t="str">
        <f t="shared" ref="I835:I898" si="78">LEFT(C835,FIND("|",C835)-1)</f>
        <v>Computers&amp;Accessories</v>
      </c>
      <c r="J835">
        <f t="shared" ref="J835:J898" si="79">VALUE(SUBSTITUTE(SUBSTITUTE(D835,"₹",""),",",""))</f>
        <v>599</v>
      </c>
      <c r="K835">
        <f t="shared" ref="K835:K898" si="80">VALUE(SUBSTITUTE(SUBSTITUTE(E835,"₹",""),",",""))</f>
        <v>599</v>
      </c>
      <c r="L835">
        <f t="shared" ref="L835:L898" si="81">VALUE(SUBSTITUTE(F835,"%",""))</f>
        <v>0</v>
      </c>
      <c r="M835">
        <f t="shared" ref="M835:M898" si="82">VALUE(SUBSTITUTE(H835,",",""))</f>
        <v>355</v>
      </c>
      <c r="N835">
        <f t="shared" ref="N835:N898" si="83">VALUE(G835)</f>
        <v>4.3</v>
      </c>
    </row>
    <row r="836" spans="1:14">
      <c r="A836" t="s">
        <v>2649</v>
      </c>
      <c r="B836" t="s">
        <v>2650</v>
      </c>
      <c r="C836" t="s">
        <v>1898</v>
      </c>
      <c r="D836" t="s">
        <v>25</v>
      </c>
      <c r="E836" t="s">
        <v>2651</v>
      </c>
      <c r="F836" s="1" t="s">
        <v>450</v>
      </c>
      <c r="G836">
        <v>4.1</v>
      </c>
      <c r="H836" s="1" t="s">
        <v>2652</v>
      </c>
      <c r="I836" t="str">
        <f t="shared" si="78"/>
        <v>Computers&amp;Accessories</v>
      </c>
      <c r="J836">
        <f t="shared" si="79"/>
        <v>349</v>
      </c>
      <c r="K836">
        <f t="shared" si="80"/>
        <v>450</v>
      </c>
      <c r="L836">
        <f t="shared" si="81"/>
        <v>22</v>
      </c>
      <c r="M836">
        <f t="shared" si="82"/>
        <v>18656</v>
      </c>
      <c r="N836">
        <f t="shared" si="83"/>
        <v>4.1</v>
      </c>
    </row>
    <row r="837" spans="1:14">
      <c r="A837" t="s">
        <v>2653</v>
      </c>
      <c r="B837" t="s">
        <v>2654</v>
      </c>
      <c r="C837" t="s">
        <v>1965</v>
      </c>
      <c r="D837" t="s">
        <v>2655</v>
      </c>
      <c r="E837" t="s">
        <v>2149</v>
      </c>
      <c r="F837" s="1" t="s">
        <v>1278</v>
      </c>
      <c r="G837">
        <v>4.4</v>
      </c>
      <c r="H837" s="1" t="s">
        <v>2656</v>
      </c>
      <c r="I837" t="str">
        <f t="shared" si="78"/>
        <v>Electronics</v>
      </c>
      <c r="J837">
        <f t="shared" si="79"/>
        <v>879</v>
      </c>
      <c r="K837">
        <f t="shared" si="80"/>
        <v>1109</v>
      </c>
      <c r="L837">
        <f t="shared" si="81"/>
        <v>21</v>
      </c>
      <c r="M837">
        <f t="shared" si="82"/>
        <v>31599</v>
      </c>
      <c r="N837">
        <f t="shared" si="83"/>
        <v>4.4</v>
      </c>
    </row>
    <row r="838" spans="1:14">
      <c r="A838" t="s">
        <v>218</v>
      </c>
      <c r="B838" t="s">
        <v>219</v>
      </c>
      <c r="C838" t="s">
        <v>17</v>
      </c>
      <c r="D838" t="s">
        <v>24</v>
      </c>
      <c r="E838" t="s">
        <v>76</v>
      </c>
      <c r="F838" s="1" t="s">
        <v>220</v>
      </c>
      <c r="G838">
        <v>3.9</v>
      </c>
      <c r="H838" s="1" t="s">
        <v>221</v>
      </c>
      <c r="I838" t="str">
        <f t="shared" si="78"/>
        <v>Computers&amp;Accessories</v>
      </c>
      <c r="J838">
        <f t="shared" si="79"/>
        <v>199</v>
      </c>
      <c r="K838">
        <f t="shared" si="80"/>
        <v>999</v>
      </c>
      <c r="L838">
        <f t="shared" si="81"/>
        <v>80</v>
      </c>
      <c r="M838">
        <f t="shared" si="82"/>
        <v>1075</v>
      </c>
      <c r="N838">
        <f t="shared" si="83"/>
        <v>3.9</v>
      </c>
    </row>
    <row r="839" spans="1:14">
      <c r="A839" t="s">
        <v>2657</v>
      </c>
      <c r="B839" t="s">
        <v>2658</v>
      </c>
      <c r="C839" t="s">
        <v>2184</v>
      </c>
      <c r="D839" t="s">
        <v>2141</v>
      </c>
      <c r="E839" t="s">
        <v>2141</v>
      </c>
      <c r="F839" s="1" t="s">
        <v>215</v>
      </c>
      <c r="G839">
        <v>3.9</v>
      </c>
      <c r="H839" s="1" t="s">
        <v>2659</v>
      </c>
      <c r="I839" t="str">
        <f t="shared" si="78"/>
        <v>Electronics</v>
      </c>
      <c r="J839">
        <f t="shared" si="79"/>
        <v>250</v>
      </c>
      <c r="K839">
        <f t="shared" si="80"/>
        <v>250</v>
      </c>
      <c r="L839">
        <f t="shared" si="81"/>
        <v>0</v>
      </c>
      <c r="M839">
        <f t="shared" si="82"/>
        <v>13971</v>
      </c>
      <c r="N839">
        <f t="shared" si="83"/>
        <v>3.9</v>
      </c>
    </row>
    <row r="840" spans="1:14">
      <c r="A840" t="s">
        <v>2660</v>
      </c>
      <c r="B840" t="s">
        <v>2661</v>
      </c>
      <c r="C840" t="s">
        <v>1272</v>
      </c>
      <c r="D840" t="s">
        <v>24</v>
      </c>
      <c r="E840" t="s">
        <v>62</v>
      </c>
      <c r="F840" s="1" t="s">
        <v>111</v>
      </c>
      <c r="G840">
        <v>3.6</v>
      </c>
      <c r="H840" s="1" t="s">
        <v>2662</v>
      </c>
      <c r="I840" t="str">
        <f t="shared" si="78"/>
        <v>Electronics</v>
      </c>
      <c r="J840">
        <f t="shared" si="79"/>
        <v>199</v>
      </c>
      <c r="K840">
        <f t="shared" si="80"/>
        <v>499</v>
      </c>
      <c r="L840">
        <f t="shared" si="81"/>
        <v>60</v>
      </c>
      <c r="M840">
        <f t="shared" si="82"/>
        <v>2492</v>
      </c>
      <c r="N840">
        <f t="shared" si="83"/>
        <v>3.6</v>
      </c>
    </row>
    <row r="841" spans="1:14">
      <c r="A841" t="s">
        <v>227</v>
      </c>
      <c r="B841" t="s">
        <v>228</v>
      </c>
      <c r="C841" t="s">
        <v>17</v>
      </c>
      <c r="D841" t="s">
        <v>106</v>
      </c>
      <c r="E841" t="s">
        <v>229</v>
      </c>
      <c r="F841" s="1" t="s">
        <v>43</v>
      </c>
      <c r="G841">
        <v>4.4</v>
      </c>
      <c r="H841" s="1" t="s">
        <v>230</v>
      </c>
      <c r="I841" t="str">
        <f t="shared" si="78"/>
        <v>Computers&amp;Accessories</v>
      </c>
      <c r="J841">
        <f t="shared" si="79"/>
        <v>899</v>
      </c>
      <c r="K841">
        <f t="shared" si="80"/>
        <v>1900</v>
      </c>
      <c r="L841">
        <f t="shared" si="81"/>
        <v>53</v>
      </c>
      <c r="M841">
        <f t="shared" si="82"/>
        <v>13552</v>
      </c>
      <c r="N841">
        <f t="shared" si="83"/>
        <v>4.4</v>
      </c>
    </row>
    <row r="842" spans="1:14">
      <c r="A842" t="s">
        <v>232</v>
      </c>
      <c r="B842" t="s">
        <v>233</v>
      </c>
      <c r="C842" t="s">
        <v>17</v>
      </c>
      <c r="D842" t="s">
        <v>24</v>
      </c>
      <c r="E842" t="s">
        <v>76</v>
      </c>
      <c r="F842" s="1" t="s">
        <v>220</v>
      </c>
      <c r="G842">
        <v>4</v>
      </c>
      <c r="H842">
        <v>575</v>
      </c>
      <c r="I842" t="str">
        <f t="shared" si="78"/>
        <v>Computers&amp;Accessories</v>
      </c>
      <c r="J842">
        <f t="shared" si="79"/>
        <v>199</v>
      </c>
      <c r="K842">
        <f t="shared" si="80"/>
        <v>999</v>
      </c>
      <c r="L842">
        <f t="shared" si="81"/>
        <v>80</v>
      </c>
      <c r="M842">
        <f t="shared" si="82"/>
        <v>575</v>
      </c>
      <c r="N842">
        <f t="shared" si="83"/>
        <v>4</v>
      </c>
    </row>
    <row r="843" spans="1:14">
      <c r="A843" t="s">
        <v>2663</v>
      </c>
      <c r="B843" t="s">
        <v>2664</v>
      </c>
      <c r="C843" t="s">
        <v>2635</v>
      </c>
      <c r="D843" t="s">
        <v>54</v>
      </c>
      <c r="E843" t="s">
        <v>76</v>
      </c>
      <c r="F843" s="1" t="s">
        <v>56</v>
      </c>
      <c r="G843">
        <v>3.5</v>
      </c>
      <c r="H843" s="1" t="s">
        <v>2665</v>
      </c>
      <c r="I843" t="str">
        <f t="shared" si="78"/>
        <v>Computers&amp;Accessories</v>
      </c>
      <c r="J843">
        <f t="shared" si="79"/>
        <v>149</v>
      </c>
      <c r="K843">
        <f t="shared" si="80"/>
        <v>999</v>
      </c>
      <c r="L843">
        <f t="shared" si="81"/>
        <v>85</v>
      </c>
      <c r="M843">
        <f t="shared" si="82"/>
        <v>2523</v>
      </c>
      <c r="N843">
        <f t="shared" si="83"/>
        <v>3.5</v>
      </c>
    </row>
    <row r="844" spans="1:14">
      <c r="A844" t="s">
        <v>2666</v>
      </c>
      <c r="B844" t="s">
        <v>2667</v>
      </c>
      <c r="C844" t="s">
        <v>1908</v>
      </c>
      <c r="D844" t="s">
        <v>2668</v>
      </c>
      <c r="E844" t="s">
        <v>329</v>
      </c>
      <c r="F844" s="1" t="s">
        <v>100</v>
      </c>
      <c r="G844">
        <v>4.1</v>
      </c>
      <c r="H844">
        <v>352</v>
      </c>
      <c r="I844" t="str">
        <f t="shared" si="78"/>
        <v>Computers&amp;Accessories</v>
      </c>
      <c r="J844">
        <f t="shared" si="79"/>
        <v>469</v>
      </c>
      <c r="K844">
        <f t="shared" si="80"/>
        <v>1499</v>
      </c>
      <c r="L844">
        <f t="shared" si="81"/>
        <v>69</v>
      </c>
      <c r="M844">
        <f t="shared" si="82"/>
        <v>352</v>
      </c>
      <c r="N844">
        <f t="shared" si="83"/>
        <v>4.1</v>
      </c>
    </row>
    <row r="845" spans="1:14">
      <c r="A845" t="s">
        <v>2669</v>
      </c>
      <c r="B845" t="s">
        <v>2670</v>
      </c>
      <c r="C845" t="s">
        <v>2344</v>
      </c>
      <c r="D845" t="s">
        <v>2671</v>
      </c>
      <c r="E845" t="s">
        <v>2672</v>
      </c>
      <c r="F845" s="1" t="s">
        <v>129</v>
      </c>
      <c r="G845">
        <v>4.1</v>
      </c>
      <c r="H845" s="1" t="s">
        <v>2673</v>
      </c>
      <c r="I845" t="str">
        <f t="shared" si="78"/>
        <v>Computers&amp;Accessories</v>
      </c>
      <c r="J845">
        <f t="shared" si="79"/>
        <v>1187</v>
      </c>
      <c r="K845">
        <f t="shared" si="80"/>
        <v>1929</v>
      </c>
      <c r="L845">
        <f t="shared" si="81"/>
        <v>38</v>
      </c>
      <c r="M845">
        <f t="shared" si="82"/>
        <v>1662</v>
      </c>
      <c r="N845">
        <f t="shared" si="83"/>
        <v>4.1</v>
      </c>
    </row>
    <row r="846" spans="1:14">
      <c r="A846" t="s">
        <v>2674</v>
      </c>
      <c r="B846" t="s">
        <v>2675</v>
      </c>
      <c r="C846" t="s">
        <v>2676</v>
      </c>
      <c r="D846" t="s">
        <v>485</v>
      </c>
      <c r="E846" t="s">
        <v>329</v>
      </c>
      <c r="F846" s="1" t="s">
        <v>26</v>
      </c>
      <c r="G846">
        <v>4</v>
      </c>
      <c r="H846" s="1" t="s">
        <v>2677</v>
      </c>
      <c r="I846" t="str">
        <f t="shared" si="78"/>
        <v>Computers&amp;Accessories</v>
      </c>
      <c r="J846">
        <f t="shared" si="79"/>
        <v>849</v>
      </c>
      <c r="K846">
        <f t="shared" si="80"/>
        <v>1499</v>
      </c>
      <c r="L846">
        <f t="shared" si="81"/>
        <v>43</v>
      </c>
      <c r="M846">
        <f t="shared" si="82"/>
        <v>7352</v>
      </c>
      <c r="N846">
        <f t="shared" si="83"/>
        <v>4</v>
      </c>
    </row>
    <row r="847" spans="1:14">
      <c r="A847" t="s">
        <v>2678</v>
      </c>
      <c r="B847" t="s">
        <v>2679</v>
      </c>
      <c r="C847" t="s">
        <v>1903</v>
      </c>
      <c r="D847" t="s">
        <v>2680</v>
      </c>
      <c r="E847" t="s">
        <v>18</v>
      </c>
      <c r="F847" s="1" t="s">
        <v>1368</v>
      </c>
      <c r="G847">
        <v>4.1</v>
      </c>
      <c r="H847" s="1" t="s">
        <v>2681</v>
      </c>
      <c r="I847" t="str">
        <f t="shared" si="78"/>
        <v>Computers&amp;Accessories</v>
      </c>
      <c r="J847">
        <f t="shared" si="79"/>
        <v>328</v>
      </c>
      <c r="K847">
        <f t="shared" si="80"/>
        <v>399</v>
      </c>
      <c r="L847">
        <f t="shared" si="81"/>
        <v>18</v>
      </c>
      <c r="M847">
        <f t="shared" si="82"/>
        <v>3441</v>
      </c>
      <c r="N847">
        <f t="shared" si="83"/>
        <v>4.1</v>
      </c>
    </row>
    <row r="848" spans="1:14">
      <c r="A848" t="s">
        <v>2682</v>
      </c>
      <c r="B848" t="s">
        <v>2683</v>
      </c>
      <c r="C848" t="s">
        <v>1918</v>
      </c>
      <c r="D848" t="s">
        <v>443</v>
      </c>
      <c r="E848" t="s">
        <v>42</v>
      </c>
      <c r="F848" s="1" t="s">
        <v>302</v>
      </c>
      <c r="G848">
        <v>4</v>
      </c>
      <c r="H848">
        <v>93</v>
      </c>
      <c r="I848" t="str">
        <f t="shared" si="78"/>
        <v>Computers&amp;Accessories</v>
      </c>
      <c r="J848">
        <f t="shared" si="79"/>
        <v>269</v>
      </c>
      <c r="K848">
        <f t="shared" si="80"/>
        <v>699</v>
      </c>
      <c r="L848">
        <f t="shared" si="81"/>
        <v>62</v>
      </c>
      <c r="M848">
        <f t="shared" si="82"/>
        <v>93</v>
      </c>
      <c r="N848">
        <f t="shared" si="83"/>
        <v>4</v>
      </c>
    </row>
    <row r="849" spans="1:14">
      <c r="A849" t="s">
        <v>2684</v>
      </c>
      <c r="B849" t="s">
        <v>2685</v>
      </c>
      <c r="C849" t="s">
        <v>2686</v>
      </c>
      <c r="D849" t="s">
        <v>69</v>
      </c>
      <c r="E849" t="s">
        <v>2687</v>
      </c>
      <c r="F849" s="1" t="s">
        <v>182</v>
      </c>
      <c r="G849">
        <v>3.8</v>
      </c>
      <c r="H849" s="1" t="s">
        <v>2688</v>
      </c>
      <c r="I849" t="str">
        <f t="shared" si="78"/>
        <v>Electronics</v>
      </c>
      <c r="J849">
        <f t="shared" si="79"/>
        <v>299</v>
      </c>
      <c r="K849">
        <f t="shared" si="80"/>
        <v>400</v>
      </c>
      <c r="L849">
        <f t="shared" si="81"/>
        <v>25</v>
      </c>
      <c r="M849">
        <f t="shared" si="82"/>
        <v>40895</v>
      </c>
      <c r="N849">
        <f t="shared" si="83"/>
        <v>3.8</v>
      </c>
    </row>
    <row r="850" spans="1:14">
      <c r="A850" t="s">
        <v>2689</v>
      </c>
      <c r="B850" t="s">
        <v>2690</v>
      </c>
      <c r="C850" t="s">
        <v>2691</v>
      </c>
      <c r="D850" t="s">
        <v>788</v>
      </c>
      <c r="E850" t="s">
        <v>329</v>
      </c>
      <c r="F850" s="1" t="s">
        <v>93</v>
      </c>
      <c r="G850">
        <v>4.3</v>
      </c>
      <c r="H850" s="1" t="s">
        <v>2692</v>
      </c>
      <c r="I850" t="str">
        <f t="shared" si="78"/>
        <v>Computers&amp;Accessories</v>
      </c>
      <c r="J850">
        <f t="shared" si="79"/>
        <v>549</v>
      </c>
      <c r="K850">
        <f t="shared" si="80"/>
        <v>1499</v>
      </c>
      <c r="L850">
        <f t="shared" si="81"/>
        <v>63</v>
      </c>
      <c r="M850">
        <f t="shared" si="82"/>
        <v>11006</v>
      </c>
      <c r="N850">
        <f t="shared" si="83"/>
        <v>4.3</v>
      </c>
    </row>
    <row r="851" spans="1:14">
      <c r="A851" t="s">
        <v>2693</v>
      </c>
      <c r="B851" t="s">
        <v>2694</v>
      </c>
      <c r="C851" t="s">
        <v>2174</v>
      </c>
      <c r="D851" t="s">
        <v>2695</v>
      </c>
      <c r="E851" t="s">
        <v>1813</v>
      </c>
      <c r="F851" s="1" t="s">
        <v>1726</v>
      </c>
      <c r="G851">
        <v>4.2</v>
      </c>
      <c r="H851" s="1" t="s">
        <v>2696</v>
      </c>
      <c r="I851" t="str">
        <f t="shared" si="78"/>
        <v>OfficeProducts</v>
      </c>
      <c r="J851">
        <f t="shared" si="79"/>
        <v>114</v>
      </c>
      <c r="K851">
        <f t="shared" si="80"/>
        <v>120</v>
      </c>
      <c r="L851">
        <f t="shared" si="81"/>
        <v>5</v>
      </c>
      <c r="M851">
        <f t="shared" si="82"/>
        <v>8938</v>
      </c>
      <c r="N851">
        <f t="shared" si="83"/>
        <v>4.2</v>
      </c>
    </row>
    <row r="852" spans="1:14">
      <c r="A852" t="s">
        <v>2697</v>
      </c>
      <c r="B852" t="s">
        <v>2698</v>
      </c>
      <c r="C852" t="s">
        <v>2699</v>
      </c>
      <c r="D852" t="s">
        <v>1813</v>
      </c>
      <c r="E852" t="s">
        <v>1813</v>
      </c>
      <c r="F852" s="1" t="s">
        <v>215</v>
      </c>
      <c r="G852">
        <v>4.1</v>
      </c>
      <c r="H852" s="1" t="s">
        <v>2700</v>
      </c>
      <c r="I852" t="str">
        <f t="shared" si="78"/>
        <v>OfficeProducts</v>
      </c>
      <c r="J852">
        <f t="shared" si="79"/>
        <v>120</v>
      </c>
      <c r="K852">
        <f t="shared" si="80"/>
        <v>120</v>
      </c>
      <c r="L852">
        <f t="shared" si="81"/>
        <v>0</v>
      </c>
      <c r="M852">
        <f t="shared" si="82"/>
        <v>4308</v>
      </c>
      <c r="N852">
        <f t="shared" si="83"/>
        <v>4.1</v>
      </c>
    </row>
    <row r="853" spans="1:14">
      <c r="A853" t="s">
        <v>242</v>
      </c>
      <c r="B853" t="s">
        <v>243</v>
      </c>
      <c r="C853" t="s">
        <v>17</v>
      </c>
      <c r="D853" t="s">
        <v>143</v>
      </c>
      <c r="E853" t="s">
        <v>190</v>
      </c>
      <c r="F853" s="1" t="s">
        <v>191</v>
      </c>
      <c r="G853">
        <v>4.2</v>
      </c>
      <c r="H853">
        <v>462</v>
      </c>
      <c r="I853" t="str">
        <f t="shared" si="78"/>
        <v>Computers&amp;Accessories</v>
      </c>
      <c r="J853">
        <f t="shared" si="79"/>
        <v>970</v>
      </c>
      <c r="K853">
        <f t="shared" si="80"/>
        <v>1999</v>
      </c>
      <c r="L853">
        <f t="shared" si="81"/>
        <v>51</v>
      </c>
      <c r="M853">
        <f t="shared" si="82"/>
        <v>462</v>
      </c>
      <c r="N853">
        <f t="shared" si="83"/>
        <v>4.2</v>
      </c>
    </row>
    <row r="854" spans="1:14">
      <c r="A854" t="s">
        <v>245</v>
      </c>
      <c r="B854" t="s">
        <v>246</v>
      </c>
      <c r="C854" t="s">
        <v>17</v>
      </c>
      <c r="D854" t="s">
        <v>247</v>
      </c>
      <c r="E854" t="s">
        <v>248</v>
      </c>
      <c r="F854" s="1" t="s">
        <v>163</v>
      </c>
      <c r="G854">
        <v>4.5</v>
      </c>
      <c r="H854" t="s">
        <v>4782</v>
      </c>
      <c r="I854" t="str">
        <f t="shared" si="78"/>
        <v>Computers&amp;Accessories</v>
      </c>
      <c r="J854">
        <f t="shared" si="79"/>
        <v>209</v>
      </c>
      <c r="K854">
        <f t="shared" si="80"/>
        <v>695</v>
      </c>
      <c r="L854">
        <f t="shared" si="81"/>
        <v>70</v>
      </c>
      <c r="M854">
        <f t="shared" si="82"/>
        <v>107686</v>
      </c>
      <c r="N854">
        <f t="shared" si="83"/>
        <v>4.5</v>
      </c>
    </row>
    <row r="855" spans="1:14">
      <c r="A855" t="s">
        <v>2701</v>
      </c>
      <c r="B855" t="s">
        <v>2702</v>
      </c>
      <c r="C855" t="s">
        <v>1903</v>
      </c>
      <c r="D855" t="s">
        <v>870</v>
      </c>
      <c r="E855" t="s">
        <v>2640</v>
      </c>
      <c r="F855" s="1" t="s">
        <v>282</v>
      </c>
      <c r="G855">
        <v>4.6</v>
      </c>
      <c r="H855" s="1" t="s">
        <v>2703</v>
      </c>
      <c r="I855" t="str">
        <f t="shared" si="78"/>
        <v>Computers&amp;Accessories</v>
      </c>
      <c r="J855">
        <f t="shared" si="79"/>
        <v>1490</v>
      </c>
      <c r="K855">
        <f t="shared" si="80"/>
        <v>2295</v>
      </c>
      <c r="L855">
        <f t="shared" si="81"/>
        <v>35</v>
      </c>
      <c r="M855">
        <f t="shared" si="82"/>
        <v>10652</v>
      </c>
      <c r="N855">
        <f t="shared" si="83"/>
        <v>4.6</v>
      </c>
    </row>
    <row r="856" spans="1:14">
      <c r="A856" t="s">
        <v>2704</v>
      </c>
      <c r="B856" t="s">
        <v>2705</v>
      </c>
      <c r="C856" t="s">
        <v>2706</v>
      </c>
      <c r="D856" t="s">
        <v>224</v>
      </c>
      <c r="E856" t="s">
        <v>224</v>
      </c>
      <c r="F856" s="1" t="s">
        <v>215</v>
      </c>
      <c r="G856">
        <v>4.3</v>
      </c>
      <c r="H856" s="1" t="s">
        <v>2707</v>
      </c>
      <c r="I856" t="str">
        <f t="shared" si="78"/>
        <v>Home&amp;Kitchen</v>
      </c>
      <c r="J856">
        <f t="shared" si="79"/>
        <v>99</v>
      </c>
      <c r="K856">
        <f t="shared" si="80"/>
        <v>99</v>
      </c>
      <c r="L856">
        <f t="shared" si="81"/>
        <v>0</v>
      </c>
      <c r="M856">
        <f t="shared" si="82"/>
        <v>5036</v>
      </c>
      <c r="N856">
        <f t="shared" si="83"/>
        <v>4.3</v>
      </c>
    </row>
    <row r="857" spans="1:14">
      <c r="A857" t="s">
        <v>2708</v>
      </c>
      <c r="B857" t="s">
        <v>2709</v>
      </c>
      <c r="C857" t="s">
        <v>1903</v>
      </c>
      <c r="D857" t="s">
        <v>54</v>
      </c>
      <c r="E857" t="s">
        <v>128</v>
      </c>
      <c r="F857" s="1" t="s">
        <v>595</v>
      </c>
      <c r="G857">
        <v>4</v>
      </c>
      <c r="H857" s="1" t="s">
        <v>2710</v>
      </c>
      <c r="I857" t="str">
        <f t="shared" si="78"/>
        <v>Computers&amp;Accessories</v>
      </c>
      <c r="J857">
        <f t="shared" si="79"/>
        <v>149</v>
      </c>
      <c r="K857">
        <f t="shared" si="80"/>
        <v>249</v>
      </c>
      <c r="L857">
        <f t="shared" si="81"/>
        <v>40</v>
      </c>
      <c r="M857">
        <f t="shared" si="82"/>
        <v>5057</v>
      </c>
      <c r="N857">
        <f t="shared" si="83"/>
        <v>4</v>
      </c>
    </row>
    <row r="858" spans="1:14">
      <c r="A858" t="s">
        <v>2711</v>
      </c>
      <c r="B858" t="s">
        <v>2712</v>
      </c>
      <c r="C858" t="s">
        <v>2070</v>
      </c>
      <c r="D858" t="s">
        <v>2713</v>
      </c>
      <c r="E858" t="s">
        <v>1760</v>
      </c>
      <c r="F858" s="1" t="s">
        <v>1268</v>
      </c>
      <c r="G858">
        <v>4.2</v>
      </c>
      <c r="H858" s="1" t="s">
        <v>2714</v>
      </c>
      <c r="I858" t="str">
        <f t="shared" si="78"/>
        <v>Computers&amp;Accessories</v>
      </c>
      <c r="J858">
        <f t="shared" si="79"/>
        <v>575</v>
      </c>
      <c r="K858">
        <f t="shared" si="80"/>
        <v>2799</v>
      </c>
      <c r="L858">
        <f t="shared" si="81"/>
        <v>79</v>
      </c>
      <c r="M858">
        <f t="shared" si="82"/>
        <v>8537</v>
      </c>
      <c r="N858">
        <f t="shared" si="83"/>
        <v>4.2</v>
      </c>
    </row>
    <row r="859" spans="1:14">
      <c r="A859" t="s">
        <v>267</v>
      </c>
      <c r="B859" t="s">
        <v>268</v>
      </c>
      <c r="C859" t="s">
        <v>17</v>
      </c>
      <c r="D859" t="s">
        <v>269</v>
      </c>
      <c r="E859" t="s">
        <v>76</v>
      </c>
      <c r="F859" s="1" t="s">
        <v>270</v>
      </c>
      <c r="G859">
        <v>3.3</v>
      </c>
      <c r="H859" s="1" t="s">
        <v>271</v>
      </c>
      <c r="I859" t="str">
        <f t="shared" si="78"/>
        <v>Computers&amp;Accessories</v>
      </c>
      <c r="J859">
        <f t="shared" si="79"/>
        <v>333</v>
      </c>
      <c r="K859">
        <f t="shared" si="80"/>
        <v>999</v>
      </c>
      <c r="L859">
        <f t="shared" si="81"/>
        <v>67</v>
      </c>
      <c r="M859">
        <f t="shared" si="82"/>
        <v>9792</v>
      </c>
      <c r="N859">
        <f t="shared" si="83"/>
        <v>3.3</v>
      </c>
    </row>
    <row r="860" spans="1:14">
      <c r="A860" t="s">
        <v>2715</v>
      </c>
      <c r="B860" t="s">
        <v>2716</v>
      </c>
      <c r="C860" t="s">
        <v>2422</v>
      </c>
      <c r="D860" t="s">
        <v>2717</v>
      </c>
      <c r="E860" t="s">
        <v>531</v>
      </c>
      <c r="F860" s="1" t="s">
        <v>745</v>
      </c>
      <c r="G860">
        <v>4.3</v>
      </c>
      <c r="H860" s="1" t="s">
        <v>2718</v>
      </c>
      <c r="I860" t="str">
        <f t="shared" si="78"/>
        <v>OfficeProducts</v>
      </c>
      <c r="J860">
        <f t="shared" si="79"/>
        <v>178</v>
      </c>
      <c r="K860">
        <f t="shared" si="80"/>
        <v>210</v>
      </c>
      <c r="L860">
        <f t="shared" si="81"/>
        <v>15</v>
      </c>
      <c r="M860">
        <f t="shared" si="82"/>
        <v>2450</v>
      </c>
      <c r="N860">
        <f t="shared" si="83"/>
        <v>4.3</v>
      </c>
    </row>
    <row r="861" spans="1:14">
      <c r="A861" t="s">
        <v>2719</v>
      </c>
      <c r="B861" t="s">
        <v>2720</v>
      </c>
      <c r="C861" t="s">
        <v>1272</v>
      </c>
      <c r="D861" t="s">
        <v>261</v>
      </c>
      <c r="E861" t="s">
        <v>2106</v>
      </c>
      <c r="F861" s="1" t="s">
        <v>315</v>
      </c>
      <c r="G861">
        <v>3.7</v>
      </c>
      <c r="H861">
        <v>676</v>
      </c>
      <c r="I861" t="str">
        <f t="shared" si="78"/>
        <v>Electronics</v>
      </c>
      <c r="J861">
        <f t="shared" si="79"/>
        <v>1599</v>
      </c>
      <c r="K861">
        <f t="shared" si="80"/>
        <v>3490</v>
      </c>
      <c r="L861">
        <f t="shared" si="81"/>
        <v>54</v>
      </c>
      <c r="M861">
        <f t="shared" si="82"/>
        <v>676</v>
      </c>
      <c r="N861">
        <f t="shared" si="83"/>
        <v>3.7</v>
      </c>
    </row>
    <row r="862" spans="1:14">
      <c r="A862" t="s">
        <v>2721</v>
      </c>
      <c r="B862" t="s">
        <v>2722</v>
      </c>
      <c r="C862" t="s">
        <v>1272</v>
      </c>
      <c r="D862" t="s">
        <v>62</v>
      </c>
      <c r="E862" t="s">
        <v>421</v>
      </c>
      <c r="F862" s="1" t="s">
        <v>302</v>
      </c>
      <c r="G862">
        <v>3.9</v>
      </c>
      <c r="H862" s="1" t="s">
        <v>2471</v>
      </c>
      <c r="I862" t="str">
        <f t="shared" si="78"/>
        <v>Electronics</v>
      </c>
      <c r="J862">
        <f t="shared" si="79"/>
        <v>499</v>
      </c>
      <c r="K862">
        <f t="shared" si="80"/>
        <v>1299</v>
      </c>
      <c r="L862">
        <f t="shared" si="81"/>
        <v>62</v>
      </c>
      <c r="M862">
        <f t="shared" si="82"/>
        <v>1173</v>
      </c>
      <c r="N862">
        <f t="shared" si="83"/>
        <v>3.9</v>
      </c>
    </row>
    <row r="863" spans="1:14">
      <c r="A863" t="s">
        <v>2723</v>
      </c>
      <c r="B863" t="s">
        <v>2724</v>
      </c>
      <c r="C863" t="s">
        <v>2079</v>
      </c>
      <c r="D863" t="s">
        <v>24</v>
      </c>
      <c r="E863" t="s">
        <v>62</v>
      </c>
      <c r="F863" s="1" t="s">
        <v>111</v>
      </c>
      <c r="G863">
        <v>4.3</v>
      </c>
      <c r="H863" s="1" t="s">
        <v>2725</v>
      </c>
      <c r="I863" t="str">
        <f t="shared" si="78"/>
        <v>Computers&amp;Accessories</v>
      </c>
      <c r="J863">
        <f t="shared" si="79"/>
        <v>199</v>
      </c>
      <c r="K863">
        <f t="shared" si="80"/>
        <v>499</v>
      </c>
      <c r="L863">
        <f t="shared" si="81"/>
        <v>60</v>
      </c>
      <c r="M863">
        <f t="shared" si="82"/>
        <v>9998</v>
      </c>
      <c r="N863">
        <f t="shared" si="83"/>
        <v>4.3</v>
      </c>
    </row>
    <row r="864" spans="1:14">
      <c r="A864" t="s">
        <v>2726</v>
      </c>
      <c r="B864" t="s">
        <v>2727</v>
      </c>
      <c r="C864" t="s">
        <v>1219</v>
      </c>
      <c r="D864" t="s">
        <v>712</v>
      </c>
      <c r="E864" t="s">
        <v>1363</v>
      </c>
      <c r="F864" s="1" t="s">
        <v>276</v>
      </c>
      <c r="G864">
        <v>4.1</v>
      </c>
      <c r="H864" s="1" t="s">
        <v>2728</v>
      </c>
      <c r="I864" t="str">
        <f t="shared" si="78"/>
        <v>Electronics</v>
      </c>
      <c r="J864">
        <f t="shared" si="79"/>
        <v>2499</v>
      </c>
      <c r="K864">
        <f t="shared" si="80"/>
        <v>5999</v>
      </c>
      <c r="L864">
        <f t="shared" si="81"/>
        <v>58</v>
      </c>
      <c r="M864">
        <f t="shared" si="82"/>
        <v>5852</v>
      </c>
      <c r="N864">
        <f t="shared" si="83"/>
        <v>4.1</v>
      </c>
    </row>
    <row r="865" spans="1:14">
      <c r="A865" t="s">
        <v>2729</v>
      </c>
      <c r="B865" t="s">
        <v>2730</v>
      </c>
      <c r="C865" t="s">
        <v>2731</v>
      </c>
      <c r="D865" t="s">
        <v>24</v>
      </c>
      <c r="E865" t="s">
        <v>76</v>
      </c>
      <c r="F865" s="1" t="s">
        <v>220</v>
      </c>
      <c r="G865">
        <v>4.2</v>
      </c>
      <c r="H865">
        <v>362</v>
      </c>
      <c r="I865" t="str">
        <f t="shared" si="78"/>
        <v>Computers&amp;Accessories</v>
      </c>
      <c r="J865">
        <f t="shared" si="79"/>
        <v>199</v>
      </c>
      <c r="K865">
        <f t="shared" si="80"/>
        <v>999</v>
      </c>
      <c r="L865">
        <f t="shared" si="81"/>
        <v>80</v>
      </c>
      <c r="M865">
        <f t="shared" si="82"/>
        <v>362</v>
      </c>
      <c r="N865">
        <f t="shared" si="83"/>
        <v>4.2</v>
      </c>
    </row>
    <row r="866" spans="1:14">
      <c r="A866" t="s">
        <v>2732</v>
      </c>
      <c r="B866" t="s">
        <v>2733</v>
      </c>
      <c r="C866" t="s">
        <v>1253</v>
      </c>
      <c r="D866" t="s">
        <v>2734</v>
      </c>
      <c r="E866" t="s">
        <v>1295</v>
      </c>
      <c r="F866" s="1" t="s">
        <v>773</v>
      </c>
      <c r="G866">
        <v>4.5</v>
      </c>
      <c r="H866" t="s">
        <v>2735</v>
      </c>
      <c r="I866" t="str">
        <f t="shared" si="78"/>
        <v>Electronics</v>
      </c>
      <c r="J866">
        <f t="shared" si="79"/>
        <v>939</v>
      </c>
      <c r="K866">
        <f t="shared" si="80"/>
        <v>1800</v>
      </c>
      <c r="L866">
        <f t="shared" si="81"/>
        <v>48</v>
      </c>
      <c r="M866">
        <f t="shared" si="82"/>
        <v>205052</v>
      </c>
      <c r="N866">
        <f t="shared" si="83"/>
        <v>4.5</v>
      </c>
    </row>
    <row r="867" spans="1:14">
      <c r="A867" t="s">
        <v>2736</v>
      </c>
      <c r="B867" t="s">
        <v>2737</v>
      </c>
      <c r="C867" t="s">
        <v>1219</v>
      </c>
      <c r="D867" t="s">
        <v>712</v>
      </c>
      <c r="E867" t="s">
        <v>571</v>
      </c>
      <c r="F867" s="1" t="s">
        <v>422</v>
      </c>
      <c r="G867">
        <v>4</v>
      </c>
      <c r="H867" s="1" t="s">
        <v>2738</v>
      </c>
      <c r="I867" t="str">
        <f t="shared" si="78"/>
        <v>Electronics</v>
      </c>
      <c r="J867">
        <f t="shared" si="79"/>
        <v>2499</v>
      </c>
      <c r="K867">
        <f t="shared" si="80"/>
        <v>9999</v>
      </c>
      <c r="L867">
        <f t="shared" si="81"/>
        <v>75</v>
      </c>
      <c r="M867">
        <f t="shared" si="82"/>
        <v>9090</v>
      </c>
      <c r="N867">
        <f t="shared" si="83"/>
        <v>4</v>
      </c>
    </row>
    <row r="868" spans="1:14">
      <c r="A868" t="s">
        <v>2739</v>
      </c>
      <c r="B868" t="s">
        <v>2740</v>
      </c>
      <c r="C868" t="s">
        <v>1903</v>
      </c>
      <c r="D868" t="s">
        <v>2741</v>
      </c>
      <c r="E868" t="s">
        <v>2742</v>
      </c>
      <c r="F868" s="1" t="s">
        <v>77</v>
      </c>
      <c r="G868">
        <v>4.5</v>
      </c>
      <c r="H868" s="1" t="s">
        <v>2743</v>
      </c>
      <c r="I868" t="str">
        <f t="shared" si="78"/>
        <v>Computers&amp;Accessories</v>
      </c>
      <c r="J868">
        <f t="shared" si="79"/>
        <v>1439</v>
      </c>
      <c r="K868">
        <f t="shared" si="80"/>
        <v>2890</v>
      </c>
      <c r="L868">
        <f t="shared" si="81"/>
        <v>50</v>
      </c>
      <c r="M868">
        <f t="shared" si="82"/>
        <v>4099</v>
      </c>
      <c r="N868">
        <f t="shared" si="83"/>
        <v>4.5</v>
      </c>
    </row>
    <row r="869" spans="1:14">
      <c r="A869" t="s">
        <v>2744</v>
      </c>
      <c r="B869" t="s">
        <v>2745</v>
      </c>
      <c r="C869" t="s">
        <v>1272</v>
      </c>
      <c r="D869" t="s">
        <v>19</v>
      </c>
      <c r="E869" t="s">
        <v>1363</v>
      </c>
      <c r="F869" s="1" t="s">
        <v>804</v>
      </c>
      <c r="G869">
        <v>3.5</v>
      </c>
      <c r="H869" s="1" t="s">
        <v>2746</v>
      </c>
      <c r="I869" t="str">
        <f t="shared" si="78"/>
        <v>Electronics</v>
      </c>
      <c r="J869">
        <f t="shared" si="79"/>
        <v>1099</v>
      </c>
      <c r="K869">
        <f t="shared" si="80"/>
        <v>5999</v>
      </c>
      <c r="L869">
        <f t="shared" si="81"/>
        <v>82</v>
      </c>
      <c r="M869">
        <f t="shared" si="82"/>
        <v>12966</v>
      </c>
      <c r="N869">
        <f t="shared" si="83"/>
        <v>3.5</v>
      </c>
    </row>
    <row r="870" spans="1:14">
      <c r="A870" t="s">
        <v>2747</v>
      </c>
      <c r="B870" t="s">
        <v>2748</v>
      </c>
      <c r="C870" t="s">
        <v>2174</v>
      </c>
      <c r="D870" t="s">
        <v>2175</v>
      </c>
      <c r="E870" t="s">
        <v>2176</v>
      </c>
      <c r="F870" s="1" t="s">
        <v>2177</v>
      </c>
      <c r="G870">
        <v>4.5</v>
      </c>
      <c r="H870" s="1" t="s">
        <v>2749</v>
      </c>
      <c r="I870" t="str">
        <f t="shared" si="78"/>
        <v>OfficeProducts</v>
      </c>
      <c r="J870">
        <f t="shared" si="79"/>
        <v>157</v>
      </c>
      <c r="K870">
        <f t="shared" si="80"/>
        <v>160</v>
      </c>
      <c r="L870">
        <f t="shared" si="81"/>
        <v>2</v>
      </c>
      <c r="M870">
        <f t="shared" si="82"/>
        <v>4428</v>
      </c>
      <c r="N870">
        <f t="shared" si="83"/>
        <v>4.5</v>
      </c>
    </row>
    <row r="871" spans="1:14">
      <c r="A871" t="s">
        <v>259</v>
      </c>
      <c r="B871" t="s">
        <v>260</v>
      </c>
      <c r="C871" t="s">
        <v>75</v>
      </c>
      <c r="D871" t="s">
        <v>76</v>
      </c>
      <c r="E871" t="s">
        <v>261</v>
      </c>
      <c r="F871" s="1" t="s">
        <v>129</v>
      </c>
      <c r="G871">
        <v>4.3</v>
      </c>
      <c r="H871" s="1" t="s">
        <v>262</v>
      </c>
      <c r="I871" t="str">
        <f t="shared" si="78"/>
        <v>Computers&amp;Accessories</v>
      </c>
      <c r="J871">
        <f t="shared" si="79"/>
        <v>999</v>
      </c>
      <c r="K871">
        <f t="shared" si="80"/>
        <v>1599</v>
      </c>
      <c r="L871">
        <f t="shared" si="81"/>
        <v>38</v>
      </c>
      <c r="M871">
        <f t="shared" si="82"/>
        <v>12093</v>
      </c>
      <c r="N871">
        <f t="shared" si="83"/>
        <v>4.3</v>
      </c>
    </row>
    <row r="872" spans="1:14">
      <c r="A872" t="s">
        <v>2750</v>
      </c>
      <c r="B872" t="s">
        <v>2751</v>
      </c>
      <c r="C872" t="s">
        <v>2048</v>
      </c>
      <c r="D872" t="s">
        <v>387</v>
      </c>
      <c r="E872" t="s">
        <v>76</v>
      </c>
      <c r="F872" s="1" t="s">
        <v>511</v>
      </c>
      <c r="G872">
        <v>3.3</v>
      </c>
      <c r="H872" s="1" t="s">
        <v>2752</v>
      </c>
      <c r="I872" t="str">
        <f t="shared" si="78"/>
        <v>Computers&amp;Accessories</v>
      </c>
      <c r="J872">
        <f t="shared" si="79"/>
        <v>115</v>
      </c>
      <c r="K872">
        <f t="shared" si="80"/>
        <v>999</v>
      </c>
      <c r="L872">
        <f t="shared" si="81"/>
        <v>88</v>
      </c>
      <c r="M872">
        <f t="shared" si="82"/>
        <v>5692</v>
      </c>
      <c r="N872">
        <f t="shared" si="83"/>
        <v>3.3</v>
      </c>
    </row>
    <row r="873" spans="1:14">
      <c r="A873" t="s">
        <v>2753</v>
      </c>
      <c r="B873" t="s">
        <v>2754</v>
      </c>
      <c r="C873" t="s">
        <v>1908</v>
      </c>
      <c r="D873" t="s">
        <v>2620</v>
      </c>
      <c r="E873" t="s">
        <v>62</v>
      </c>
      <c r="F873" s="1" t="s">
        <v>63</v>
      </c>
      <c r="G873">
        <v>4.1</v>
      </c>
      <c r="H873">
        <v>21</v>
      </c>
      <c r="I873" t="str">
        <f t="shared" si="78"/>
        <v>Computers&amp;Accessories</v>
      </c>
      <c r="J873">
        <f t="shared" si="79"/>
        <v>175</v>
      </c>
      <c r="K873">
        <f t="shared" si="80"/>
        <v>499</v>
      </c>
      <c r="L873">
        <f t="shared" si="81"/>
        <v>65</v>
      </c>
      <c r="M873">
        <f t="shared" si="82"/>
        <v>21</v>
      </c>
      <c r="N873">
        <f t="shared" si="83"/>
        <v>4.1</v>
      </c>
    </row>
    <row r="874" spans="1:14">
      <c r="A874" t="s">
        <v>2755</v>
      </c>
      <c r="B874" t="s">
        <v>2756</v>
      </c>
      <c r="C874" t="s">
        <v>2280</v>
      </c>
      <c r="D874" t="s">
        <v>190</v>
      </c>
      <c r="E874" t="s">
        <v>2757</v>
      </c>
      <c r="F874" s="1" t="s">
        <v>453</v>
      </c>
      <c r="G874">
        <v>3.8</v>
      </c>
      <c r="H874" s="1" t="s">
        <v>2758</v>
      </c>
      <c r="I874" t="str">
        <f t="shared" si="78"/>
        <v>Electronics</v>
      </c>
      <c r="J874">
        <f t="shared" si="79"/>
        <v>1999</v>
      </c>
      <c r="K874">
        <f t="shared" si="80"/>
        <v>4700</v>
      </c>
      <c r="L874">
        <f t="shared" si="81"/>
        <v>57</v>
      </c>
      <c r="M874">
        <f t="shared" si="82"/>
        <v>1880</v>
      </c>
      <c r="N874">
        <f t="shared" si="83"/>
        <v>3.8</v>
      </c>
    </row>
    <row r="875" spans="1:14">
      <c r="A875" t="s">
        <v>2759</v>
      </c>
      <c r="B875" t="s">
        <v>2760</v>
      </c>
      <c r="C875" t="s">
        <v>2761</v>
      </c>
      <c r="D875" t="s">
        <v>406</v>
      </c>
      <c r="E875" t="s">
        <v>2762</v>
      </c>
      <c r="F875" s="1" t="s">
        <v>1911</v>
      </c>
      <c r="G875">
        <v>3.5</v>
      </c>
      <c r="H875" s="1" t="s">
        <v>2763</v>
      </c>
      <c r="I875" t="str">
        <f t="shared" si="78"/>
        <v>Computers&amp;Accessories</v>
      </c>
      <c r="J875">
        <f t="shared" si="79"/>
        <v>3999</v>
      </c>
      <c r="K875">
        <f t="shared" si="80"/>
        <v>4332.96</v>
      </c>
      <c r="L875">
        <f t="shared" si="81"/>
        <v>8</v>
      </c>
      <c r="M875">
        <f t="shared" si="82"/>
        <v>21762</v>
      </c>
      <c r="N875">
        <f t="shared" si="83"/>
        <v>3.5</v>
      </c>
    </row>
    <row r="876" spans="1:14">
      <c r="A876" t="s">
        <v>2764</v>
      </c>
      <c r="B876" t="s">
        <v>2765</v>
      </c>
      <c r="C876" t="s">
        <v>2110</v>
      </c>
      <c r="D876" t="s">
        <v>106</v>
      </c>
      <c r="E876" t="s">
        <v>1295</v>
      </c>
      <c r="F876" s="1" t="s">
        <v>77</v>
      </c>
      <c r="G876">
        <v>4.1</v>
      </c>
      <c r="H876" s="1" t="s">
        <v>2766</v>
      </c>
      <c r="I876" t="str">
        <f t="shared" si="78"/>
        <v>Computers&amp;Accessories</v>
      </c>
      <c r="J876">
        <f t="shared" si="79"/>
        <v>899</v>
      </c>
      <c r="K876">
        <f t="shared" si="80"/>
        <v>1800</v>
      </c>
      <c r="L876">
        <f t="shared" si="81"/>
        <v>50</v>
      </c>
      <c r="M876">
        <f t="shared" si="82"/>
        <v>22375</v>
      </c>
      <c r="N876">
        <f t="shared" si="83"/>
        <v>4.1</v>
      </c>
    </row>
    <row r="877" spans="1:14">
      <c r="A877" t="s">
        <v>2767</v>
      </c>
      <c r="B877" t="s">
        <v>2768</v>
      </c>
      <c r="C877" t="s">
        <v>2079</v>
      </c>
      <c r="D877" t="s">
        <v>69</v>
      </c>
      <c r="E877" t="s">
        <v>2769</v>
      </c>
      <c r="F877" s="1" t="s">
        <v>163</v>
      </c>
      <c r="G877">
        <v>4.5</v>
      </c>
      <c r="H877" s="1" t="s">
        <v>2770</v>
      </c>
      <c r="I877" t="str">
        <f t="shared" si="78"/>
        <v>Computers&amp;Accessories</v>
      </c>
      <c r="J877">
        <f t="shared" si="79"/>
        <v>299</v>
      </c>
      <c r="K877">
        <f t="shared" si="80"/>
        <v>990</v>
      </c>
      <c r="L877">
        <f t="shared" si="81"/>
        <v>70</v>
      </c>
      <c r="M877">
        <f t="shared" si="82"/>
        <v>2453</v>
      </c>
      <c r="N877">
        <f t="shared" si="83"/>
        <v>4.5</v>
      </c>
    </row>
    <row r="878" spans="1:14">
      <c r="A878" t="s">
        <v>2771</v>
      </c>
      <c r="B878" t="s">
        <v>2772</v>
      </c>
      <c r="C878" t="s">
        <v>1908</v>
      </c>
      <c r="D878" t="s">
        <v>2773</v>
      </c>
      <c r="E878" t="s">
        <v>1010</v>
      </c>
      <c r="F878" s="1" t="s">
        <v>1428</v>
      </c>
      <c r="G878">
        <v>4.4</v>
      </c>
      <c r="H878" s="1" t="s">
        <v>2774</v>
      </c>
      <c r="I878" t="str">
        <f t="shared" si="78"/>
        <v>Computers&amp;Accessories</v>
      </c>
      <c r="J878">
        <f t="shared" si="79"/>
        <v>3303</v>
      </c>
      <c r="K878">
        <f t="shared" si="80"/>
        <v>4699</v>
      </c>
      <c r="L878">
        <f t="shared" si="81"/>
        <v>30</v>
      </c>
      <c r="M878">
        <f t="shared" si="82"/>
        <v>13544</v>
      </c>
      <c r="N878">
        <f t="shared" si="83"/>
        <v>4.4</v>
      </c>
    </row>
    <row r="879" spans="1:14">
      <c r="A879" t="s">
        <v>2775</v>
      </c>
      <c r="B879" t="s">
        <v>2776</v>
      </c>
      <c r="C879" t="s">
        <v>2515</v>
      </c>
      <c r="D879" t="s">
        <v>2777</v>
      </c>
      <c r="E879" t="s">
        <v>2778</v>
      </c>
      <c r="F879" s="1" t="s">
        <v>445</v>
      </c>
      <c r="G879">
        <v>4.1</v>
      </c>
      <c r="H879" s="1" t="s">
        <v>2779</v>
      </c>
      <c r="I879" t="str">
        <f t="shared" si="78"/>
        <v>Computers&amp;Accessories</v>
      </c>
      <c r="J879">
        <f t="shared" si="79"/>
        <v>1890</v>
      </c>
      <c r="K879">
        <f t="shared" si="80"/>
        <v>5490</v>
      </c>
      <c r="L879">
        <f t="shared" si="81"/>
        <v>66</v>
      </c>
      <c r="M879">
        <f t="shared" si="82"/>
        <v>10976</v>
      </c>
      <c r="N879">
        <f t="shared" si="83"/>
        <v>4.1</v>
      </c>
    </row>
    <row r="880" spans="1:14">
      <c r="A880" t="s">
        <v>2780</v>
      </c>
      <c r="B880" t="s">
        <v>2781</v>
      </c>
      <c r="C880" t="s">
        <v>2392</v>
      </c>
      <c r="D880" t="s">
        <v>2619</v>
      </c>
      <c r="E880" t="s">
        <v>2122</v>
      </c>
      <c r="F880" s="1" t="s">
        <v>1455</v>
      </c>
      <c r="G880">
        <v>4.3</v>
      </c>
      <c r="H880" s="1" t="s">
        <v>2782</v>
      </c>
      <c r="I880" t="str">
        <f t="shared" si="78"/>
        <v>OfficeProducts</v>
      </c>
      <c r="J880">
        <f t="shared" si="79"/>
        <v>90</v>
      </c>
      <c r="K880">
        <f t="shared" si="80"/>
        <v>100</v>
      </c>
      <c r="L880">
        <f t="shared" si="81"/>
        <v>10</v>
      </c>
      <c r="M880">
        <f t="shared" si="82"/>
        <v>3061</v>
      </c>
      <c r="N880">
        <f t="shared" si="83"/>
        <v>4.3</v>
      </c>
    </row>
    <row r="881" spans="1:14">
      <c r="A881" t="s">
        <v>2783</v>
      </c>
      <c r="B881" t="s">
        <v>2784</v>
      </c>
      <c r="C881" t="s">
        <v>1272</v>
      </c>
      <c r="D881" t="s">
        <v>261</v>
      </c>
      <c r="E881" t="s">
        <v>2785</v>
      </c>
      <c r="F881" s="1" t="s">
        <v>26</v>
      </c>
      <c r="G881">
        <v>3.6</v>
      </c>
      <c r="H881" s="1" t="s">
        <v>2786</v>
      </c>
      <c r="I881" t="str">
        <f t="shared" si="78"/>
        <v>Electronics</v>
      </c>
      <c r="J881">
        <f t="shared" si="79"/>
        <v>1599</v>
      </c>
      <c r="K881">
        <f t="shared" si="80"/>
        <v>2790</v>
      </c>
      <c r="L881">
        <f t="shared" si="81"/>
        <v>43</v>
      </c>
      <c r="M881">
        <f t="shared" si="82"/>
        <v>2272</v>
      </c>
      <c r="N881">
        <f t="shared" si="83"/>
        <v>3.6</v>
      </c>
    </row>
    <row r="882" spans="1:14">
      <c r="A882" t="s">
        <v>2787</v>
      </c>
      <c r="B882" t="s">
        <v>2788</v>
      </c>
      <c r="C882" t="s">
        <v>2526</v>
      </c>
      <c r="D882" t="s">
        <v>214</v>
      </c>
      <c r="E882" t="s">
        <v>76</v>
      </c>
      <c r="F882" s="1" t="s">
        <v>595</v>
      </c>
      <c r="G882">
        <v>4</v>
      </c>
      <c r="H882" s="1" t="s">
        <v>2789</v>
      </c>
      <c r="I882" t="str">
        <f t="shared" si="78"/>
        <v>Computers&amp;Accessories</v>
      </c>
      <c r="J882">
        <f t="shared" si="79"/>
        <v>599</v>
      </c>
      <c r="K882">
        <f t="shared" si="80"/>
        <v>999</v>
      </c>
      <c r="L882">
        <f t="shared" si="81"/>
        <v>40</v>
      </c>
      <c r="M882">
        <f t="shared" si="82"/>
        <v>7601</v>
      </c>
      <c r="N882">
        <f t="shared" si="83"/>
        <v>4</v>
      </c>
    </row>
    <row r="883" spans="1:14">
      <c r="A883" t="s">
        <v>272</v>
      </c>
      <c r="B883" t="s">
        <v>273</v>
      </c>
      <c r="C883" t="s">
        <v>75</v>
      </c>
      <c r="D883" t="s">
        <v>274</v>
      </c>
      <c r="E883" t="s">
        <v>275</v>
      </c>
      <c r="F883" s="1" t="s">
        <v>276</v>
      </c>
      <c r="G883">
        <v>4.1</v>
      </c>
      <c r="H883" s="1" t="s">
        <v>277</v>
      </c>
      <c r="I883" t="str">
        <f t="shared" si="78"/>
        <v>Computers&amp;Accessories</v>
      </c>
      <c r="J883">
        <f t="shared" si="79"/>
        <v>507</v>
      </c>
      <c r="K883">
        <f t="shared" si="80"/>
        <v>1208</v>
      </c>
      <c r="L883">
        <f t="shared" si="81"/>
        <v>58</v>
      </c>
      <c r="M883">
        <f t="shared" si="82"/>
        <v>8131</v>
      </c>
      <c r="N883">
        <f t="shared" si="83"/>
        <v>4.1</v>
      </c>
    </row>
    <row r="884" spans="1:14">
      <c r="A884" t="s">
        <v>2790</v>
      </c>
      <c r="B884" t="s">
        <v>2791</v>
      </c>
      <c r="C884" t="s">
        <v>2079</v>
      </c>
      <c r="D884" t="s">
        <v>2554</v>
      </c>
      <c r="E884" t="s">
        <v>106</v>
      </c>
      <c r="F884" s="1" t="s">
        <v>43</v>
      </c>
      <c r="G884">
        <v>4.5</v>
      </c>
      <c r="H884" s="1" t="s">
        <v>2792</v>
      </c>
      <c r="I884" t="str">
        <f t="shared" si="78"/>
        <v>Computers&amp;Accessories</v>
      </c>
      <c r="J884">
        <f t="shared" si="79"/>
        <v>425</v>
      </c>
      <c r="K884">
        <f t="shared" si="80"/>
        <v>899</v>
      </c>
      <c r="L884">
        <f t="shared" si="81"/>
        <v>53</v>
      </c>
      <c r="M884">
        <f t="shared" si="82"/>
        <v>4219</v>
      </c>
      <c r="N884">
        <f t="shared" si="83"/>
        <v>4.5</v>
      </c>
    </row>
    <row r="885" spans="1:14">
      <c r="A885" t="s">
        <v>2793</v>
      </c>
      <c r="B885" t="s">
        <v>2794</v>
      </c>
      <c r="C885" t="s">
        <v>1764</v>
      </c>
      <c r="D885" t="s">
        <v>329</v>
      </c>
      <c r="E885" t="s">
        <v>406</v>
      </c>
      <c r="F885" s="1" t="s">
        <v>93</v>
      </c>
      <c r="G885">
        <v>4.2</v>
      </c>
      <c r="H885" s="1" t="s">
        <v>2795</v>
      </c>
      <c r="I885" t="str">
        <f t="shared" si="78"/>
        <v>Electronics</v>
      </c>
      <c r="J885">
        <f t="shared" si="79"/>
        <v>1499</v>
      </c>
      <c r="K885">
        <f t="shared" si="80"/>
        <v>3999</v>
      </c>
      <c r="L885">
        <f t="shared" si="81"/>
        <v>63</v>
      </c>
      <c r="M885">
        <f t="shared" si="82"/>
        <v>42775</v>
      </c>
      <c r="N885">
        <f t="shared" si="83"/>
        <v>4.2</v>
      </c>
    </row>
    <row r="886" spans="1:14">
      <c r="A886" t="s">
        <v>2796</v>
      </c>
      <c r="B886" t="s">
        <v>2797</v>
      </c>
      <c r="C886" t="s">
        <v>2691</v>
      </c>
      <c r="D886" t="s">
        <v>788</v>
      </c>
      <c r="E886" t="s">
        <v>712</v>
      </c>
      <c r="F886" s="1" t="s">
        <v>337</v>
      </c>
      <c r="G886">
        <v>4.3</v>
      </c>
      <c r="H886" s="1" t="s">
        <v>2798</v>
      </c>
      <c r="I886" t="str">
        <f t="shared" si="78"/>
        <v>Computers&amp;Accessories</v>
      </c>
      <c r="J886">
        <f t="shared" si="79"/>
        <v>549</v>
      </c>
      <c r="K886">
        <f t="shared" si="80"/>
        <v>2499</v>
      </c>
      <c r="L886">
        <f t="shared" si="81"/>
        <v>78</v>
      </c>
      <c r="M886">
        <f t="shared" si="82"/>
        <v>5556</v>
      </c>
      <c r="N886">
        <f t="shared" si="83"/>
        <v>4.3</v>
      </c>
    </row>
    <row r="887" spans="1:14">
      <c r="A887" t="s">
        <v>286</v>
      </c>
      <c r="B887" t="s">
        <v>287</v>
      </c>
      <c r="C887" t="s">
        <v>17</v>
      </c>
      <c r="D887" t="s">
        <v>24</v>
      </c>
      <c r="E887" t="s">
        <v>288</v>
      </c>
      <c r="F887" s="1" t="s">
        <v>77</v>
      </c>
      <c r="G887">
        <v>4.2</v>
      </c>
      <c r="H887" s="1" t="s">
        <v>289</v>
      </c>
      <c r="I887" t="str">
        <f t="shared" si="78"/>
        <v>Computers&amp;Accessories</v>
      </c>
      <c r="J887">
        <f t="shared" si="79"/>
        <v>199</v>
      </c>
      <c r="K887">
        <f t="shared" si="80"/>
        <v>395</v>
      </c>
      <c r="L887">
        <f t="shared" si="81"/>
        <v>50</v>
      </c>
      <c r="M887">
        <f t="shared" si="82"/>
        <v>92595</v>
      </c>
      <c r="N887">
        <f t="shared" si="83"/>
        <v>4.2</v>
      </c>
    </row>
    <row r="888" spans="1:14">
      <c r="A888" t="s">
        <v>2799</v>
      </c>
      <c r="B888" t="s">
        <v>2800</v>
      </c>
      <c r="C888" t="s">
        <v>1903</v>
      </c>
      <c r="D888" t="s">
        <v>2025</v>
      </c>
      <c r="E888" t="s">
        <v>2801</v>
      </c>
      <c r="F888" s="1" t="s">
        <v>1278</v>
      </c>
      <c r="G888">
        <v>4.6</v>
      </c>
      <c r="H888" s="1" t="s">
        <v>2802</v>
      </c>
      <c r="I888" t="str">
        <f t="shared" si="78"/>
        <v>Computers&amp;Accessories</v>
      </c>
      <c r="J888">
        <f t="shared" si="79"/>
        <v>1295</v>
      </c>
      <c r="K888">
        <f t="shared" si="80"/>
        <v>1645</v>
      </c>
      <c r="L888">
        <f t="shared" si="81"/>
        <v>21</v>
      </c>
      <c r="M888">
        <f t="shared" si="82"/>
        <v>12375</v>
      </c>
      <c r="N888">
        <f t="shared" si="83"/>
        <v>4.6</v>
      </c>
    </row>
    <row r="889" spans="1:14">
      <c r="A889" t="s">
        <v>2803</v>
      </c>
      <c r="B889" t="s">
        <v>2804</v>
      </c>
      <c r="C889" t="s">
        <v>2074</v>
      </c>
      <c r="D889" t="s">
        <v>2805</v>
      </c>
      <c r="E889" t="s">
        <v>2805</v>
      </c>
      <c r="F889" s="1" t="s">
        <v>215</v>
      </c>
      <c r="G889">
        <v>4.5</v>
      </c>
      <c r="H889" s="1" t="s">
        <v>2806</v>
      </c>
      <c r="I889" t="str">
        <f t="shared" si="78"/>
        <v>Home&amp;Kitchen</v>
      </c>
      <c r="J889">
        <f t="shared" si="79"/>
        <v>310</v>
      </c>
      <c r="K889">
        <f t="shared" si="80"/>
        <v>310</v>
      </c>
      <c r="L889">
        <f t="shared" si="81"/>
        <v>0</v>
      </c>
      <c r="M889">
        <f t="shared" si="82"/>
        <v>5882</v>
      </c>
      <c r="N889">
        <f t="shared" si="83"/>
        <v>4.5</v>
      </c>
    </row>
    <row r="890" spans="1:14">
      <c r="A890" t="s">
        <v>1772</v>
      </c>
      <c r="B890" t="s">
        <v>1773</v>
      </c>
      <c r="C890" t="s">
        <v>1774</v>
      </c>
      <c r="D890" t="s">
        <v>54</v>
      </c>
      <c r="E890" t="s">
        <v>54</v>
      </c>
      <c r="F890" s="1" t="s">
        <v>215</v>
      </c>
      <c r="G890">
        <v>4.3</v>
      </c>
      <c r="H890" s="1" t="s">
        <v>1775</v>
      </c>
      <c r="I890" t="str">
        <f t="shared" si="78"/>
        <v>Computers&amp;Accessories</v>
      </c>
      <c r="J890">
        <f t="shared" si="79"/>
        <v>149</v>
      </c>
      <c r="K890">
        <f t="shared" si="80"/>
        <v>149</v>
      </c>
      <c r="L890">
        <f t="shared" si="81"/>
        <v>0</v>
      </c>
      <c r="M890">
        <f t="shared" si="82"/>
        <v>10833</v>
      </c>
      <c r="N890">
        <f t="shared" si="83"/>
        <v>4.3</v>
      </c>
    </row>
    <row r="891" spans="1:14">
      <c r="A891" t="s">
        <v>2807</v>
      </c>
      <c r="B891" t="s">
        <v>2808</v>
      </c>
      <c r="C891" t="s">
        <v>1988</v>
      </c>
      <c r="D891" t="s">
        <v>1303</v>
      </c>
      <c r="E891" t="s">
        <v>329</v>
      </c>
      <c r="F891" s="1" t="s">
        <v>70</v>
      </c>
      <c r="G891">
        <v>4.1</v>
      </c>
      <c r="H891" s="1" t="s">
        <v>2809</v>
      </c>
      <c r="I891" t="str">
        <f t="shared" si="78"/>
        <v>Computers&amp;Accessories</v>
      </c>
      <c r="J891">
        <f t="shared" si="79"/>
        <v>1149</v>
      </c>
      <c r="K891">
        <f t="shared" si="80"/>
        <v>1499</v>
      </c>
      <c r="L891">
        <f t="shared" si="81"/>
        <v>23</v>
      </c>
      <c r="M891">
        <f t="shared" si="82"/>
        <v>10443</v>
      </c>
      <c r="N891">
        <f t="shared" si="83"/>
        <v>4.1</v>
      </c>
    </row>
    <row r="892" spans="1:14">
      <c r="A892" t="s">
        <v>2810</v>
      </c>
      <c r="B892" t="s">
        <v>2811</v>
      </c>
      <c r="C892" t="s">
        <v>1918</v>
      </c>
      <c r="D892" t="s">
        <v>62</v>
      </c>
      <c r="E892" t="s">
        <v>421</v>
      </c>
      <c r="F892" s="1" t="s">
        <v>302</v>
      </c>
      <c r="G892">
        <v>4.5</v>
      </c>
      <c r="H892">
        <v>434</v>
      </c>
      <c r="I892" t="str">
        <f t="shared" si="78"/>
        <v>Computers&amp;Accessories</v>
      </c>
      <c r="J892">
        <f t="shared" si="79"/>
        <v>499</v>
      </c>
      <c r="K892">
        <f t="shared" si="80"/>
        <v>1299</v>
      </c>
      <c r="L892">
        <f t="shared" si="81"/>
        <v>62</v>
      </c>
      <c r="M892">
        <f t="shared" si="82"/>
        <v>434</v>
      </c>
      <c r="N892">
        <f t="shared" si="83"/>
        <v>4.5</v>
      </c>
    </row>
    <row r="893" spans="1:14">
      <c r="A893" t="s">
        <v>2812</v>
      </c>
      <c r="B893" t="s">
        <v>2813</v>
      </c>
      <c r="C893" t="s">
        <v>1272</v>
      </c>
      <c r="D893" t="s">
        <v>76</v>
      </c>
      <c r="E893" t="s">
        <v>2814</v>
      </c>
      <c r="F893" s="1" t="s">
        <v>768</v>
      </c>
      <c r="G893">
        <v>3.5</v>
      </c>
      <c r="H893" s="1" t="s">
        <v>2815</v>
      </c>
      <c r="I893" t="str">
        <f t="shared" si="78"/>
        <v>Electronics</v>
      </c>
      <c r="J893">
        <f t="shared" si="79"/>
        <v>999</v>
      </c>
      <c r="K893">
        <f t="shared" si="80"/>
        <v>4199</v>
      </c>
      <c r="L893">
        <f t="shared" si="81"/>
        <v>76</v>
      </c>
      <c r="M893">
        <f t="shared" si="82"/>
        <v>1913</v>
      </c>
      <c r="N893">
        <f t="shared" si="83"/>
        <v>3.5</v>
      </c>
    </row>
    <row r="894" spans="1:14">
      <c r="A894" t="s">
        <v>2816</v>
      </c>
      <c r="B894" t="s">
        <v>2817</v>
      </c>
      <c r="C894" t="s">
        <v>2569</v>
      </c>
      <c r="D894" t="s">
        <v>2818</v>
      </c>
      <c r="E894" t="s">
        <v>2819</v>
      </c>
      <c r="F894" s="1" t="s">
        <v>453</v>
      </c>
      <c r="G894">
        <v>4.4</v>
      </c>
      <c r="H894" s="1" t="s">
        <v>2820</v>
      </c>
      <c r="I894" t="str">
        <f t="shared" si="78"/>
        <v>Computers&amp;Accessories</v>
      </c>
      <c r="J894">
        <f t="shared" si="79"/>
        <v>1709</v>
      </c>
      <c r="K894">
        <f t="shared" si="80"/>
        <v>4000</v>
      </c>
      <c r="L894">
        <f t="shared" si="81"/>
        <v>57</v>
      </c>
      <c r="M894">
        <f t="shared" si="82"/>
        <v>3029</v>
      </c>
      <c r="N894">
        <f t="shared" si="83"/>
        <v>4.4</v>
      </c>
    </row>
    <row r="895" spans="1:14">
      <c r="A895" t="s">
        <v>2821</v>
      </c>
      <c r="B895" t="s">
        <v>2822</v>
      </c>
      <c r="C895" t="s">
        <v>1971</v>
      </c>
      <c r="D895" t="s">
        <v>2141</v>
      </c>
      <c r="E895" t="s">
        <v>2141</v>
      </c>
      <c r="F895" s="1" t="s">
        <v>215</v>
      </c>
      <c r="G895">
        <v>4.2</v>
      </c>
      <c r="H895" s="1" t="s">
        <v>2823</v>
      </c>
      <c r="I895" t="str">
        <f t="shared" si="78"/>
        <v>OfficeProducts</v>
      </c>
      <c r="J895">
        <f t="shared" si="79"/>
        <v>250</v>
      </c>
      <c r="K895">
        <f t="shared" si="80"/>
        <v>250</v>
      </c>
      <c r="L895">
        <f t="shared" si="81"/>
        <v>0</v>
      </c>
      <c r="M895">
        <f t="shared" si="82"/>
        <v>2628</v>
      </c>
      <c r="N895">
        <f t="shared" si="83"/>
        <v>4.2</v>
      </c>
    </row>
    <row r="896" spans="1:14">
      <c r="A896" t="s">
        <v>290</v>
      </c>
      <c r="B896" t="s">
        <v>291</v>
      </c>
      <c r="C896" t="s">
        <v>75</v>
      </c>
      <c r="D896" t="s">
        <v>292</v>
      </c>
      <c r="E896" t="s">
        <v>293</v>
      </c>
      <c r="F896" s="1" t="s">
        <v>294</v>
      </c>
      <c r="G896">
        <v>4.4</v>
      </c>
      <c r="H896" s="1" t="s">
        <v>295</v>
      </c>
      <c r="I896" t="str">
        <f t="shared" si="78"/>
        <v>Computers&amp;Accessories</v>
      </c>
      <c r="J896">
        <f t="shared" si="79"/>
        <v>1199</v>
      </c>
      <c r="K896">
        <f t="shared" si="80"/>
        <v>2199</v>
      </c>
      <c r="L896">
        <f t="shared" si="81"/>
        <v>45</v>
      </c>
      <c r="M896">
        <f t="shared" si="82"/>
        <v>24780</v>
      </c>
      <c r="N896">
        <f t="shared" si="83"/>
        <v>4.4</v>
      </c>
    </row>
    <row r="897" spans="1:14">
      <c r="A897" t="s">
        <v>2824</v>
      </c>
      <c r="B897" t="s">
        <v>2825</v>
      </c>
      <c r="C897" t="s">
        <v>2826</v>
      </c>
      <c r="D897" t="s">
        <v>2619</v>
      </c>
      <c r="E897" t="s">
        <v>2122</v>
      </c>
      <c r="F897" s="1" t="s">
        <v>1455</v>
      </c>
      <c r="G897">
        <v>4.4</v>
      </c>
      <c r="H897" s="1" t="s">
        <v>2827</v>
      </c>
      <c r="I897" t="str">
        <f t="shared" si="78"/>
        <v>Home&amp;Kitchen</v>
      </c>
      <c r="J897">
        <f t="shared" si="79"/>
        <v>90</v>
      </c>
      <c r="K897">
        <f t="shared" si="80"/>
        <v>100</v>
      </c>
      <c r="L897">
        <f t="shared" si="81"/>
        <v>10</v>
      </c>
      <c r="M897">
        <f t="shared" si="82"/>
        <v>10718</v>
      </c>
      <c r="N897">
        <f t="shared" si="83"/>
        <v>4.4</v>
      </c>
    </row>
    <row r="898" spans="1:14">
      <c r="A898" t="s">
        <v>2828</v>
      </c>
      <c r="B898" t="s">
        <v>2829</v>
      </c>
      <c r="C898" t="s">
        <v>1575</v>
      </c>
      <c r="D898" t="s">
        <v>2830</v>
      </c>
      <c r="E898" t="s">
        <v>1363</v>
      </c>
      <c r="F898" s="1" t="s">
        <v>445</v>
      </c>
      <c r="G898">
        <v>4.2</v>
      </c>
      <c r="H898" s="1" t="s">
        <v>2831</v>
      </c>
      <c r="I898" t="str">
        <f t="shared" si="78"/>
        <v>Electronics</v>
      </c>
      <c r="J898">
        <f t="shared" si="79"/>
        <v>2025</v>
      </c>
      <c r="K898">
        <f t="shared" si="80"/>
        <v>5999</v>
      </c>
      <c r="L898">
        <f t="shared" si="81"/>
        <v>66</v>
      </c>
      <c r="M898">
        <f t="shared" si="82"/>
        <v>6233</v>
      </c>
      <c r="N898">
        <f t="shared" si="83"/>
        <v>4.2</v>
      </c>
    </row>
    <row r="899" spans="1:14">
      <c r="A899" t="s">
        <v>2832</v>
      </c>
      <c r="B899" t="s">
        <v>2833</v>
      </c>
      <c r="C899" t="s">
        <v>2070</v>
      </c>
      <c r="D899" t="s">
        <v>2324</v>
      </c>
      <c r="E899" t="s">
        <v>1961</v>
      </c>
      <c r="F899" s="1" t="s">
        <v>182</v>
      </c>
      <c r="G899">
        <v>4.5</v>
      </c>
      <c r="H899" s="1" t="s">
        <v>2834</v>
      </c>
      <c r="I899" t="str">
        <f t="shared" ref="I899:I962" si="84">LEFT(C899,FIND("|",C899)-1)</f>
        <v>Computers&amp;Accessories</v>
      </c>
      <c r="J899">
        <f t="shared" ref="J899:J962" si="85">VALUE(SUBSTITUTE(SUBSTITUTE(D899,"₹",""),",",""))</f>
        <v>1495</v>
      </c>
      <c r="K899">
        <f t="shared" ref="K899:K962" si="86">VALUE(SUBSTITUTE(SUBSTITUTE(E899,"₹",""),",",""))</f>
        <v>1995</v>
      </c>
      <c r="L899">
        <f t="shared" ref="L899:L962" si="87">VALUE(SUBSTITUTE(F899,"%",""))</f>
        <v>25</v>
      </c>
      <c r="M899">
        <f t="shared" ref="M899:M962" si="88">VALUE(SUBSTITUTE(H899,",",""))</f>
        <v>10541</v>
      </c>
      <c r="N899">
        <f t="shared" ref="N899:N962" si="89">VALUE(G899)</f>
        <v>4.5</v>
      </c>
    </row>
    <row r="900" spans="1:14">
      <c r="A900" t="s">
        <v>299</v>
      </c>
      <c r="B900" t="s">
        <v>300</v>
      </c>
      <c r="C900" t="s">
        <v>17</v>
      </c>
      <c r="D900" t="s">
        <v>92</v>
      </c>
      <c r="E900" t="s">
        <v>301</v>
      </c>
      <c r="F900" s="1" t="s">
        <v>302</v>
      </c>
      <c r="G900">
        <v>4.3</v>
      </c>
      <c r="H900" s="1" t="s">
        <v>303</v>
      </c>
      <c r="I900" t="str">
        <f t="shared" si="84"/>
        <v>Computers&amp;Accessories</v>
      </c>
      <c r="J900">
        <f t="shared" si="85"/>
        <v>799</v>
      </c>
      <c r="K900">
        <f t="shared" si="86"/>
        <v>2100</v>
      </c>
      <c r="L900">
        <f t="shared" si="87"/>
        <v>62</v>
      </c>
      <c r="M900">
        <f t="shared" si="88"/>
        <v>8188</v>
      </c>
      <c r="N900">
        <f t="shared" si="89"/>
        <v>4.3</v>
      </c>
    </row>
    <row r="901" spans="1:14">
      <c r="A901" t="s">
        <v>2835</v>
      </c>
      <c r="B901" t="s">
        <v>2836</v>
      </c>
      <c r="C901" t="s">
        <v>2135</v>
      </c>
      <c r="D901" t="s">
        <v>106</v>
      </c>
      <c r="E901" t="s">
        <v>292</v>
      </c>
      <c r="F901" s="1" t="s">
        <v>182</v>
      </c>
      <c r="G901">
        <v>3.8</v>
      </c>
      <c r="H901" s="1" t="s">
        <v>2837</v>
      </c>
      <c r="I901" t="str">
        <f t="shared" si="84"/>
        <v>Electronics</v>
      </c>
      <c r="J901">
        <f t="shared" si="85"/>
        <v>899</v>
      </c>
      <c r="K901">
        <f t="shared" si="86"/>
        <v>1199</v>
      </c>
      <c r="L901">
        <f t="shared" si="87"/>
        <v>25</v>
      </c>
      <c r="M901">
        <f t="shared" si="88"/>
        <v>10751</v>
      </c>
      <c r="N901">
        <f t="shared" si="89"/>
        <v>3.8</v>
      </c>
    </row>
    <row r="902" spans="1:14">
      <c r="A902" t="s">
        <v>2838</v>
      </c>
      <c r="B902" t="s">
        <v>2839</v>
      </c>
      <c r="C902" t="s">
        <v>2840</v>
      </c>
      <c r="D902" t="s">
        <v>25</v>
      </c>
      <c r="E902" t="s">
        <v>76</v>
      </c>
      <c r="F902" s="1" t="s">
        <v>63</v>
      </c>
      <c r="G902">
        <v>3.9</v>
      </c>
      <c r="H902">
        <v>817</v>
      </c>
      <c r="I902" t="str">
        <f t="shared" si="84"/>
        <v>Computers&amp;Accessories</v>
      </c>
      <c r="J902">
        <f t="shared" si="85"/>
        <v>349</v>
      </c>
      <c r="K902">
        <f t="shared" si="86"/>
        <v>999</v>
      </c>
      <c r="L902">
        <f t="shared" si="87"/>
        <v>65</v>
      </c>
      <c r="M902">
        <f t="shared" si="88"/>
        <v>817</v>
      </c>
      <c r="N902">
        <f t="shared" si="89"/>
        <v>3.9</v>
      </c>
    </row>
    <row r="903" spans="1:14">
      <c r="A903" t="s">
        <v>2841</v>
      </c>
      <c r="B903" t="s">
        <v>2842</v>
      </c>
      <c r="C903" t="s">
        <v>1232</v>
      </c>
      <c r="D903" t="s">
        <v>1129</v>
      </c>
      <c r="E903" t="s">
        <v>712</v>
      </c>
      <c r="F903" s="1" t="s">
        <v>20</v>
      </c>
      <c r="G903">
        <v>4</v>
      </c>
      <c r="H903" s="1" t="s">
        <v>1809</v>
      </c>
      <c r="I903" t="str">
        <f t="shared" si="84"/>
        <v>Electronics</v>
      </c>
      <c r="J903">
        <f t="shared" si="85"/>
        <v>900</v>
      </c>
      <c r="K903">
        <f t="shared" si="86"/>
        <v>2499</v>
      </c>
      <c r="L903">
        <f t="shared" si="87"/>
        <v>64</v>
      </c>
      <c r="M903">
        <f t="shared" si="88"/>
        <v>36384</v>
      </c>
      <c r="N903">
        <f t="shared" si="89"/>
        <v>4</v>
      </c>
    </row>
    <row r="904" spans="1:14">
      <c r="A904" t="s">
        <v>2843</v>
      </c>
      <c r="B904" t="s">
        <v>2844</v>
      </c>
      <c r="C904" t="s">
        <v>2280</v>
      </c>
      <c r="D904" t="s">
        <v>2541</v>
      </c>
      <c r="E904" t="s">
        <v>1402</v>
      </c>
      <c r="F904" s="1" t="s">
        <v>129</v>
      </c>
      <c r="G904">
        <v>4.1</v>
      </c>
      <c r="H904" s="1" t="s">
        <v>2845</v>
      </c>
      <c r="I904" t="str">
        <f t="shared" si="84"/>
        <v>Electronics</v>
      </c>
      <c r="J904">
        <f t="shared" si="85"/>
        <v>2490</v>
      </c>
      <c r="K904">
        <f t="shared" si="86"/>
        <v>3990</v>
      </c>
      <c r="L904">
        <f t="shared" si="87"/>
        <v>38</v>
      </c>
      <c r="M904">
        <f t="shared" si="88"/>
        <v>3606</v>
      </c>
      <c r="N904">
        <f t="shared" si="89"/>
        <v>4.1</v>
      </c>
    </row>
    <row r="905" spans="1:14">
      <c r="A905" t="s">
        <v>2846</v>
      </c>
      <c r="B905" t="s">
        <v>2847</v>
      </c>
      <c r="C905" t="s">
        <v>2140</v>
      </c>
      <c r="D905" t="s">
        <v>2848</v>
      </c>
      <c r="E905" t="s">
        <v>2849</v>
      </c>
      <c r="F905" s="1" t="s">
        <v>170</v>
      </c>
      <c r="G905">
        <v>4.4</v>
      </c>
      <c r="H905">
        <v>357</v>
      </c>
      <c r="I905" t="str">
        <f t="shared" si="84"/>
        <v>Electronics</v>
      </c>
      <c r="J905">
        <f t="shared" si="85"/>
        <v>116</v>
      </c>
      <c r="K905">
        <f t="shared" si="86"/>
        <v>200</v>
      </c>
      <c r="L905">
        <f t="shared" si="87"/>
        <v>42</v>
      </c>
      <c r="M905">
        <f t="shared" si="88"/>
        <v>357</v>
      </c>
      <c r="N905">
        <f t="shared" si="89"/>
        <v>4.4</v>
      </c>
    </row>
    <row r="906" spans="1:14">
      <c r="A906" t="s">
        <v>2850</v>
      </c>
      <c r="B906" t="s">
        <v>2851</v>
      </c>
      <c r="C906" t="s">
        <v>2074</v>
      </c>
      <c r="D906" t="s">
        <v>2849</v>
      </c>
      <c r="E906" t="s">
        <v>314</v>
      </c>
      <c r="F906" s="1" t="s">
        <v>115</v>
      </c>
      <c r="G906">
        <v>4.4</v>
      </c>
      <c r="H906" s="1" t="s">
        <v>2852</v>
      </c>
      <c r="I906" t="str">
        <f t="shared" si="84"/>
        <v>Home&amp;Kitchen</v>
      </c>
      <c r="J906">
        <f t="shared" si="85"/>
        <v>200</v>
      </c>
      <c r="K906">
        <f t="shared" si="86"/>
        <v>230</v>
      </c>
      <c r="L906">
        <f t="shared" si="87"/>
        <v>13</v>
      </c>
      <c r="M906">
        <f t="shared" si="88"/>
        <v>10170</v>
      </c>
      <c r="N906">
        <f t="shared" si="89"/>
        <v>4.4</v>
      </c>
    </row>
    <row r="907" spans="1:14">
      <c r="A907" t="s">
        <v>2853</v>
      </c>
      <c r="B907" t="s">
        <v>2854</v>
      </c>
      <c r="C907" t="s">
        <v>2635</v>
      </c>
      <c r="D907" t="s">
        <v>884</v>
      </c>
      <c r="E907" t="s">
        <v>2855</v>
      </c>
      <c r="F907" s="1" t="s">
        <v>87</v>
      </c>
      <c r="G907">
        <v>4.4</v>
      </c>
      <c r="H907" s="1" t="s">
        <v>2856</v>
      </c>
      <c r="I907" t="str">
        <f t="shared" si="84"/>
        <v>Computers&amp;Accessories</v>
      </c>
      <c r="J907">
        <f t="shared" si="85"/>
        <v>1249</v>
      </c>
      <c r="K907">
        <f t="shared" si="86"/>
        <v>2796</v>
      </c>
      <c r="L907">
        <f t="shared" si="87"/>
        <v>55</v>
      </c>
      <c r="M907">
        <f t="shared" si="88"/>
        <v>4598</v>
      </c>
      <c r="N907">
        <f t="shared" si="89"/>
        <v>4.4</v>
      </c>
    </row>
    <row r="908" spans="1:14">
      <c r="A908" t="s">
        <v>2857</v>
      </c>
      <c r="B908" t="s">
        <v>2858</v>
      </c>
      <c r="C908" t="s">
        <v>2859</v>
      </c>
      <c r="D908" t="s">
        <v>319</v>
      </c>
      <c r="E908" t="s">
        <v>76</v>
      </c>
      <c r="F908" s="1" t="s">
        <v>282</v>
      </c>
      <c r="G908">
        <v>3.5</v>
      </c>
      <c r="H908" s="1" t="s">
        <v>1463</v>
      </c>
      <c r="I908" t="str">
        <f t="shared" si="84"/>
        <v>Computers&amp;Accessories</v>
      </c>
      <c r="J908">
        <f t="shared" si="85"/>
        <v>649</v>
      </c>
      <c r="K908">
        <f t="shared" si="86"/>
        <v>999</v>
      </c>
      <c r="L908">
        <f t="shared" si="87"/>
        <v>35</v>
      </c>
      <c r="M908">
        <f t="shared" si="88"/>
        <v>7222</v>
      </c>
      <c r="N908">
        <f t="shared" si="89"/>
        <v>3.5</v>
      </c>
    </row>
    <row r="909" spans="1:14">
      <c r="A909" t="s">
        <v>2860</v>
      </c>
      <c r="B909" t="s">
        <v>2861</v>
      </c>
      <c r="C909" t="s">
        <v>2862</v>
      </c>
      <c r="D909" t="s">
        <v>2863</v>
      </c>
      <c r="E909" t="s">
        <v>1806</v>
      </c>
      <c r="F909" s="1" t="s">
        <v>1015</v>
      </c>
      <c r="G909">
        <v>4.5</v>
      </c>
      <c r="H909" s="1" t="s">
        <v>2864</v>
      </c>
      <c r="I909" t="str">
        <f t="shared" si="84"/>
        <v>Computers&amp;Accessories</v>
      </c>
      <c r="J909">
        <f t="shared" si="85"/>
        <v>2649</v>
      </c>
      <c r="K909">
        <f t="shared" si="86"/>
        <v>3499</v>
      </c>
      <c r="L909">
        <f t="shared" si="87"/>
        <v>24</v>
      </c>
      <c r="M909">
        <f t="shared" si="88"/>
        <v>1271</v>
      </c>
      <c r="N909">
        <f t="shared" si="89"/>
        <v>4.5</v>
      </c>
    </row>
    <row r="910" spans="1:14">
      <c r="A910" t="s">
        <v>310</v>
      </c>
      <c r="B910" t="s">
        <v>311</v>
      </c>
      <c r="C910" t="s">
        <v>17</v>
      </c>
      <c r="D910" t="s">
        <v>24</v>
      </c>
      <c r="E910" t="s">
        <v>25</v>
      </c>
      <c r="F910" s="1" t="s">
        <v>26</v>
      </c>
      <c r="G910">
        <v>4.1</v>
      </c>
      <c r="H910">
        <v>314</v>
      </c>
      <c r="I910" t="str">
        <f t="shared" si="84"/>
        <v>Computers&amp;Accessories</v>
      </c>
      <c r="J910">
        <f t="shared" si="85"/>
        <v>199</v>
      </c>
      <c r="K910">
        <f t="shared" si="86"/>
        <v>349</v>
      </c>
      <c r="L910">
        <f t="shared" si="87"/>
        <v>43</v>
      </c>
      <c r="M910">
        <f t="shared" si="88"/>
        <v>314</v>
      </c>
      <c r="N910">
        <f t="shared" si="89"/>
        <v>4.1</v>
      </c>
    </row>
    <row r="911" spans="1:14">
      <c r="A911" t="s">
        <v>2865</v>
      </c>
      <c r="B911" t="s">
        <v>2866</v>
      </c>
      <c r="C911" t="s">
        <v>2042</v>
      </c>
      <c r="D911" t="s">
        <v>2867</v>
      </c>
      <c r="E911" t="s">
        <v>2868</v>
      </c>
      <c r="F911" s="1" t="s">
        <v>1368</v>
      </c>
      <c r="G911">
        <v>4.4</v>
      </c>
      <c r="H911" s="1" t="s">
        <v>2869</v>
      </c>
      <c r="I911" t="str">
        <f t="shared" si="84"/>
        <v>Computers&amp;Accessories</v>
      </c>
      <c r="J911">
        <f t="shared" si="85"/>
        <v>596</v>
      </c>
      <c r="K911">
        <f t="shared" si="86"/>
        <v>723</v>
      </c>
      <c r="L911">
        <f t="shared" si="87"/>
        <v>18</v>
      </c>
      <c r="M911">
        <f t="shared" si="88"/>
        <v>3219</v>
      </c>
      <c r="N911">
        <f t="shared" si="89"/>
        <v>4.4</v>
      </c>
    </row>
    <row r="912" spans="1:14">
      <c r="A912" t="s">
        <v>2870</v>
      </c>
      <c r="B912" t="s">
        <v>2871</v>
      </c>
      <c r="C912" t="s">
        <v>1219</v>
      </c>
      <c r="D912" t="s">
        <v>712</v>
      </c>
      <c r="E912" t="s">
        <v>1363</v>
      </c>
      <c r="F912" s="1" t="s">
        <v>276</v>
      </c>
      <c r="G912">
        <v>4.1</v>
      </c>
      <c r="H912" s="1" t="s">
        <v>1761</v>
      </c>
      <c r="I912" t="str">
        <f t="shared" si="84"/>
        <v>Electronics</v>
      </c>
      <c r="J912">
        <f t="shared" si="85"/>
        <v>2499</v>
      </c>
      <c r="K912">
        <f t="shared" si="86"/>
        <v>5999</v>
      </c>
      <c r="L912">
        <f t="shared" si="87"/>
        <v>58</v>
      </c>
      <c r="M912">
        <f t="shared" si="88"/>
        <v>38879</v>
      </c>
      <c r="N912">
        <f t="shared" si="89"/>
        <v>4.1</v>
      </c>
    </row>
    <row r="913" spans="1:14">
      <c r="A913" t="s">
        <v>2872</v>
      </c>
      <c r="B913" t="s">
        <v>2873</v>
      </c>
      <c r="C913" t="s">
        <v>2874</v>
      </c>
      <c r="D913" t="s">
        <v>895</v>
      </c>
      <c r="E913" t="s">
        <v>704</v>
      </c>
      <c r="F913" s="1" t="s">
        <v>111</v>
      </c>
      <c r="G913">
        <v>4.2</v>
      </c>
      <c r="H913" s="1" t="s">
        <v>2875</v>
      </c>
      <c r="I913" t="str">
        <f t="shared" si="84"/>
        <v>Electronics</v>
      </c>
      <c r="J913">
        <f t="shared" si="85"/>
        <v>4999</v>
      </c>
      <c r="K913">
        <f t="shared" si="86"/>
        <v>12499</v>
      </c>
      <c r="L913">
        <f t="shared" si="87"/>
        <v>60</v>
      </c>
      <c r="M913">
        <f t="shared" si="88"/>
        <v>4541</v>
      </c>
      <c r="N913">
        <f t="shared" si="89"/>
        <v>4.2</v>
      </c>
    </row>
    <row r="914" spans="1:14">
      <c r="A914" t="s">
        <v>2876</v>
      </c>
      <c r="B914" t="s">
        <v>2877</v>
      </c>
      <c r="C914" t="s">
        <v>1272</v>
      </c>
      <c r="D914" t="s">
        <v>18</v>
      </c>
      <c r="E914" t="s">
        <v>1982</v>
      </c>
      <c r="F914" s="1" t="s">
        <v>100</v>
      </c>
      <c r="G914">
        <v>4.2</v>
      </c>
      <c r="H914" s="1" t="s">
        <v>2878</v>
      </c>
      <c r="I914" t="str">
        <f t="shared" si="84"/>
        <v>Electronics</v>
      </c>
      <c r="J914">
        <f t="shared" si="85"/>
        <v>399</v>
      </c>
      <c r="K914">
        <f t="shared" si="86"/>
        <v>1290</v>
      </c>
      <c r="L914">
        <f t="shared" si="87"/>
        <v>69</v>
      </c>
      <c r="M914">
        <f t="shared" si="88"/>
        <v>76042</v>
      </c>
      <c r="N914">
        <f t="shared" si="89"/>
        <v>4.2</v>
      </c>
    </row>
    <row r="915" spans="1:14">
      <c r="A915" t="s">
        <v>2879</v>
      </c>
      <c r="B915" t="s">
        <v>2880</v>
      </c>
      <c r="C915" t="s">
        <v>2140</v>
      </c>
      <c r="D915" t="s">
        <v>2848</v>
      </c>
      <c r="E915" t="s">
        <v>2849</v>
      </c>
      <c r="F915" s="1" t="s">
        <v>170</v>
      </c>
      <c r="G915">
        <v>4.3</v>
      </c>
      <c r="H915">
        <v>485</v>
      </c>
      <c r="I915" t="str">
        <f t="shared" si="84"/>
        <v>Electronics</v>
      </c>
      <c r="J915">
        <f t="shared" si="85"/>
        <v>116</v>
      </c>
      <c r="K915">
        <f t="shared" si="86"/>
        <v>200</v>
      </c>
      <c r="L915">
        <f t="shared" si="87"/>
        <v>42</v>
      </c>
      <c r="M915">
        <f t="shared" si="88"/>
        <v>485</v>
      </c>
      <c r="N915">
        <f t="shared" si="89"/>
        <v>4.3</v>
      </c>
    </row>
    <row r="916" spans="1:14">
      <c r="A916" t="s">
        <v>2881</v>
      </c>
      <c r="B916" t="s">
        <v>2882</v>
      </c>
      <c r="C916" t="s">
        <v>2280</v>
      </c>
      <c r="D916" t="s">
        <v>1642</v>
      </c>
      <c r="E916" t="s">
        <v>1363</v>
      </c>
      <c r="F916" s="1" t="s">
        <v>182</v>
      </c>
      <c r="G916">
        <v>4.3</v>
      </c>
      <c r="H916" s="1" t="s">
        <v>2883</v>
      </c>
      <c r="I916" t="str">
        <f t="shared" si="84"/>
        <v>Electronics</v>
      </c>
      <c r="J916">
        <f t="shared" si="85"/>
        <v>4499</v>
      </c>
      <c r="K916">
        <f t="shared" si="86"/>
        <v>5999</v>
      </c>
      <c r="L916">
        <f t="shared" si="87"/>
        <v>25</v>
      </c>
      <c r="M916">
        <f t="shared" si="88"/>
        <v>44696</v>
      </c>
      <c r="N916">
        <f t="shared" si="89"/>
        <v>4.3</v>
      </c>
    </row>
    <row r="917" spans="1:14">
      <c r="A917" t="s">
        <v>2884</v>
      </c>
      <c r="B917" t="s">
        <v>2885</v>
      </c>
      <c r="C917" t="s">
        <v>2344</v>
      </c>
      <c r="D917" t="s">
        <v>2886</v>
      </c>
      <c r="E917" t="s">
        <v>62</v>
      </c>
      <c r="F917" s="1" t="s">
        <v>1050</v>
      </c>
      <c r="G917">
        <v>3.7</v>
      </c>
      <c r="H917" s="1" t="s">
        <v>2887</v>
      </c>
      <c r="I917" t="str">
        <f t="shared" si="84"/>
        <v>Computers&amp;Accessories</v>
      </c>
      <c r="J917">
        <f t="shared" si="85"/>
        <v>330</v>
      </c>
      <c r="K917">
        <f t="shared" si="86"/>
        <v>499</v>
      </c>
      <c r="L917">
        <f t="shared" si="87"/>
        <v>34</v>
      </c>
      <c r="M917">
        <f t="shared" si="88"/>
        <v>8566</v>
      </c>
      <c r="N917">
        <f t="shared" si="89"/>
        <v>3.7</v>
      </c>
    </row>
    <row r="918" spans="1:14">
      <c r="A918" t="s">
        <v>2888</v>
      </c>
      <c r="B918" t="s">
        <v>2889</v>
      </c>
      <c r="C918" t="s">
        <v>2114</v>
      </c>
      <c r="D918" t="s">
        <v>319</v>
      </c>
      <c r="E918" t="s">
        <v>712</v>
      </c>
      <c r="F918" s="1" t="s">
        <v>1665</v>
      </c>
      <c r="G918">
        <v>3.9</v>
      </c>
      <c r="H918" s="1" t="s">
        <v>2890</v>
      </c>
      <c r="I918" t="str">
        <f t="shared" si="84"/>
        <v>Electronics</v>
      </c>
      <c r="J918">
        <f t="shared" si="85"/>
        <v>649</v>
      </c>
      <c r="K918">
        <f t="shared" si="86"/>
        <v>2499</v>
      </c>
      <c r="L918">
        <f t="shared" si="87"/>
        <v>74</v>
      </c>
      <c r="M918">
        <f t="shared" si="88"/>
        <v>13049</v>
      </c>
      <c r="N918">
        <f t="shared" si="89"/>
        <v>3.9</v>
      </c>
    </row>
    <row r="919" spans="1:14">
      <c r="A919" t="s">
        <v>2891</v>
      </c>
      <c r="B919" t="s">
        <v>2892</v>
      </c>
      <c r="C919" t="s">
        <v>2310</v>
      </c>
      <c r="D919" t="s">
        <v>2893</v>
      </c>
      <c r="E919" t="s">
        <v>261</v>
      </c>
      <c r="F919" s="1" t="s">
        <v>70</v>
      </c>
      <c r="G919">
        <v>4.5</v>
      </c>
      <c r="H919" s="1" t="s">
        <v>2894</v>
      </c>
      <c r="I919" t="str">
        <f t="shared" si="84"/>
        <v>Computers&amp;Accessories</v>
      </c>
      <c r="J919">
        <f t="shared" si="85"/>
        <v>1234</v>
      </c>
      <c r="K919">
        <f t="shared" si="86"/>
        <v>1599</v>
      </c>
      <c r="L919">
        <f t="shared" si="87"/>
        <v>23</v>
      </c>
      <c r="M919">
        <f t="shared" si="88"/>
        <v>16680</v>
      </c>
      <c r="N919">
        <f t="shared" si="89"/>
        <v>4.5</v>
      </c>
    </row>
    <row r="920" spans="1:14">
      <c r="A920" t="s">
        <v>1762</v>
      </c>
      <c r="B920" t="s">
        <v>1763</v>
      </c>
      <c r="C920" t="s">
        <v>1764</v>
      </c>
      <c r="D920" t="s">
        <v>320</v>
      </c>
      <c r="E920" t="s">
        <v>1765</v>
      </c>
      <c r="F920" s="1" t="s">
        <v>43</v>
      </c>
      <c r="G920">
        <v>4.1</v>
      </c>
      <c r="H920" s="1" t="s">
        <v>4783</v>
      </c>
      <c r="I920" t="str">
        <f t="shared" si="84"/>
        <v>Electronics</v>
      </c>
      <c r="J920">
        <f t="shared" si="85"/>
        <v>1399</v>
      </c>
      <c r="K920">
        <f t="shared" si="86"/>
        <v>2990</v>
      </c>
      <c r="L920">
        <f t="shared" si="87"/>
        <v>53</v>
      </c>
      <c r="M920">
        <f t="shared" si="88"/>
        <v>97174</v>
      </c>
      <c r="N920">
        <f t="shared" si="89"/>
        <v>4.1</v>
      </c>
    </row>
    <row r="921" spans="1:14">
      <c r="A921" t="s">
        <v>2895</v>
      </c>
      <c r="B921" t="s">
        <v>2896</v>
      </c>
      <c r="C921" t="s">
        <v>2699</v>
      </c>
      <c r="D921" t="s">
        <v>2897</v>
      </c>
      <c r="E921" t="s">
        <v>785</v>
      </c>
      <c r="F921" s="1" t="s">
        <v>745</v>
      </c>
      <c r="G921">
        <v>4</v>
      </c>
      <c r="H921" s="1" t="s">
        <v>2898</v>
      </c>
      <c r="I921" t="str">
        <f t="shared" si="84"/>
        <v>OfficeProducts</v>
      </c>
      <c r="J921">
        <f t="shared" si="85"/>
        <v>272</v>
      </c>
      <c r="K921">
        <f t="shared" si="86"/>
        <v>320</v>
      </c>
      <c r="L921">
        <f t="shared" si="87"/>
        <v>15</v>
      </c>
      <c r="M921">
        <f t="shared" si="88"/>
        <v>3686</v>
      </c>
      <c r="N921">
        <f t="shared" si="89"/>
        <v>4</v>
      </c>
    </row>
    <row r="922" spans="1:14">
      <c r="A922" t="s">
        <v>2899</v>
      </c>
      <c r="B922" t="s">
        <v>2900</v>
      </c>
      <c r="C922" t="s">
        <v>2901</v>
      </c>
      <c r="D922" t="s">
        <v>224</v>
      </c>
      <c r="E922" t="s">
        <v>76</v>
      </c>
      <c r="F922" s="1" t="s">
        <v>36</v>
      </c>
      <c r="G922">
        <v>3.8</v>
      </c>
      <c r="H922">
        <v>594</v>
      </c>
      <c r="I922" t="str">
        <f t="shared" si="84"/>
        <v>Electronics</v>
      </c>
      <c r="J922">
        <f t="shared" si="85"/>
        <v>99</v>
      </c>
      <c r="K922">
        <f t="shared" si="86"/>
        <v>999</v>
      </c>
      <c r="L922">
        <f t="shared" si="87"/>
        <v>90</v>
      </c>
      <c r="M922">
        <f t="shared" si="88"/>
        <v>594</v>
      </c>
      <c r="N922">
        <f t="shared" si="89"/>
        <v>3.8</v>
      </c>
    </row>
    <row r="923" spans="1:14">
      <c r="A923" t="s">
        <v>2902</v>
      </c>
      <c r="B923" t="s">
        <v>2903</v>
      </c>
      <c r="C923" t="s">
        <v>2904</v>
      </c>
      <c r="D923" t="s">
        <v>2905</v>
      </c>
      <c r="E923" t="s">
        <v>2906</v>
      </c>
      <c r="F923" s="1" t="s">
        <v>1455</v>
      </c>
      <c r="G923">
        <v>3.4</v>
      </c>
      <c r="H923" s="1" t="s">
        <v>2907</v>
      </c>
      <c r="I923" t="str">
        <f t="shared" si="84"/>
        <v>Computers&amp;Accessories</v>
      </c>
      <c r="J923">
        <f t="shared" si="85"/>
        <v>3498</v>
      </c>
      <c r="K923">
        <f t="shared" si="86"/>
        <v>3875</v>
      </c>
      <c r="L923">
        <f t="shared" si="87"/>
        <v>10</v>
      </c>
      <c r="M923">
        <f t="shared" si="88"/>
        <v>12185</v>
      </c>
      <c r="N923">
        <f t="shared" si="89"/>
        <v>3.4</v>
      </c>
    </row>
    <row r="924" spans="1:14">
      <c r="A924" t="s">
        <v>2908</v>
      </c>
      <c r="B924" t="s">
        <v>2909</v>
      </c>
      <c r="C924" t="s">
        <v>2248</v>
      </c>
      <c r="D924" t="s">
        <v>2910</v>
      </c>
      <c r="E924" t="s">
        <v>2911</v>
      </c>
      <c r="F924" s="1" t="s">
        <v>367</v>
      </c>
      <c r="G924">
        <v>4.3</v>
      </c>
      <c r="H924" s="1" t="s">
        <v>2912</v>
      </c>
      <c r="I924" t="str">
        <f t="shared" si="84"/>
        <v>Computers&amp;Accessories</v>
      </c>
      <c r="J924">
        <f t="shared" si="85"/>
        <v>10099</v>
      </c>
      <c r="K924">
        <f t="shared" si="86"/>
        <v>19110</v>
      </c>
      <c r="L924">
        <f t="shared" si="87"/>
        <v>47</v>
      </c>
      <c r="M924">
        <f t="shared" si="88"/>
        <v>2623</v>
      </c>
      <c r="N924">
        <f t="shared" si="89"/>
        <v>4.3</v>
      </c>
    </row>
    <row r="925" spans="1:14">
      <c r="A925" t="s">
        <v>2913</v>
      </c>
      <c r="B925" t="s">
        <v>2914</v>
      </c>
      <c r="C925" t="s">
        <v>2380</v>
      </c>
      <c r="D925" t="s">
        <v>501</v>
      </c>
      <c r="E925" t="s">
        <v>76</v>
      </c>
      <c r="F925" s="1" t="s">
        <v>87</v>
      </c>
      <c r="G925">
        <v>4.3</v>
      </c>
      <c r="H925" s="1" t="s">
        <v>2915</v>
      </c>
      <c r="I925" t="str">
        <f t="shared" si="84"/>
        <v>Computers&amp;Accessories</v>
      </c>
      <c r="J925">
        <f t="shared" si="85"/>
        <v>449</v>
      </c>
      <c r="K925">
        <f t="shared" si="86"/>
        <v>999</v>
      </c>
      <c r="L925">
        <f t="shared" si="87"/>
        <v>55</v>
      </c>
      <c r="M925">
        <f t="shared" si="88"/>
        <v>9701</v>
      </c>
      <c r="N925">
        <f t="shared" si="89"/>
        <v>4.3</v>
      </c>
    </row>
    <row r="926" spans="1:14">
      <c r="A926" t="s">
        <v>2916</v>
      </c>
      <c r="B926" t="s">
        <v>2917</v>
      </c>
      <c r="C926" t="s">
        <v>2918</v>
      </c>
      <c r="D926" t="s">
        <v>1839</v>
      </c>
      <c r="E926" t="s">
        <v>1839</v>
      </c>
      <c r="F926" s="1" t="s">
        <v>215</v>
      </c>
      <c r="G926">
        <v>4.3</v>
      </c>
      <c r="H926" s="1" t="s">
        <v>2919</v>
      </c>
      <c r="I926" t="str">
        <f t="shared" si="84"/>
        <v>Toys&amp;Games</v>
      </c>
      <c r="J926">
        <f t="shared" si="85"/>
        <v>150</v>
      </c>
      <c r="K926">
        <f t="shared" si="86"/>
        <v>150</v>
      </c>
      <c r="L926">
        <f t="shared" si="87"/>
        <v>0</v>
      </c>
      <c r="M926">
        <f t="shared" si="88"/>
        <v>15867</v>
      </c>
      <c r="N926">
        <f t="shared" si="89"/>
        <v>4.3</v>
      </c>
    </row>
    <row r="927" spans="1:14">
      <c r="A927" t="s">
        <v>326</v>
      </c>
      <c r="B927" t="s">
        <v>327</v>
      </c>
      <c r="C927" t="s">
        <v>17</v>
      </c>
      <c r="D927" t="s">
        <v>328</v>
      </c>
      <c r="E927" t="s">
        <v>329</v>
      </c>
      <c r="F927" s="1" t="s">
        <v>330</v>
      </c>
      <c r="G927">
        <v>4.2</v>
      </c>
      <c r="H927">
        <v>656</v>
      </c>
      <c r="I927" t="str">
        <f t="shared" si="84"/>
        <v>Computers&amp;Accessories</v>
      </c>
      <c r="J927">
        <f t="shared" si="85"/>
        <v>348</v>
      </c>
      <c r="K927">
        <f t="shared" si="86"/>
        <v>1499</v>
      </c>
      <c r="L927">
        <f t="shared" si="87"/>
        <v>77</v>
      </c>
      <c r="M927">
        <f t="shared" si="88"/>
        <v>656</v>
      </c>
      <c r="N927">
        <f t="shared" si="89"/>
        <v>4.2</v>
      </c>
    </row>
    <row r="928" spans="1:14">
      <c r="A928" t="s">
        <v>2920</v>
      </c>
      <c r="B928" t="s">
        <v>2921</v>
      </c>
      <c r="C928" t="s">
        <v>2110</v>
      </c>
      <c r="D928" t="s">
        <v>292</v>
      </c>
      <c r="E928" t="s">
        <v>371</v>
      </c>
      <c r="F928" s="1" t="s">
        <v>111</v>
      </c>
      <c r="G928">
        <v>4.1</v>
      </c>
      <c r="H928" s="1" t="s">
        <v>2922</v>
      </c>
      <c r="I928" t="str">
        <f t="shared" si="84"/>
        <v>Computers&amp;Accessories</v>
      </c>
      <c r="J928">
        <f t="shared" si="85"/>
        <v>1199</v>
      </c>
      <c r="K928">
        <f t="shared" si="86"/>
        <v>2999</v>
      </c>
      <c r="L928">
        <f t="shared" si="87"/>
        <v>60</v>
      </c>
      <c r="M928">
        <f t="shared" si="88"/>
        <v>10725</v>
      </c>
      <c r="N928">
        <f t="shared" si="89"/>
        <v>4.1</v>
      </c>
    </row>
    <row r="929" spans="1:14">
      <c r="A929" t="s">
        <v>2923</v>
      </c>
      <c r="B929" t="s">
        <v>2924</v>
      </c>
      <c r="C929" t="s">
        <v>2082</v>
      </c>
      <c r="D929" t="s">
        <v>2925</v>
      </c>
      <c r="E929" t="s">
        <v>106</v>
      </c>
      <c r="F929" s="1" t="s">
        <v>333</v>
      </c>
      <c r="G929">
        <v>4</v>
      </c>
      <c r="H929" s="1" t="s">
        <v>2926</v>
      </c>
      <c r="I929" t="str">
        <f t="shared" si="84"/>
        <v>Computers&amp;Accessories</v>
      </c>
      <c r="J929">
        <f t="shared" si="85"/>
        <v>397</v>
      </c>
      <c r="K929">
        <f t="shared" si="86"/>
        <v>899</v>
      </c>
      <c r="L929">
        <f t="shared" si="87"/>
        <v>56</v>
      </c>
      <c r="M929">
        <f t="shared" si="88"/>
        <v>3025</v>
      </c>
      <c r="N929">
        <f t="shared" si="89"/>
        <v>4</v>
      </c>
    </row>
    <row r="930" spans="1:14">
      <c r="A930" t="s">
        <v>331</v>
      </c>
      <c r="B930" t="s">
        <v>332</v>
      </c>
      <c r="C930" t="s">
        <v>17</v>
      </c>
      <c r="D930" t="s">
        <v>48</v>
      </c>
      <c r="E930" t="s">
        <v>25</v>
      </c>
      <c r="F930" s="1" t="s">
        <v>333</v>
      </c>
      <c r="G930">
        <v>4.3</v>
      </c>
      <c r="H930" s="1" t="s">
        <v>334</v>
      </c>
      <c r="I930" t="str">
        <f t="shared" si="84"/>
        <v>Computers&amp;Accessories</v>
      </c>
      <c r="J930">
        <f t="shared" si="85"/>
        <v>154</v>
      </c>
      <c r="K930">
        <f t="shared" si="86"/>
        <v>349</v>
      </c>
      <c r="L930">
        <f t="shared" si="87"/>
        <v>56</v>
      </c>
      <c r="M930">
        <f t="shared" si="88"/>
        <v>7064</v>
      </c>
      <c r="N930">
        <f t="shared" si="89"/>
        <v>4.3</v>
      </c>
    </row>
    <row r="931" spans="1:14">
      <c r="A931" t="s">
        <v>2927</v>
      </c>
      <c r="B931" t="s">
        <v>2928</v>
      </c>
      <c r="C931" t="s">
        <v>2314</v>
      </c>
      <c r="D931" t="s">
        <v>42</v>
      </c>
      <c r="E931" t="s">
        <v>870</v>
      </c>
      <c r="F931" s="1" t="s">
        <v>43</v>
      </c>
      <c r="G931">
        <v>4</v>
      </c>
      <c r="H931" s="1" t="s">
        <v>2929</v>
      </c>
      <c r="I931" t="str">
        <f t="shared" si="84"/>
        <v>Computers&amp;Accessories</v>
      </c>
      <c r="J931">
        <f t="shared" si="85"/>
        <v>699</v>
      </c>
      <c r="K931">
        <f t="shared" si="86"/>
        <v>1490</v>
      </c>
      <c r="L931">
        <f t="shared" si="87"/>
        <v>53</v>
      </c>
      <c r="M931">
        <f t="shared" si="88"/>
        <v>5736</v>
      </c>
      <c r="N931">
        <f t="shared" si="89"/>
        <v>4</v>
      </c>
    </row>
    <row r="932" spans="1:14">
      <c r="A932" t="s">
        <v>2930</v>
      </c>
      <c r="B932" t="s">
        <v>2931</v>
      </c>
      <c r="C932" t="s">
        <v>1272</v>
      </c>
      <c r="D932" t="s">
        <v>2932</v>
      </c>
      <c r="E932" t="s">
        <v>190</v>
      </c>
      <c r="F932" s="1" t="s">
        <v>1835</v>
      </c>
      <c r="G932">
        <v>4.1</v>
      </c>
      <c r="H932" s="1" t="s">
        <v>2933</v>
      </c>
      <c r="I932" t="str">
        <f t="shared" si="84"/>
        <v>Electronics</v>
      </c>
      <c r="J932">
        <f t="shared" si="85"/>
        <v>1679</v>
      </c>
      <c r="K932">
        <f t="shared" si="86"/>
        <v>1999</v>
      </c>
      <c r="L932">
        <f t="shared" si="87"/>
        <v>16</v>
      </c>
      <c r="M932">
        <f t="shared" si="88"/>
        <v>72563</v>
      </c>
      <c r="N932">
        <f t="shared" si="89"/>
        <v>4.1</v>
      </c>
    </row>
    <row r="933" spans="1:14">
      <c r="A933" t="s">
        <v>2934</v>
      </c>
      <c r="B933" t="s">
        <v>2935</v>
      </c>
      <c r="C933" t="s">
        <v>1908</v>
      </c>
      <c r="D933" t="s">
        <v>2936</v>
      </c>
      <c r="E933" t="s">
        <v>599</v>
      </c>
      <c r="F933" s="1" t="s">
        <v>768</v>
      </c>
      <c r="G933">
        <v>4</v>
      </c>
      <c r="H933" s="1" t="s">
        <v>2937</v>
      </c>
      <c r="I933" t="str">
        <f t="shared" si="84"/>
        <v>Computers&amp;Accessories</v>
      </c>
      <c r="J933">
        <f t="shared" si="85"/>
        <v>354</v>
      </c>
      <c r="K933">
        <f t="shared" si="86"/>
        <v>1500</v>
      </c>
      <c r="L933">
        <f t="shared" si="87"/>
        <v>76</v>
      </c>
      <c r="M933">
        <f t="shared" si="88"/>
        <v>1026</v>
      </c>
      <c r="N933">
        <f t="shared" si="89"/>
        <v>4</v>
      </c>
    </row>
    <row r="934" spans="1:14">
      <c r="A934" t="s">
        <v>2938</v>
      </c>
      <c r="B934" t="s">
        <v>2939</v>
      </c>
      <c r="C934" t="s">
        <v>2940</v>
      </c>
      <c r="D934" t="s">
        <v>292</v>
      </c>
      <c r="E934" t="s">
        <v>2012</v>
      </c>
      <c r="F934" s="1" t="s">
        <v>337</v>
      </c>
      <c r="G934">
        <v>3.8</v>
      </c>
      <c r="H934" s="1" t="s">
        <v>2941</v>
      </c>
      <c r="I934" t="str">
        <f t="shared" si="84"/>
        <v>Computers&amp;Accessories</v>
      </c>
      <c r="J934">
        <f t="shared" si="85"/>
        <v>1199</v>
      </c>
      <c r="K934">
        <f t="shared" si="86"/>
        <v>5499</v>
      </c>
      <c r="L934">
        <f t="shared" si="87"/>
        <v>78</v>
      </c>
      <c r="M934">
        <f t="shared" si="88"/>
        <v>2043</v>
      </c>
      <c r="N934">
        <f t="shared" si="89"/>
        <v>3.8</v>
      </c>
    </row>
    <row r="935" spans="1:14">
      <c r="A935" t="s">
        <v>2942</v>
      </c>
      <c r="B935" t="s">
        <v>2943</v>
      </c>
      <c r="C935" t="s">
        <v>2310</v>
      </c>
      <c r="D935" t="s">
        <v>761</v>
      </c>
      <c r="E935" t="s">
        <v>329</v>
      </c>
      <c r="F935" s="1" t="s">
        <v>422</v>
      </c>
      <c r="G935">
        <v>4.2</v>
      </c>
      <c r="H935" s="1" t="s">
        <v>2944</v>
      </c>
      <c r="I935" t="str">
        <f t="shared" si="84"/>
        <v>Computers&amp;Accessories</v>
      </c>
      <c r="J935">
        <f t="shared" si="85"/>
        <v>379</v>
      </c>
      <c r="K935">
        <f t="shared" si="86"/>
        <v>1499</v>
      </c>
      <c r="L935">
        <f t="shared" si="87"/>
        <v>75</v>
      </c>
      <c r="M935">
        <f t="shared" si="88"/>
        <v>4149</v>
      </c>
      <c r="N935">
        <f t="shared" si="89"/>
        <v>4.2</v>
      </c>
    </row>
    <row r="936" spans="1:14">
      <c r="A936" t="s">
        <v>2945</v>
      </c>
      <c r="B936" t="s">
        <v>2946</v>
      </c>
      <c r="C936" t="s">
        <v>1993</v>
      </c>
      <c r="D936" t="s">
        <v>62</v>
      </c>
      <c r="E936" t="s">
        <v>2947</v>
      </c>
      <c r="F936" s="1" t="s">
        <v>911</v>
      </c>
      <c r="G936">
        <v>4.3</v>
      </c>
      <c r="H936">
        <v>74</v>
      </c>
      <c r="I936" t="str">
        <f t="shared" si="84"/>
        <v>Computers&amp;Accessories</v>
      </c>
      <c r="J936">
        <f t="shared" si="85"/>
        <v>499</v>
      </c>
      <c r="K936">
        <f t="shared" si="86"/>
        <v>775</v>
      </c>
      <c r="L936">
        <f t="shared" si="87"/>
        <v>36</v>
      </c>
      <c r="M936">
        <f t="shared" si="88"/>
        <v>74</v>
      </c>
      <c r="N936">
        <f t="shared" si="89"/>
        <v>4.3</v>
      </c>
    </row>
    <row r="937" spans="1:14">
      <c r="A937" t="s">
        <v>2948</v>
      </c>
      <c r="B937" t="s">
        <v>2949</v>
      </c>
      <c r="C937" t="s">
        <v>2950</v>
      </c>
      <c r="D937" t="s">
        <v>2951</v>
      </c>
      <c r="E937" t="s">
        <v>2952</v>
      </c>
      <c r="F937" s="1" t="s">
        <v>440</v>
      </c>
      <c r="G937">
        <v>4.4</v>
      </c>
      <c r="H937" s="1" t="s">
        <v>2953</v>
      </c>
      <c r="I937" t="str">
        <f t="shared" si="84"/>
        <v>Computers&amp;Accessories</v>
      </c>
      <c r="J937">
        <f t="shared" si="85"/>
        <v>10389</v>
      </c>
      <c r="K937">
        <f t="shared" si="86"/>
        <v>32000</v>
      </c>
      <c r="L937">
        <f t="shared" si="87"/>
        <v>68</v>
      </c>
      <c r="M937">
        <f t="shared" si="88"/>
        <v>41398</v>
      </c>
      <c r="N937">
        <f t="shared" si="89"/>
        <v>4.4</v>
      </c>
    </row>
    <row r="938" spans="1:14">
      <c r="A938" t="s">
        <v>2954</v>
      </c>
      <c r="B938" t="s">
        <v>2955</v>
      </c>
      <c r="C938" t="s">
        <v>2676</v>
      </c>
      <c r="D938" t="s">
        <v>319</v>
      </c>
      <c r="E938" t="s">
        <v>2956</v>
      </c>
      <c r="F938" s="1" t="s">
        <v>77</v>
      </c>
      <c r="G938">
        <v>4.1</v>
      </c>
      <c r="H938" s="1" t="s">
        <v>2957</v>
      </c>
      <c r="I938" t="str">
        <f t="shared" si="84"/>
        <v>Computers&amp;Accessories</v>
      </c>
      <c r="J938">
        <f t="shared" si="85"/>
        <v>649</v>
      </c>
      <c r="K938">
        <f t="shared" si="86"/>
        <v>1300</v>
      </c>
      <c r="L938">
        <f t="shared" si="87"/>
        <v>50</v>
      </c>
      <c r="M938">
        <f t="shared" si="88"/>
        <v>5195</v>
      </c>
      <c r="N938">
        <f t="shared" si="89"/>
        <v>4.1</v>
      </c>
    </row>
    <row r="939" spans="1:14">
      <c r="A939" t="s">
        <v>2958</v>
      </c>
      <c r="B939" t="s">
        <v>2959</v>
      </c>
      <c r="C939" t="s">
        <v>2960</v>
      </c>
      <c r="D939" t="s">
        <v>292</v>
      </c>
      <c r="E939" t="s">
        <v>190</v>
      </c>
      <c r="F939" s="1" t="s">
        <v>595</v>
      </c>
      <c r="G939">
        <v>4.5</v>
      </c>
      <c r="H939" s="1" t="s">
        <v>474</v>
      </c>
      <c r="I939" t="str">
        <f t="shared" si="84"/>
        <v>Computers&amp;Accessories</v>
      </c>
      <c r="J939">
        <f t="shared" si="85"/>
        <v>1199</v>
      </c>
      <c r="K939">
        <f t="shared" si="86"/>
        <v>1999</v>
      </c>
      <c r="L939">
        <f t="shared" si="87"/>
        <v>40</v>
      </c>
      <c r="M939">
        <f t="shared" si="88"/>
        <v>22420</v>
      </c>
      <c r="N939">
        <f t="shared" si="89"/>
        <v>4.5</v>
      </c>
    </row>
    <row r="940" spans="1:14">
      <c r="A940" t="s">
        <v>345</v>
      </c>
      <c r="B940" t="s">
        <v>346</v>
      </c>
      <c r="C940" t="s">
        <v>17</v>
      </c>
      <c r="D940" t="s">
        <v>347</v>
      </c>
      <c r="E940" t="s">
        <v>76</v>
      </c>
      <c r="F940" s="1" t="s">
        <v>348</v>
      </c>
      <c r="G940">
        <v>4</v>
      </c>
      <c r="H940" s="1" t="s">
        <v>349</v>
      </c>
      <c r="I940" t="str">
        <f t="shared" si="84"/>
        <v>Computers&amp;Accessories</v>
      </c>
      <c r="J940">
        <f t="shared" si="85"/>
        <v>139</v>
      </c>
      <c r="K940">
        <f t="shared" si="86"/>
        <v>999</v>
      </c>
      <c r="L940">
        <f t="shared" si="87"/>
        <v>86</v>
      </c>
      <c r="M940">
        <f t="shared" si="88"/>
        <v>1313</v>
      </c>
      <c r="N940">
        <f t="shared" si="89"/>
        <v>4</v>
      </c>
    </row>
    <row r="941" spans="1:14">
      <c r="A941" t="s">
        <v>2961</v>
      </c>
      <c r="B941" t="s">
        <v>2962</v>
      </c>
      <c r="C941" t="s">
        <v>1272</v>
      </c>
      <c r="D941" t="s">
        <v>2053</v>
      </c>
      <c r="E941" t="s">
        <v>190</v>
      </c>
      <c r="F941" s="1" t="s">
        <v>333</v>
      </c>
      <c r="G941">
        <v>4.2</v>
      </c>
      <c r="H941" s="1" t="s">
        <v>2963</v>
      </c>
      <c r="I941" t="str">
        <f t="shared" si="84"/>
        <v>Electronics</v>
      </c>
      <c r="J941">
        <f t="shared" si="85"/>
        <v>889</v>
      </c>
      <c r="K941">
        <f t="shared" si="86"/>
        <v>1999</v>
      </c>
      <c r="L941">
        <f t="shared" si="87"/>
        <v>56</v>
      </c>
      <c r="M941">
        <f t="shared" si="88"/>
        <v>2284</v>
      </c>
      <c r="N941">
        <f t="shared" si="89"/>
        <v>4.2</v>
      </c>
    </row>
    <row r="942" spans="1:14">
      <c r="A942" t="s">
        <v>2964</v>
      </c>
      <c r="B942" t="s">
        <v>2965</v>
      </c>
      <c r="C942" t="s">
        <v>1988</v>
      </c>
      <c r="D942" t="s">
        <v>2966</v>
      </c>
      <c r="E942" t="s">
        <v>293</v>
      </c>
      <c r="F942" s="1" t="s">
        <v>911</v>
      </c>
      <c r="G942">
        <v>3.9</v>
      </c>
      <c r="H942">
        <v>427</v>
      </c>
      <c r="I942" t="str">
        <f t="shared" si="84"/>
        <v>Computers&amp;Accessories</v>
      </c>
      <c r="J942">
        <f t="shared" si="85"/>
        <v>1409</v>
      </c>
      <c r="K942">
        <f t="shared" si="86"/>
        <v>2199</v>
      </c>
      <c r="L942">
        <f t="shared" si="87"/>
        <v>36</v>
      </c>
      <c r="M942">
        <f t="shared" si="88"/>
        <v>427</v>
      </c>
      <c r="N942">
        <f t="shared" si="89"/>
        <v>3.9</v>
      </c>
    </row>
    <row r="943" spans="1:14">
      <c r="A943" t="s">
        <v>2967</v>
      </c>
      <c r="B943" t="s">
        <v>2968</v>
      </c>
      <c r="C943" t="s">
        <v>2969</v>
      </c>
      <c r="D943" t="s">
        <v>788</v>
      </c>
      <c r="E943" t="s">
        <v>190</v>
      </c>
      <c r="F943" s="1" t="s">
        <v>200</v>
      </c>
      <c r="G943">
        <v>4.3</v>
      </c>
      <c r="H943" s="1" t="s">
        <v>2970</v>
      </c>
      <c r="I943" t="str">
        <f t="shared" si="84"/>
        <v>Computers&amp;Accessories</v>
      </c>
      <c r="J943">
        <f t="shared" si="85"/>
        <v>549</v>
      </c>
      <c r="K943">
        <f t="shared" si="86"/>
        <v>1999</v>
      </c>
      <c r="L943">
        <f t="shared" si="87"/>
        <v>73</v>
      </c>
      <c r="M943">
        <f t="shared" si="88"/>
        <v>1367</v>
      </c>
      <c r="N943">
        <f t="shared" si="89"/>
        <v>4.3</v>
      </c>
    </row>
    <row r="944" spans="1:14">
      <c r="A944" t="s">
        <v>2971</v>
      </c>
      <c r="B944" t="s">
        <v>2972</v>
      </c>
      <c r="C944" t="s">
        <v>2940</v>
      </c>
      <c r="D944" t="s">
        <v>627</v>
      </c>
      <c r="E944" t="s">
        <v>144</v>
      </c>
      <c r="F944" s="1" t="s">
        <v>276</v>
      </c>
      <c r="G944">
        <v>4</v>
      </c>
      <c r="H944" s="1" t="s">
        <v>2973</v>
      </c>
      <c r="I944" t="str">
        <f t="shared" si="84"/>
        <v>Computers&amp;Accessories</v>
      </c>
      <c r="J944">
        <f t="shared" si="85"/>
        <v>749</v>
      </c>
      <c r="K944">
        <f t="shared" si="86"/>
        <v>1799</v>
      </c>
      <c r="L944">
        <f t="shared" si="87"/>
        <v>58</v>
      </c>
      <c r="M944">
        <f t="shared" si="88"/>
        <v>13199</v>
      </c>
      <c r="N944">
        <f t="shared" si="89"/>
        <v>4</v>
      </c>
    </row>
    <row r="945" spans="1:14">
      <c r="A945" t="s">
        <v>350</v>
      </c>
      <c r="B945" t="s">
        <v>351</v>
      </c>
      <c r="C945" t="s">
        <v>17</v>
      </c>
      <c r="D945" t="s">
        <v>41</v>
      </c>
      <c r="E945" t="s">
        <v>352</v>
      </c>
      <c r="F945" s="1" t="s">
        <v>49</v>
      </c>
      <c r="G945">
        <v>4.2</v>
      </c>
      <c r="H945" s="1" t="s">
        <v>353</v>
      </c>
      <c r="I945" t="str">
        <f t="shared" si="84"/>
        <v>Computers&amp;Accessories</v>
      </c>
      <c r="J945">
        <f t="shared" si="85"/>
        <v>329</v>
      </c>
      <c r="K945">
        <f t="shared" si="86"/>
        <v>845</v>
      </c>
      <c r="L945">
        <f t="shared" si="87"/>
        <v>61</v>
      </c>
      <c r="M945">
        <f t="shared" si="88"/>
        <v>29746</v>
      </c>
      <c r="N945">
        <f t="shared" si="89"/>
        <v>4.2</v>
      </c>
    </row>
    <row r="946" spans="1:14">
      <c r="A946" t="s">
        <v>2974</v>
      </c>
      <c r="B946" t="s">
        <v>2975</v>
      </c>
      <c r="C946" t="s">
        <v>17</v>
      </c>
      <c r="D946" t="s">
        <v>761</v>
      </c>
      <c r="E946" t="s">
        <v>19</v>
      </c>
      <c r="F946" s="1" t="s">
        <v>445</v>
      </c>
      <c r="G946">
        <v>4.3</v>
      </c>
      <c r="H946" s="1" t="s">
        <v>498</v>
      </c>
      <c r="I946" t="str">
        <f t="shared" si="84"/>
        <v>Computers&amp;Accessories</v>
      </c>
      <c r="J946">
        <f t="shared" si="85"/>
        <v>379</v>
      </c>
      <c r="K946">
        <f t="shared" si="86"/>
        <v>1099</v>
      </c>
      <c r="L946">
        <f t="shared" si="87"/>
        <v>66</v>
      </c>
      <c r="M946">
        <f t="shared" si="88"/>
        <v>2806</v>
      </c>
      <c r="N946">
        <f t="shared" si="89"/>
        <v>4.3</v>
      </c>
    </row>
    <row r="947" spans="1:14">
      <c r="A947" t="s">
        <v>2976</v>
      </c>
      <c r="B947" t="s">
        <v>2977</v>
      </c>
      <c r="C947" t="s">
        <v>1219</v>
      </c>
      <c r="D947" t="s">
        <v>2978</v>
      </c>
      <c r="E947" t="s">
        <v>365</v>
      </c>
      <c r="F947" s="1" t="s">
        <v>182</v>
      </c>
      <c r="G947">
        <v>4.2</v>
      </c>
      <c r="H947" s="1" t="s">
        <v>2979</v>
      </c>
      <c r="I947" t="str">
        <f t="shared" si="84"/>
        <v>Electronics</v>
      </c>
      <c r="J947">
        <f t="shared" si="85"/>
        <v>5998</v>
      </c>
      <c r="K947">
        <f t="shared" si="86"/>
        <v>7999</v>
      </c>
      <c r="L947">
        <f t="shared" si="87"/>
        <v>25</v>
      </c>
      <c r="M947">
        <f t="shared" si="88"/>
        <v>30355</v>
      </c>
      <c r="N947">
        <f t="shared" si="89"/>
        <v>4.2</v>
      </c>
    </row>
    <row r="948" spans="1:14">
      <c r="A948" t="s">
        <v>2980</v>
      </c>
      <c r="B948" t="s">
        <v>2981</v>
      </c>
      <c r="C948" t="s">
        <v>2380</v>
      </c>
      <c r="D948" t="s">
        <v>69</v>
      </c>
      <c r="E948" t="s">
        <v>329</v>
      </c>
      <c r="F948" s="1" t="s">
        <v>220</v>
      </c>
      <c r="G948">
        <v>4.2</v>
      </c>
      <c r="H948" s="1" t="s">
        <v>2982</v>
      </c>
      <c r="I948" t="str">
        <f t="shared" si="84"/>
        <v>Computers&amp;Accessories</v>
      </c>
      <c r="J948">
        <f t="shared" si="85"/>
        <v>299</v>
      </c>
      <c r="K948">
        <f t="shared" si="86"/>
        <v>1499</v>
      </c>
      <c r="L948">
        <f t="shared" si="87"/>
        <v>80</v>
      </c>
      <c r="M948">
        <f t="shared" si="88"/>
        <v>2868</v>
      </c>
      <c r="N948">
        <f t="shared" si="89"/>
        <v>4.2</v>
      </c>
    </row>
    <row r="949" spans="1:14">
      <c r="A949" t="s">
        <v>2983</v>
      </c>
      <c r="B949" t="s">
        <v>2984</v>
      </c>
      <c r="C949" t="s">
        <v>2310</v>
      </c>
      <c r="D949" t="s">
        <v>761</v>
      </c>
      <c r="E949" t="s">
        <v>329</v>
      </c>
      <c r="F949" s="1" t="s">
        <v>422</v>
      </c>
      <c r="G949">
        <v>4.1</v>
      </c>
      <c r="H949">
        <v>670</v>
      </c>
      <c r="I949" t="str">
        <f t="shared" si="84"/>
        <v>Computers&amp;Accessories</v>
      </c>
      <c r="J949">
        <f t="shared" si="85"/>
        <v>379</v>
      </c>
      <c r="K949">
        <f t="shared" si="86"/>
        <v>1499</v>
      </c>
      <c r="L949">
        <f t="shared" si="87"/>
        <v>75</v>
      </c>
      <c r="M949">
        <f t="shared" si="88"/>
        <v>670</v>
      </c>
      <c r="N949">
        <f t="shared" si="89"/>
        <v>4.1</v>
      </c>
    </row>
    <row r="950" spans="1:14">
      <c r="A950" t="s">
        <v>2985</v>
      </c>
      <c r="B950" t="s">
        <v>2986</v>
      </c>
      <c r="C950" t="s">
        <v>2987</v>
      </c>
      <c r="D950" t="s">
        <v>320</v>
      </c>
      <c r="E950" t="s">
        <v>371</v>
      </c>
      <c r="F950" s="1" t="s">
        <v>43</v>
      </c>
      <c r="G950">
        <v>4.3</v>
      </c>
      <c r="H950" s="1" t="s">
        <v>2988</v>
      </c>
      <c r="I950" t="str">
        <f t="shared" si="84"/>
        <v>OfficeProducts</v>
      </c>
      <c r="J950">
        <f t="shared" si="85"/>
        <v>1399</v>
      </c>
      <c r="K950">
        <f t="shared" si="86"/>
        <v>2999</v>
      </c>
      <c r="L950">
        <f t="shared" si="87"/>
        <v>53</v>
      </c>
      <c r="M950">
        <f t="shared" si="88"/>
        <v>3530</v>
      </c>
      <c r="N950">
        <f t="shared" si="89"/>
        <v>4.3</v>
      </c>
    </row>
    <row r="951" spans="1:14">
      <c r="A951" t="s">
        <v>2989</v>
      </c>
      <c r="B951" t="s">
        <v>2990</v>
      </c>
      <c r="C951" t="s">
        <v>2991</v>
      </c>
      <c r="D951" t="s">
        <v>42</v>
      </c>
      <c r="E951" t="s">
        <v>421</v>
      </c>
      <c r="F951" s="1" t="s">
        <v>145</v>
      </c>
      <c r="G951">
        <v>4.3</v>
      </c>
      <c r="H951" s="1" t="s">
        <v>2992</v>
      </c>
      <c r="I951" t="str">
        <f t="shared" si="84"/>
        <v>Electronics</v>
      </c>
      <c r="J951">
        <f t="shared" si="85"/>
        <v>699</v>
      </c>
      <c r="K951">
        <f t="shared" si="86"/>
        <v>1299</v>
      </c>
      <c r="L951">
        <f t="shared" si="87"/>
        <v>46</v>
      </c>
      <c r="M951">
        <f t="shared" si="88"/>
        <v>6183</v>
      </c>
      <c r="N951">
        <f t="shared" si="89"/>
        <v>4.3</v>
      </c>
    </row>
    <row r="952" spans="1:14">
      <c r="A952" t="s">
        <v>2993</v>
      </c>
      <c r="B952" t="s">
        <v>2994</v>
      </c>
      <c r="C952" t="s">
        <v>2405</v>
      </c>
      <c r="D952" t="s">
        <v>2995</v>
      </c>
      <c r="E952" t="s">
        <v>2995</v>
      </c>
      <c r="F952" s="1" t="s">
        <v>215</v>
      </c>
      <c r="G952">
        <v>4.2</v>
      </c>
      <c r="H952">
        <v>419</v>
      </c>
      <c r="I952" t="str">
        <f t="shared" si="84"/>
        <v>OfficeProducts</v>
      </c>
      <c r="J952">
        <f t="shared" si="85"/>
        <v>300</v>
      </c>
      <c r="K952">
        <f t="shared" si="86"/>
        <v>300</v>
      </c>
      <c r="L952">
        <f t="shared" si="87"/>
        <v>0</v>
      </c>
      <c r="M952">
        <f t="shared" si="88"/>
        <v>419</v>
      </c>
      <c r="N952">
        <f t="shared" si="89"/>
        <v>4.2</v>
      </c>
    </row>
    <row r="953" spans="1:14">
      <c r="A953" t="s">
        <v>2996</v>
      </c>
      <c r="B953" t="s">
        <v>2997</v>
      </c>
      <c r="C953" t="s">
        <v>2079</v>
      </c>
      <c r="D953" t="s">
        <v>76</v>
      </c>
      <c r="E953" t="s">
        <v>1961</v>
      </c>
      <c r="F953" s="1" t="s">
        <v>77</v>
      </c>
      <c r="G953">
        <v>4.5</v>
      </c>
      <c r="H953" s="1" t="s">
        <v>2998</v>
      </c>
      <c r="I953" t="str">
        <f t="shared" si="84"/>
        <v>Computers&amp;Accessories</v>
      </c>
      <c r="J953">
        <f t="shared" si="85"/>
        <v>999</v>
      </c>
      <c r="K953">
        <f t="shared" si="86"/>
        <v>1995</v>
      </c>
      <c r="L953">
        <f t="shared" si="87"/>
        <v>50</v>
      </c>
      <c r="M953">
        <f t="shared" si="88"/>
        <v>7317</v>
      </c>
      <c r="N953">
        <f t="shared" si="89"/>
        <v>4.5</v>
      </c>
    </row>
    <row r="954" spans="1:14">
      <c r="A954" t="s">
        <v>2999</v>
      </c>
      <c r="B954" t="s">
        <v>3000</v>
      </c>
      <c r="C954" t="s">
        <v>3001</v>
      </c>
      <c r="D954" t="s">
        <v>3002</v>
      </c>
      <c r="E954" t="s">
        <v>3002</v>
      </c>
      <c r="F954" s="1" t="s">
        <v>215</v>
      </c>
      <c r="G954">
        <v>4.4</v>
      </c>
      <c r="H954" s="1" t="s">
        <v>2204</v>
      </c>
      <c r="I954" t="str">
        <f t="shared" si="84"/>
        <v>OfficeProducts</v>
      </c>
      <c r="J954">
        <f t="shared" si="85"/>
        <v>535</v>
      </c>
      <c r="K954">
        <f t="shared" si="86"/>
        <v>535</v>
      </c>
      <c r="L954">
        <f t="shared" si="87"/>
        <v>0</v>
      </c>
      <c r="M954">
        <f t="shared" si="88"/>
        <v>4426</v>
      </c>
      <c r="N954">
        <f t="shared" si="89"/>
        <v>4.4</v>
      </c>
    </row>
    <row r="955" spans="1:14">
      <c r="A955" t="s">
        <v>354</v>
      </c>
      <c r="B955" t="s">
        <v>355</v>
      </c>
      <c r="C955" t="s">
        <v>120</v>
      </c>
      <c r="D955" t="s">
        <v>121</v>
      </c>
      <c r="E955" t="s">
        <v>122</v>
      </c>
      <c r="F955" s="1" t="s">
        <v>123</v>
      </c>
      <c r="G955">
        <v>4.2</v>
      </c>
      <c r="H955" s="1" t="s">
        <v>4784</v>
      </c>
      <c r="I955" t="str">
        <f t="shared" si="84"/>
        <v>Electronics</v>
      </c>
      <c r="J955">
        <f t="shared" si="85"/>
        <v>13999</v>
      </c>
      <c r="K955">
        <f t="shared" si="86"/>
        <v>24999</v>
      </c>
      <c r="L955">
        <f t="shared" si="87"/>
        <v>44</v>
      </c>
      <c r="M955">
        <f t="shared" si="88"/>
        <v>45237</v>
      </c>
      <c r="N955">
        <f t="shared" si="89"/>
        <v>4.2</v>
      </c>
    </row>
    <row r="956" spans="1:14">
      <c r="A956" t="s">
        <v>3003</v>
      </c>
      <c r="B956" t="s">
        <v>3004</v>
      </c>
      <c r="C956" t="s">
        <v>2380</v>
      </c>
      <c r="D956" t="s">
        <v>443</v>
      </c>
      <c r="E956" t="s">
        <v>19</v>
      </c>
      <c r="F956" s="1" t="s">
        <v>768</v>
      </c>
      <c r="G956">
        <v>4.1</v>
      </c>
      <c r="H956" s="1" t="s">
        <v>3005</v>
      </c>
      <c r="I956" t="str">
        <f t="shared" si="84"/>
        <v>Computers&amp;Accessories</v>
      </c>
      <c r="J956">
        <f t="shared" si="85"/>
        <v>269</v>
      </c>
      <c r="K956">
        <f t="shared" si="86"/>
        <v>1099</v>
      </c>
      <c r="L956">
        <f t="shared" si="87"/>
        <v>76</v>
      </c>
      <c r="M956">
        <f t="shared" si="88"/>
        <v>1092</v>
      </c>
      <c r="N956">
        <f t="shared" si="89"/>
        <v>4.1</v>
      </c>
    </row>
    <row r="957" spans="1:14">
      <c r="A957" t="s">
        <v>3006</v>
      </c>
      <c r="B957" t="s">
        <v>3007</v>
      </c>
      <c r="C957" t="s">
        <v>2699</v>
      </c>
      <c r="D957" t="s">
        <v>3008</v>
      </c>
      <c r="E957" t="s">
        <v>2651</v>
      </c>
      <c r="F957" s="1" t="s">
        <v>1015</v>
      </c>
      <c r="G957">
        <v>4.3</v>
      </c>
      <c r="H957" s="1" t="s">
        <v>3009</v>
      </c>
      <c r="I957" t="str">
        <f t="shared" si="84"/>
        <v>OfficeProducts</v>
      </c>
      <c r="J957">
        <f t="shared" si="85"/>
        <v>341</v>
      </c>
      <c r="K957">
        <f t="shared" si="86"/>
        <v>450</v>
      </c>
      <c r="L957">
        <f t="shared" si="87"/>
        <v>24</v>
      </c>
      <c r="M957">
        <f t="shared" si="88"/>
        <v>2493</v>
      </c>
      <c r="N957">
        <f t="shared" si="89"/>
        <v>4.3</v>
      </c>
    </row>
    <row r="958" spans="1:14">
      <c r="A958" t="s">
        <v>3010</v>
      </c>
      <c r="B958" t="s">
        <v>3011</v>
      </c>
      <c r="C958" t="s">
        <v>2110</v>
      </c>
      <c r="D958" t="s">
        <v>712</v>
      </c>
      <c r="E958" t="s">
        <v>406</v>
      </c>
      <c r="F958" s="1" t="s">
        <v>129</v>
      </c>
      <c r="G958">
        <v>4.4</v>
      </c>
      <c r="H958" s="1" t="s">
        <v>3012</v>
      </c>
      <c r="I958" t="str">
        <f t="shared" si="84"/>
        <v>Computers&amp;Accessories</v>
      </c>
      <c r="J958">
        <f t="shared" si="85"/>
        <v>2499</v>
      </c>
      <c r="K958">
        <f t="shared" si="86"/>
        <v>3999</v>
      </c>
      <c r="L958">
        <f t="shared" si="87"/>
        <v>38</v>
      </c>
      <c r="M958">
        <f t="shared" si="88"/>
        <v>12679</v>
      </c>
      <c r="N958">
        <f t="shared" si="89"/>
        <v>4.4</v>
      </c>
    </row>
    <row r="959" spans="1:14">
      <c r="A959" t="s">
        <v>378</v>
      </c>
      <c r="B959" t="s">
        <v>379</v>
      </c>
      <c r="C959" t="s">
        <v>17</v>
      </c>
      <c r="D959" t="s">
        <v>25</v>
      </c>
      <c r="E959" t="s">
        <v>214</v>
      </c>
      <c r="F959" s="1" t="s">
        <v>170</v>
      </c>
      <c r="G959">
        <v>4.1</v>
      </c>
      <c r="H959">
        <v>210</v>
      </c>
      <c r="I959" t="str">
        <f t="shared" si="84"/>
        <v>Computers&amp;Accessories</v>
      </c>
      <c r="J959">
        <f t="shared" si="85"/>
        <v>349</v>
      </c>
      <c r="K959">
        <f t="shared" si="86"/>
        <v>599</v>
      </c>
      <c r="L959">
        <f t="shared" si="87"/>
        <v>42</v>
      </c>
      <c r="M959">
        <f t="shared" si="88"/>
        <v>210</v>
      </c>
      <c r="N959">
        <f t="shared" si="89"/>
        <v>4.1</v>
      </c>
    </row>
    <row r="960" spans="1:14">
      <c r="A960" t="s">
        <v>3013</v>
      </c>
      <c r="B960" t="s">
        <v>3014</v>
      </c>
      <c r="C960" t="s">
        <v>2761</v>
      </c>
      <c r="D960" t="s">
        <v>3015</v>
      </c>
      <c r="E960" t="s">
        <v>3016</v>
      </c>
      <c r="F960" s="1" t="s">
        <v>1835</v>
      </c>
      <c r="G960">
        <v>3.6</v>
      </c>
      <c r="H960" s="1" t="s">
        <v>3017</v>
      </c>
      <c r="I960" t="str">
        <f t="shared" si="84"/>
        <v>Computers&amp;Accessories</v>
      </c>
      <c r="J960">
        <f t="shared" si="85"/>
        <v>5899</v>
      </c>
      <c r="K960">
        <f t="shared" si="86"/>
        <v>7005</v>
      </c>
      <c r="L960">
        <f t="shared" si="87"/>
        <v>16</v>
      </c>
      <c r="M960">
        <f t="shared" si="88"/>
        <v>4199</v>
      </c>
      <c r="N960">
        <f t="shared" si="89"/>
        <v>3.6</v>
      </c>
    </row>
    <row r="961" spans="1:14">
      <c r="A961" t="s">
        <v>1822</v>
      </c>
      <c r="B961" t="s">
        <v>1823</v>
      </c>
      <c r="C961" t="s">
        <v>1310</v>
      </c>
      <c r="D961" t="s">
        <v>42</v>
      </c>
      <c r="E961" t="s">
        <v>292</v>
      </c>
      <c r="F961" s="1" t="s">
        <v>170</v>
      </c>
      <c r="G961">
        <v>4</v>
      </c>
      <c r="H961" s="1" t="s">
        <v>4785</v>
      </c>
      <c r="I961" t="str">
        <f t="shared" si="84"/>
        <v>Electronics</v>
      </c>
      <c r="J961">
        <f t="shared" si="85"/>
        <v>699</v>
      </c>
      <c r="K961">
        <f t="shared" si="86"/>
        <v>1199</v>
      </c>
      <c r="L961">
        <f t="shared" si="87"/>
        <v>42</v>
      </c>
      <c r="M961">
        <f t="shared" si="88"/>
        <v>14403</v>
      </c>
      <c r="N961">
        <f t="shared" si="89"/>
        <v>4</v>
      </c>
    </row>
    <row r="962" spans="1:14">
      <c r="A962" t="s">
        <v>3018</v>
      </c>
      <c r="B962" t="s">
        <v>3019</v>
      </c>
      <c r="C962" t="s">
        <v>2110</v>
      </c>
      <c r="D962" t="s">
        <v>3020</v>
      </c>
      <c r="E962" t="s">
        <v>371</v>
      </c>
      <c r="F962" s="1" t="s">
        <v>773</v>
      </c>
      <c r="G962">
        <v>4</v>
      </c>
      <c r="H962" s="1" t="s">
        <v>3021</v>
      </c>
      <c r="I962" t="str">
        <f t="shared" si="84"/>
        <v>Computers&amp;Accessories</v>
      </c>
      <c r="J962">
        <f t="shared" si="85"/>
        <v>1565</v>
      </c>
      <c r="K962">
        <f t="shared" si="86"/>
        <v>2999</v>
      </c>
      <c r="L962">
        <f t="shared" si="87"/>
        <v>48</v>
      </c>
      <c r="M962">
        <f t="shared" si="88"/>
        <v>11113</v>
      </c>
      <c r="N962">
        <f t="shared" si="89"/>
        <v>4</v>
      </c>
    </row>
    <row r="963" spans="1:14">
      <c r="A963" t="s">
        <v>3022</v>
      </c>
      <c r="B963" t="s">
        <v>3023</v>
      </c>
      <c r="C963" t="s">
        <v>2008</v>
      </c>
      <c r="D963" t="s">
        <v>3024</v>
      </c>
      <c r="E963" t="s">
        <v>92</v>
      </c>
      <c r="F963" s="1" t="s">
        <v>581</v>
      </c>
      <c r="G963">
        <v>4.4</v>
      </c>
      <c r="H963" s="1" t="s">
        <v>3025</v>
      </c>
      <c r="I963" t="str">
        <f t="shared" ref="I963:I1026" si="90">LEFT(C963,FIND("|",C963)-1)</f>
        <v>Electronics</v>
      </c>
      <c r="J963">
        <f t="shared" ref="J963:J1026" si="91">VALUE(SUBSTITUTE(SUBSTITUTE(D963,"₹",""),",",""))</f>
        <v>326</v>
      </c>
      <c r="K963">
        <f t="shared" ref="K963:K1026" si="92">VALUE(SUBSTITUTE(SUBSTITUTE(E963,"₹",""),",",""))</f>
        <v>799</v>
      </c>
      <c r="L963">
        <f t="shared" ref="L963:L1026" si="93">VALUE(SUBSTITUTE(F963,"%",""))</f>
        <v>59</v>
      </c>
      <c r="M963">
        <f t="shared" ref="M963:M1026" si="94">VALUE(SUBSTITUTE(H963,",",""))</f>
        <v>10773</v>
      </c>
      <c r="N963">
        <f t="shared" ref="N963:N1026" si="95">VALUE(G963)</f>
        <v>4.4</v>
      </c>
    </row>
    <row r="964" spans="1:14">
      <c r="A964" t="s">
        <v>1810</v>
      </c>
      <c r="B964" t="s">
        <v>1811</v>
      </c>
      <c r="C964" t="s">
        <v>1812</v>
      </c>
      <c r="D964" t="s">
        <v>1813</v>
      </c>
      <c r="E964" t="s">
        <v>76</v>
      </c>
      <c r="F964" s="1" t="s">
        <v>511</v>
      </c>
      <c r="G964">
        <v>3.9</v>
      </c>
      <c r="H964" s="1" t="s">
        <v>1814</v>
      </c>
      <c r="I964" t="str">
        <f t="shared" si="90"/>
        <v>Electronics</v>
      </c>
      <c r="J964">
        <f t="shared" si="91"/>
        <v>120</v>
      </c>
      <c r="K964">
        <f t="shared" si="92"/>
        <v>999</v>
      </c>
      <c r="L964">
        <f t="shared" si="93"/>
        <v>88</v>
      </c>
      <c r="M964">
        <f t="shared" si="94"/>
        <v>6491</v>
      </c>
      <c r="N964">
        <f t="shared" si="95"/>
        <v>3.9</v>
      </c>
    </row>
    <row r="965" spans="1:14">
      <c r="A965" t="s">
        <v>3026</v>
      </c>
      <c r="B965" t="s">
        <v>3027</v>
      </c>
      <c r="C965" t="s">
        <v>1993</v>
      </c>
      <c r="D965" t="s">
        <v>3028</v>
      </c>
      <c r="E965" t="s">
        <v>76</v>
      </c>
      <c r="F965" s="1" t="s">
        <v>1050</v>
      </c>
      <c r="G965">
        <v>4.3</v>
      </c>
      <c r="H965" s="1" t="s">
        <v>3029</v>
      </c>
      <c r="I965" t="str">
        <f t="shared" si="90"/>
        <v>Computers&amp;Accessories</v>
      </c>
      <c r="J965">
        <f t="shared" si="91"/>
        <v>657</v>
      </c>
      <c r="K965">
        <f t="shared" si="92"/>
        <v>999</v>
      </c>
      <c r="L965">
        <f t="shared" si="93"/>
        <v>34</v>
      </c>
      <c r="M965">
        <f t="shared" si="94"/>
        <v>13944</v>
      </c>
      <c r="N965">
        <f t="shared" si="95"/>
        <v>4.3</v>
      </c>
    </row>
    <row r="966" spans="1:14">
      <c r="A966" t="s">
        <v>3030</v>
      </c>
      <c r="B966" t="s">
        <v>3031</v>
      </c>
      <c r="C966" t="s">
        <v>2070</v>
      </c>
      <c r="D966" t="s">
        <v>1961</v>
      </c>
      <c r="E966" t="s">
        <v>3032</v>
      </c>
      <c r="F966" s="1" t="s">
        <v>343</v>
      </c>
      <c r="G966">
        <v>4.6</v>
      </c>
      <c r="H966" s="1" t="s">
        <v>3033</v>
      </c>
      <c r="I966" t="str">
        <f t="shared" si="90"/>
        <v>Computers&amp;Accessories</v>
      </c>
      <c r="J966">
        <f t="shared" si="91"/>
        <v>1995</v>
      </c>
      <c r="K966">
        <f t="shared" si="92"/>
        <v>2895</v>
      </c>
      <c r="L966">
        <f t="shared" si="93"/>
        <v>31</v>
      </c>
      <c r="M966">
        <f t="shared" si="94"/>
        <v>10760</v>
      </c>
      <c r="N966">
        <f t="shared" si="95"/>
        <v>4.6</v>
      </c>
    </row>
    <row r="967" spans="1:14">
      <c r="A967" t="s">
        <v>3034</v>
      </c>
      <c r="B967" t="s">
        <v>3035</v>
      </c>
      <c r="C967" t="s">
        <v>2140</v>
      </c>
      <c r="D967" t="s">
        <v>599</v>
      </c>
      <c r="E967" t="s">
        <v>599</v>
      </c>
      <c r="F967" s="1" t="s">
        <v>215</v>
      </c>
      <c r="G967">
        <v>4.4</v>
      </c>
      <c r="H967" s="1" t="s">
        <v>3036</v>
      </c>
      <c r="I967" t="str">
        <f t="shared" si="90"/>
        <v>Electronics</v>
      </c>
      <c r="J967">
        <f t="shared" si="91"/>
        <v>1500</v>
      </c>
      <c r="K967">
        <f t="shared" si="92"/>
        <v>1500</v>
      </c>
      <c r="L967">
        <f t="shared" si="93"/>
        <v>0</v>
      </c>
      <c r="M967">
        <f t="shared" si="94"/>
        <v>25996</v>
      </c>
      <c r="N967">
        <f t="shared" si="95"/>
        <v>4.4</v>
      </c>
    </row>
    <row r="968" spans="1:14">
      <c r="A968" t="s">
        <v>3037</v>
      </c>
      <c r="B968" t="s">
        <v>3038</v>
      </c>
      <c r="C968" t="s">
        <v>1953</v>
      </c>
      <c r="D968" t="s">
        <v>3039</v>
      </c>
      <c r="E968" t="s">
        <v>3040</v>
      </c>
      <c r="F968" s="1" t="s">
        <v>463</v>
      </c>
      <c r="G968">
        <v>4.5</v>
      </c>
      <c r="H968" s="1" t="s">
        <v>3041</v>
      </c>
      <c r="I968" t="str">
        <f t="shared" si="90"/>
        <v>Computers&amp;Accessories</v>
      </c>
      <c r="J968">
        <f t="shared" si="91"/>
        <v>2640</v>
      </c>
      <c r="K968">
        <f t="shared" si="92"/>
        <v>3195</v>
      </c>
      <c r="L968">
        <f t="shared" si="93"/>
        <v>17</v>
      </c>
      <c r="M968">
        <f t="shared" si="94"/>
        <v>16146</v>
      </c>
      <c r="N968">
        <f t="shared" si="95"/>
        <v>4.5</v>
      </c>
    </row>
    <row r="969" spans="1:14">
      <c r="A969" t="s">
        <v>3042</v>
      </c>
      <c r="B969" t="s">
        <v>3043</v>
      </c>
      <c r="C969" t="s">
        <v>2761</v>
      </c>
      <c r="D969" t="s">
        <v>1779</v>
      </c>
      <c r="E969" t="s">
        <v>3044</v>
      </c>
      <c r="F969" s="1" t="s">
        <v>463</v>
      </c>
      <c r="G969">
        <v>3.9</v>
      </c>
      <c r="H969" s="1" t="s">
        <v>3045</v>
      </c>
      <c r="I969" t="str">
        <f t="shared" si="90"/>
        <v>Computers&amp;Accessories</v>
      </c>
      <c r="J969">
        <f t="shared" si="91"/>
        <v>5299</v>
      </c>
      <c r="K969">
        <f t="shared" si="92"/>
        <v>6355</v>
      </c>
      <c r="L969">
        <f t="shared" si="93"/>
        <v>17</v>
      </c>
      <c r="M969">
        <f t="shared" si="94"/>
        <v>8280</v>
      </c>
      <c r="N969">
        <f t="shared" si="95"/>
        <v>3.9</v>
      </c>
    </row>
    <row r="970" spans="1:14">
      <c r="A970" t="s">
        <v>360</v>
      </c>
      <c r="B970" t="s">
        <v>361</v>
      </c>
      <c r="C970" t="s">
        <v>17</v>
      </c>
      <c r="D970" t="s">
        <v>362</v>
      </c>
      <c r="E970" t="s">
        <v>42</v>
      </c>
      <c r="F970" s="1" t="s">
        <v>302</v>
      </c>
      <c r="G970">
        <v>4.1</v>
      </c>
      <c r="H970">
        <v>450</v>
      </c>
      <c r="I970" t="str">
        <f t="shared" si="90"/>
        <v>Computers&amp;Accessories</v>
      </c>
      <c r="J970">
        <f t="shared" si="91"/>
        <v>263</v>
      </c>
      <c r="K970">
        <f t="shared" si="92"/>
        <v>699</v>
      </c>
      <c r="L970">
        <f t="shared" si="93"/>
        <v>62</v>
      </c>
      <c r="M970">
        <f t="shared" si="94"/>
        <v>450</v>
      </c>
      <c r="N970">
        <f t="shared" si="95"/>
        <v>4.1</v>
      </c>
    </row>
    <row r="971" spans="1:14">
      <c r="A971" t="s">
        <v>3046</v>
      </c>
      <c r="B971" t="s">
        <v>3047</v>
      </c>
      <c r="C971" t="s">
        <v>2940</v>
      </c>
      <c r="D971" t="s">
        <v>1026</v>
      </c>
      <c r="E971" t="s">
        <v>371</v>
      </c>
      <c r="F971" s="1" t="s">
        <v>1050</v>
      </c>
      <c r="G971">
        <v>4.3</v>
      </c>
      <c r="H971" s="1" t="s">
        <v>3048</v>
      </c>
      <c r="I971" t="str">
        <f t="shared" si="90"/>
        <v>Computers&amp;Accessories</v>
      </c>
      <c r="J971">
        <f t="shared" si="91"/>
        <v>1990</v>
      </c>
      <c r="K971">
        <f t="shared" si="92"/>
        <v>2999</v>
      </c>
      <c r="L971">
        <f t="shared" si="93"/>
        <v>34</v>
      </c>
      <c r="M971">
        <f t="shared" si="94"/>
        <v>14237</v>
      </c>
      <c r="N971">
        <f t="shared" si="95"/>
        <v>4.3</v>
      </c>
    </row>
    <row r="972" spans="1:14">
      <c r="A972" t="s">
        <v>3049</v>
      </c>
      <c r="B972" t="s">
        <v>3050</v>
      </c>
      <c r="C972" t="s">
        <v>3051</v>
      </c>
      <c r="D972" t="s">
        <v>1087</v>
      </c>
      <c r="E972" t="s">
        <v>329</v>
      </c>
      <c r="F972" s="1" t="s">
        <v>1564</v>
      </c>
      <c r="G972">
        <v>4.5</v>
      </c>
      <c r="H972" s="1" t="s">
        <v>3052</v>
      </c>
      <c r="I972" t="str">
        <f t="shared" si="90"/>
        <v>Electronics</v>
      </c>
      <c r="J972">
        <f t="shared" si="91"/>
        <v>1289</v>
      </c>
      <c r="K972">
        <f t="shared" si="92"/>
        <v>1499</v>
      </c>
      <c r="L972">
        <f t="shared" si="93"/>
        <v>14</v>
      </c>
      <c r="M972">
        <f t="shared" si="94"/>
        <v>20668</v>
      </c>
      <c r="N972">
        <f t="shared" si="95"/>
        <v>4.5</v>
      </c>
    </row>
    <row r="973" spans="1:14">
      <c r="A973" t="s">
        <v>3053</v>
      </c>
      <c r="B973" t="s">
        <v>3054</v>
      </c>
      <c r="C973" t="s">
        <v>2405</v>
      </c>
      <c r="D973" t="s">
        <v>1978</v>
      </c>
      <c r="E973" t="s">
        <v>1978</v>
      </c>
      <c r="F973" s="1" t="s">
        <v>215</v>
      </c>
      <c r="G973">
        <v>4.5</v>
      </c>
      <c r="H973" s="1" t="s">
        <v>3055</v>
      </c>
      <c r="I973" t="str">
        <f t="shared" si="90"/>
        <v>OfficeProducts</v>
      </c>
      <c r="J973">
        <f t="shared" si="91"/>
        <v>165</v>
      </c>
      <c r="K973">
        <f t="shared" si="92"/>
        <v>165</v>
      </c>
      <c r="L973">
        <f t="shared" si="93"/>
        <v>0</v>
      </c>
      <c r="M973">
        <f t="shared" si="94"/>
        <v>1674</v>
      </c>
      <c r="N973">
        <f t="shared" si="95"/>
        <v>4.5</v>
      </c>
    </row>
    <row r="974" spans="1:14">
      <c r="A974" t="s">
        <v>3056</v>
      </c>
      <c r="B974" t="s">
        <v>3057</v>
      </c>
      <c r="C974" t="s">
        <v>2635</v>
      </c>
      <c r="D974" t="s">
        <v>621</v>
      </c>
      <c r="E974" t="s">
        <v>1806</v>
      </c>
      <c r="F974" s="1" t="s">
        <v>191</v>
      </c>
      <c r="G974">
        <v>3.6</v>
      </c>
      <c r="H974" s="1" t="s">
        <v>3058</v>
      </c>
      <c r="I974" t="str">
        <f t="shared" si="90"/>
        <v>Computers&amp;Accessories</v>
      </c>
      <c r="J974">
        <f t="shared" si="91"/>
        <v>1699</v>
      </c>
      <c r="K974">
        <f t="shared" si="92"/>
        <v>3499</v>
      </c>
      <c r="L974">
        <f t="shared" si="93"/>
        <v>51</v>
      </c>
      <c r="M974">
        <f t="shared" si="94"/>
        <v>7689</v>
      </c>
      <c r="N974">
        <f t="shared" si="95"/>
        <v>3.6</v>
      </c>
    </row>
    <row r="975" spans="1:14">
      <c r="A975" t="s">
        <v>3059</v>
      </c>
      <c r="B975" t="s">
        <v>3060</v>
      </c>
      <c r="C975" t="s">
        <v>2280</v>
      </c>
      <c r="D975" t="s">
        <v>885</v>
      </c>
      <c r="E975" t="s">
        <v>3061</v>
      </c>
      <c r="F975" s="1" t="s">
        <v>100</v>
      </c>
      <c r="G975">
        <v>4.1</v>
      </c>
      <c r="H975" s="1" t="s">
        <v>3062</v>
      </c>
      <c r="I975" t="str">
        <f t="shared" si="90"/>
        <v>Electronics</v>
      </c>
      <c r="J975">
        <f t="shared" si="91"/>
        <v>2299</v>
      </c>
      <c r="K975">
        <f t="shared" si="92"/>
        <v>7500</v>
      </c>
      <c r="L975">
        <f t="shared" si="93"/>
        <v>69</v>
      </c>
      <c r="M975">
        <f t="shared" si="94"/>
        <v>5554</v>
      </c>
      <c r="N975">
        <f t="shared" si="95"/>
        <v>4.1</v>
      </c>
    </row>
    <row r="976" spans="1:14">
      <c r="A976" t="s">
        <v>373</v>
      </c>
      <c r="B976" t="s">
        <v>374</v>
      </c>
      <c r="C976" t="s">
        <v>17</v>
      </c>
      <c r="D976" t="s">
        <v>98</v>
      </c>
      <c r="E976" t="s">
        <v>99</v>
      </c>
      <c r="F976" s="1" t="s">
        <v>100</v>
      </c>
      <c r="G976">
        <v>4.3</v>
      </c>
      <c r="H976" s="1" t="s">
        <v>375</v>
      </c>
      <c r="I976" t="str">
        <f t="shared" si="90"/>
        <v>Computers&amp;Accessories</v>
      </c>
      <c r="J976">
        <f t="shared" si="91"/>
        <v>219</v>
      </c>
      <c r="K976">
        <f t="shared" si="92"/>
        <v>700</v>
      </c>
      <c r="L976">
        <f t="shared" si="93"/>
        <v>69</v>
      </c>
      <c r="M976">
        <f t="shared" si="94"/>
        <v>20053</v>
      </c>
      <c r="N976">
        <f t="shared" si="95"/>
        <v>4.3</v>
      </c>
    </row>
    <row r="977" spans="1:14">
      <c r="A977" t="s">
        <v>3063</v>
      </c>
      <c r="B977" t="s">
        <v>3064</v>
      </c>
      <c r="C977" t="s">
        <v>2254</v>
      </c>
      <c r="D977" t="s">
        <v>2049</v>
      </c>
      <c r="E977" t="s">
        <v>2049</v>
      </c>
      <c r="F977" s="1" t="s">
        <v>215</v>
      </c>
      <c r="G977">
        <v>3.8</v>
      </c>
      <c r="H977" s="1" t="s">
        <v>3065</v>
      </c>
      <c r="I977" t="str">
        <f t="shared" si="90"/>
        <v>Computers&amp;Accessories</v>
      </c>
      <c r="J977">
        <f t="shared" si="91"/>
        <v>39</v>
      </c>
      <c r="K977">
        <f t="shared" si="92"/>
        <v>39</v>
      </c>
      <c r="L977">
        <f t="shared" si="93"/>
        <v>0</v>
      </c>
      <c r="M977">
        <f t="shared" si="94"/>
        <v>3344</v>
      </c>
      <c r="N977">
        <f t="shared" si="95"/>
        <v>3.8</v>
      </c>
    </row>
    <row r="978" spans="1:14">
      <c r="A978" t="s">
        <v>3066</v>
      </c>
      <c r="B978" t="s">
        <v>3067</v>
      </c>
      <c r="C978" t="s">
        <v>3068</v>
      </c>
      <c r="D978" t="s">
        <v>382</v>
      </c>
      <c r="E978" t="s">
        <v>506</v>
      </c>
      <c r="F978" s="1" t="s">
        <v>693</v>
      </c>
      <c r="G978">
        <v>4.6</v>
      </c>
      <c r="H978" s="1" t="s">
        <v>3069</v>
      </c>
      <c r="I978" t="str">
        <f t="shared" si="90"/>
        <v>Computers&amp;Accessories</v>
      </c>
      <c r="J978">
        <f t="shared" si="91"/>
        <v>26999</v>
      </c>
      <c r="K978">
        <f t="shared" si="92"/>
        <v>37999</v>
      </c>
      <c r="L978">
        <f t="shared" si="93"/>
        <v>29</v>
      </c>
      <c r="M978">
        <f t="shared" si="94"/>
        <v>2886</v>
      </c>
      <c r="N978">
        <f t="shared" si="95"/>
        <v>4.6</v>
      </c>
    </row>
    <row r="979" spans="1:14">
      <c r="A979" t="s">
        <v>3070</v>
      </c>
      <c r="B979" t="s">
        <v>3071</v>
      </c>
      <c r="C979" t="s">
        <v>1272</v>
      </c>
      <c r="D979" t="s">
        <v>870</v>
      </c>
      <c r="E979" t="s">
        <v>1026</v>
      </c>
      <c r="F979" s="1" t="s">
        <v>182</v>
      </c>
      <c r="G979">
        <v>4.1</v>
      </c>
      <c r="H979" s="1" t="s">
        <v>3072</v>
      </c>
      <c r="I979" t="str">
        <f t="shared" si="90"/>
        <v>Electronics</v>
      </c>
      <c r="J979">
        <f t="shared" si="91"/>
        <v>1490</v>
      </c>
      <c r="K979">
        <f t="shared" si="92"/>
        <v>1990</v>
      </c>
      <c r="L979">
        <f t="shared" si="93"/>
        <v>25</v>
      </c>
      <c r="M979">
        <f t="shared" si="94"/>
        <v>98250</v>
      </c>
      <c r="N979">
        <f t="shared" si="95"/>
        <v>4.1</v>
      </c>
    </row>
    <row r="980" spans="1:14">
      <c r="A980" t="s">
        <v>3073</v>
      </c>
      <c r="B980" t="s">
        <v>3074</v>
      </c>
      <c r="C980" t="s">
        <v>1918</v>
      </c>
      <c r="D980" t="s">
        <v>3075</v>
      </c>
      <c r="E980" t="s">
        <v>3076</v>
      </c>
      <c r="F980" s="1" t="s">
        <v>220</v>
      </c>
      <c r="G980">
        <v>4</v>
      </c>
      <c r="H980">
        <v>75</v>
      </c>
      <c r="I980" t="str">
        <f t="shared" si="90"/>
        <v>Computers&amp;Accessories</v>
      </c>
      <c r="J980">
        <f t="shared" si="91"/>
        <v>398</v>
      </c>
      <c r="K980">
        <f t="shared" si="92"/>
        <v>1949</v>
      </c>
      <c r="L980">
        <f t="shared" si="93"/>
        <v>80</v>
      </c>
      <c r="M980">
        <f t="shared" si="94"/>
        <v>75</v>
      </c>
      <c r="N980">
        <f t="shared" si="95"/>
        <v>4</v>
      </c>
    </row>
    <row r="981" spans="1:14">
      <c r="A981" t="s">
        <v>376</v>
      </c>
      <c r="B981" t="s">
        <v>377</v>
      </c>
      <c r="C981" t="s">
        <v>17</v>
      </c>
      <c r="D981" t="s">
        <v>25</v>
      </c>
      <c r="E981" t="s">
        <v>106</v>
      </c>
      <c r="F981" s="1" t="s">
        <v>49</v>
      </c>
      <c r="G981">
        <v>4.5</v>
      </c>
      <c r="H981">
        <v>149</v>
      </c>
      <c r="I981" t="str">
        <f t="shared" si="90"/>
        <v>Computers&amp;Accessories</v>
      </c>
      <c r="J981">
        <f t="shared" si="91"/>
        <v>349</v>
      </c>
      <c r="K981">
        <f t="shared" si="92"/>
        <v>899</v>
      </c>
      <c r="L981">
        <f t="shared" si="93"/>
        <v>61</v>
      </c>
      <c r="M981">
        <f t="shared" si="94"/>
        <v>149</v>
      </c>
      <c r="N981">
        <f t="shared" si="95"/>
        <v>4.5</v>
      </c>
    </row>
    <row r="982" spans="1:14">
      <c r="A982" t="s">
        <v>3077</v>
      </c>
      <c r="B982" t="s">
        <v>3078</v>
      </c>
      <c r="C982" t="s">
        <v>2635</v>
      </c>
      <c r="D982" t="s">
        <v>3079</v>
      </c>
      <c r="E982" t="s">
        <v>3080</v>
      </c>
      <c r="F982" s="1" t="s">
        <v>77</v>
      </c>
      <c r="G982">
        <v>4.3</v>
      </c>
      <c r="H982" s="1" t="s">
        <v>3081</v>
      </c>
      <c r="I982" t="str">
        <f t="shared" si="90"/>
        <v>Computers&amp;Accessories</v>
      </c>
      <c r="J982">
        <f t="shared" si="91"/>
        <v>770</v>
      </c>
      <c r="K982">
        <f t="shared" si="92"/>
        <v>1547</v>
      </c>
      <c r="L982">
        <f t="shared" si="93"/>
        <v>50</v>
      </c>
      <c r="M982">
        <f t="shared" si="94"/>
        <v>2585</v>
      </c>
      <c r="N982">
        <f t="shared" si="95"/>
        <v>4.3</v>
      </c>
    </row>
    <row r="983" spans="1:14">
      <c r="A983" t="s">
        <v>3082</v>
      </c>
      <c r="B983" t="s">
        <v>3083</v>
      </c>
      <c r="C983" t="s">
        <v>1433</v>
      </c>
      <c r="D983" t="s">
        <v>149</v>
      </c>
      <c r="E983" t="s">
        <v>421</v>
      </c>
      <c r="F983" s="1" t="s">
        <v>1268</v>
      </c>
      <c r="G983">
        <v>4</v>
      </c>
      <c r="H983" s="1" t="s">
        <v>3084</v>
      </c>
      <c r="I983" t="str">
        <f t="shared" si="90"/>
        <v>Electronics</v>
      </c>
      <c r="J983">
        <f t="shared" si="91"/>
        <v>279</v>
      </c>
      <c r="K983">
        <f t="shared" si="92"/>
        <v>1299</v>
      </c>
      <c r="L983">
        <f t="shared" si="93"/>
        <v>79</v>
      </c>
      <c r="M983">
        <f t="shared" si="94"/>
        <v>5072</v>
      </c>
      <c r="N983">
        <f t="shared" si="95"/>
        <v>4</v>
      </c>
    </row>
    <row r="984" spans="1:14">
      <c r="A984" t="s">
        <v>3085</v>
      </c>
      <c r="B984" t="s">
        <v>3086</v>
      </c>
      <c r="C984" t="s">
        <v>3087</v>
      </c>
      <c r="D984" t="s">
        <v>128</v>
      </c>
      <c r="E984" t="s">
        <v>214</v>
      </c>
      <c r="F984" s="1" t="s">
        <v>276</v>
      </c>
      <c r="G984">
        <v>4.5</v>
      </c>
      <c r="H984" s="1" t="s">
        <v>3088</v>
      </c>
      <c r="I984" t="str">
        <f t="shared" si="90"/>
        <v>HomeImprovement</v>
      </c>
      <c r="J984">
        <f t="shared" si="91"/>
        <v>249</v>
      </c>
      <c r="K984">
        <f t="shared" si="92"/>
        <v>599</v>
      </c>
      <c r="L984">
        <f t="shared" si="93"/>
        <v>58</v>
      </c>
      <c r="M984">
        <f t="shared" si="94"/>
        <v>5985</v>
      </c>
      <c r="N984">
        <f t="shared" si="95"/>
        <v>4.5</v>
      </c>
    </row>
    <row r="985" spans="1:14">
      <c r="A985" t="s">
        <v>385</v>
      </c>
      <c r="B985" t="s">
        <v>386</v>
      </c>
      <c r="C985" t="s">
        <v>17</v>
      </c>
      <c r="D985" t="s">
        <v>387</v>
      </c>
      <c r="E985" t="s">
        <v>62</v>
      </c>
      <c r="F985" s="1" t="s">
        <v>330</v>
      </c>
      <c r="G985">
        <v>4</v>
      </c>
      <c r="H985" s="1" t="s">
        <v>388</v>
      </c>
      <c r="I985" t="str">
        <f t="shared" si="90"/>
        <v>Computers&amp;Accessories</v>
      </c>
      <c r="J985">
        <f t="shared" si="91"/>
        <v>115</v>
      </c>
      <c r="K985">
        <f t="shared" si="92"/>
        <v>499</v>
      </c>
      <c r="L985">
        <f t="shared" si="93"/>
        <v>77</v>
      </c>
      <c r="M985">
        <f t="shared" si="94"/>
        <v>7732</v>
      </c>
      <c r="N985">
        <f t="shared" si="95"/>
        <v>4</v>
      </c>
    </row>
    <row r="986" spans="1:14">
      <c r="A986" t="s">
        <v>3089</v>
      </c>
      <c r="B986" t="s">
        <v>3090</v>
      </c>
      <c r="C986" t="s">
        <v>3091</v>
      </c>
      <c r="D986" t="s">
        <v>314</v>
      </c>
      <c r="E986" t="s">
        <v>314</v>
      </c>
      <c r="F986" s="1" t="s">
        <v>215</v>
      </c>
      <c r="G986">
        <v>4.5</v>
      </c>
      <c r="H986" s="1" t="s">
        <v>3092</v>
      </c>
      <c r="I986" t="str">
        <f t="shared" si="90"/>
        <v>Home&amp;Kitchen</v>
      </c>
      <c r="J986">
        <f t="shared" si="91"/>
        <v>230</v>
      </c>
      <c r="K986">
        <f t="shared" si="92"/>
        <v>230</v>
      </c>
      <c r="L986">
        <f t="shared" si="93"/>
        <v>0</v>
      </c>
      <c r="M986">
        <f t="shared" si="94"/>
        <v>9427</v>
      </c>
      <c r="N986">
        <f t="shared" si="95"/>
        <v>4.5</v>
      </c>
    </row>
    <row r="987" spans="1:14">
      <c r="A987" t="s">
        <v>389</v>
      </c>
      <c r="B987" t="s">
        <v>390</v>
      </c>
      <c r="C987" t="s">
        <v>17</v>
      </c>
      <c r="D987" t="s">
        <v>18</v>
      </c>
      <c r="E987" t="s">
        <v>76</v>
      </c>
      <c r="F987" s="1" t="s">
        <v>111</v>
      </c>
      <c r="G987">
        <v>4.1</v>
      </c>
      <c r="H987" s="1" t="s">
        <v>391</v>
      </c>
      <c r="I987" t="str">
        <f t="shared" si="90"/>
        <v>Computers&amp;Accessories</v>
      </c>
      <c r="J987">
        <f t="shared" si="91"/>
        <v>399</v>
      </c>
      <c r="K987">
        <f t="shared" si="92"/>
        <v>999</v>
      </c>
      <c r="L987">
        <f t="shared" si="93"/>
        <v>60</v>
      </c>
      <c r="M987">
        <f t="shared" si="94"/>
        <v>1780</v>
      </c>
      <c r="N987">
        <f t="shared" si="95"/>
        <v>4.1</v>
      </c>
    </row>
    <row r="988" spans="1:14">
      <c r="A988" t="s">
        <v>3093</v>
      </c>
      <c r="B988" t="s">
        <v>3094</v>
      </c>
      <c r="C988" t="s">
        <v>2070</v>
      </c>
      <c r="D988" t="s">
        <v>214</v>
      </c>
      <c r="E988" t="s">
        <v>99</v>
      </c>
      <c r="F988" s="1" t="s">
        <v>1564</v>
      </c>
      <c r="G988">
        <v>4.3</v>
      </c>
      <c r="H988" s="1" t="s">
        <v>3095</v>
      </c>
      <c r="I988" t="str">
        <f t="shared" si="90"/>
        <v>Computers&amp;Accessories</v>
      </c>
      <c r="J988">
        <f t="shared" si="91"/>
        <v>599</v>
      </c>
      <c r="K988">
        <f t="shared" si="92"/>
        <v>700</v>
      </c>
      <c r="L988">
        <f t="shared" si="93"/>
        <v>14</v>
      </c>
      <c r="M988">
        <f t="shared" si="94"/>
        <v>2301</v>
      </c>
      <c r="N988">
        <f t="shared" si="95"/>
        <v>4.3</v>
      </c>
    </row>
    <row r="989" spans="1:14">
      <c r="A989" t="s">
        <v>3096</v>
      </c>
      <c r="B989" t="s">
        <v>3097</v>
      </c>
      <c r="C989" t="s">
        <v>3098</v>
      </c>
      <c r="D989" t="s">
        <v>894</v>
      </c>
      <c r="E989" t="s">
        <v>3099</v>
      </c>
      <c r="F989" s="1" t="s">
        <v>773</v>
      </c>
      <c r="G989">
        <v>4.1</v>
      </c>
      <c r="H989" s="1" t="s">
        <v>3100</v>
      </c>
      <c r="I989" t="str">
        <f t="shared" si="90"/>
        <v>Computers&amp;Accessories</v>
      </c>
      <c r="J989">
        <f t="shared" si="91"/>
        <v>598</v>
      </c>
      <c r="K989">
        <f t="shared" si="92"/>
        <v>1150</v>
      </c>
      <c r="L989">
        <f t="shared" si="93"/>
        <v>48</v>
      </c>
      <c r="M989">
        <f t="shared" si="94"/>
        <v>2535</v>
      </c>
      <c r="N989">
        <f t="shared" si="95"/>
        <v>4.1</v>
      </c>
    </row>
    <row r="990" spans="1:14">
      <c r="A990" t="s">
        <v>3101</v>
      </c>
      <c r="B990" t="s">
        <v>3102</v>
      </c>
      <c r="C990" t="s">
        <v>2310</v>
      </c>
      <c r="D990" t="s">
        <v>18</v>
      </c>
      <c r="E990" t="s">
        <v>329</v>
      </c>
      <c r="F990" s="1" t="s">
        <v>200</v>
      </c>
      <c r="G990">
        <v>4</v>
      </c>
      <c r="H990">
        <v>691</v>
      </c>
      <c r="I990" t="str">
        <f t="shared" si="90"/>
        <v>Computers&amp;Accessories</v>
      </c>
      <c r="J990">
        <f t="shared" si="91"/>
        <v>399</v>
      </c>
      <c r="K990">
        <f t="shared" si="92"/>
        <v>1499</v>
      </c>
      <c r="L990">
        <f t="shared" si="93"/>
        <v>73</v>
      </c>
      <c r="M990">
        <f t="shared" si="94"/>
        <v>691</v>
      </c>
      <c r="N990">
        <f t="shared" si="95"/>
        <v>4</v>
      </c>
    </row>
    <row r="991" spans="1:14">
      <c r="A991" t="s">
        <v>3103</v>
      </c>
      <c r="B991" t="s">
        <v>3104</v>
      </c>
      <c r="C991" t="s">
        <v>1918</v>
      </c>
      <c r="D991" t="s">
        <v>62</v>
      </c>
      <c r="E991" t="s">
        <v>421</v>
      </c>
      <c r="F991" s="1" t="s">
        <v>302</v>
      </c>
      <c r="G991">
        <v>4.1</v>
      </c>
      <c r="H991" s="1" t="s">
        <v>3105</v>
      </c>
      <c r="I991" t="str">
        <f t="shared" si="90"/>
        <v>Computers&amp;Accessories</v>
      </c>
      <c r="J991">
        <f t="shared" si="91"/>
        <v>499</v>
      </c>
      <c r="K991">
        <f t="shared" si="92"/>
        <v>1299</v>
      </c>
      <c r="L991">
        <f t="shared" si="93"/>
        <v>62</v>
      </c>
      <c r="M991">
        <f t="shared" si="94"/>
        <v>2740</v>
      </c>
      <c r="N991">
        <f t="shared" si="95"/>
        <v>4.1</v>
      </c>
    </row>
    <row r="992" spans="1:14">
      <c r="A992" t="s">
        <v>392</v>
      </c>
      <c r="B992" t="s">
        <v>393</v>
      </c>
      <c r="C992" t="s">
        <v>17</v>
      </c>
      <c r="D992" t="s">
        <v>24</v>
      </c>
      <c r="E992" t="s">
        <v>62</v>
      </c>
      <c r="F992" s="1" t="s">
        <v>111</v>
      </c>
      <c r="G992">
        <v>4.1</v>
      </c>
      <c r="H992">
        <v>602</v>
      </c>
      <c r="I992" t="str">
        <f t="shared" si="90"/>
        <v>Computers&amp;Accessories</v>
      </c>
      <c r="J992">
        <f t="shared" si="91"/>
        <v>199</v>
      </c>
      <c r="K992">
        <f t="shared" si="92"/>
        <v>499</v>
      </c>
      <c r="L992">
        <f t="shared" si="93"/>
        <v>60</v>
      </c>
      <c r="M992">
        <f t="shared" si="94"/>
        <v>602</v>
      </c>
      <c r="N992">
        <f t="shared" si="95"/>
        <v>4.1</v>
      </c>
    </row>
    <row r="993" spans="1:14">
      <c r="A993" t="s">
        <v>3106</v>
      </c>
      <c r="B993" t="s">
        <v>3107</v>
      </c>
      <c r="C993" t="s">
        <v>1903</v>
      </c>
      <c r="D993" t="s">
        <v>2276</v>
      </c>
      <c r="E993" t="s">
        <v>3108</v>
      </c>
      <c r="F993" s="1" t="s">
        <v>367</v>
      </c>
      <c r="G993">
        <v>4.4</v>
      </c>
      <c r="H993" s="1" t="s">
        <v>3109</v>
      </c>
      <c r="I993" t="str">
        <f t="shared" si="90"/>
        <v>Computers&amp;Accessories</v>
      </c>
      <c r="J993">
        <f t="shared" si="91"/>
        <v>579</v>
      </c>
      <c r="K993">
        <f t="shared" si="92"/>
        <v>1090</v>
      </c>
      <c r="L993">
        <f t="shared" si="93"/>
        <v>47</v>
      </c>
      <c r="M993">
        <f t="shared" si="94"/>
        <v>3482</v>
      </c>
      <c r="N993">
        <f t="shared" si="95"/>
        <v>4.4</v>
      </c>
    </row>
    <row r="994" spans="1:14">
      <c r="A994" t="s">
        <v>394</v>
      </c>
      <c r="B994" t="s">
        <v>395</v>
      </c>
      <c r="C994" t="s">
        <v>17</v>
      </c>
      <c r="D994" t="s">
        <v>205</v>
      </c>
      <c r="E994" t="s">
        <v>18</v>
      </c>
      <c r="F994" s="1" t="s">
        <v>87</v>
      </c>
      <c r="G994">
        <v>4</v>
      </c>
      <c r="H994" s="1" t="s">
        <v>396</v>
      </c>
      <c r="I994" t="str">
        <f t="shared" si="90"/>
        <v>Computers&amp;Accessories</v>
      </c>
      <c r="J994">
        <f t="shared" si="91"/>
        <v>179</v>
      </c>
      <c r="K994">
        <f t="shared" si="92"/>
        <v>399</v>
      </c>
      <c r="L994">
        <f t="shared" si="93"/>
        <v>55</v>
      </c>
      <c r="M994">
        <f t="shared" si="94"/>
        <v>1423</v>
      </c>
      <c r="N994">
        <f t="shared" si="95"/>
        <v>4</v>
      </c>
    </row>
    <row r="995" spans="1:14">
      <c r="A995" t="s">
        <v>3110</v>
      </c>
      <c r="B995" t="s">
        <v>3111</v>
      </c>
      <c r="C995" t="s">
        <v>3112</v>
      </c>
      <c r="D995" t="s">
        <v>2619</v>
      </c>
      <c r="E995" t="s">
        <v>2122</v>
      </c>
      <c r="F995" s="1" t="s">
        <v>1455</v>
      </c>
      <c r="G995">
        <v>4.1</v>
      </c>
      <c r="H995" s="1" t="s">
        <v>3113</v>
      </c>
      <c r="I995" t="str">
        <f t="shared" si="90"/>
        <v>OfficeProducts</v>
      </c>
      <c r="J995">
        <f t="shared" si="91"/>
        <v>90</v>
      </c>
      <c r="K995">
        <f t="shared" si="92"/>
        <v>100</v>
      </c>
      <c r="L995">
        <f t="shared" si="93"/>
        <v>10</v>
      </c>
      <c r="M995">
        <f t="shared" si="94"/>
        <v>6199</v>
      </c>
      <c r="N995">
        <f t="shared" si="95"/>
        <v>4.1</v>
      </c>
    </row>
    <row r="996" spans="1:14">
      <c r="A996" t="s">
        <v>3114</v>
      </c>
      <c r="B996" t="s">
        <v>3115</v>
      </c>
      <c r="C996" t="s">
        <v>1918</v>
      </c>
      <c r="D996" t="s">
        <v>106</v>
      </c>
      <c r="E996" t="s">
        <v>190</v>
      </c>
      <c r="F996" s="1" t="s">
        <v>87</v>
      </c>
      <c r="G996">
        <v>4.4</v>
      </c>
      <c r="H996" s="1" t="s">
        <v>3116</v>
      </c>
      <c r="I996" t="str">
        <f t="shared" si="90"/>
        <v>Computers&amp;Accessories</v>
      </c>
      <c r="J996">
        <f t="shared" si="91"/>
        <v>899</v>
      </c>
      <c r="K996">
        <f t="shared" si="92"/>
        <v>1999</v>
      </c>
      <c r="L996">
        <f t="shared" si="93"/>
        <v>55</v>
      </c>
      <c r="M996">
        <f t="shared" si="94"/>
        <v>1667</v>
      </c>
      <c r="N996">
        <f t="shared" si="95"/>
        <v>4.4</v>
      </c>
    </row>
    <row r="997" spans="1:14">
      <c r="A997" t="s">
        <v>3117</v>
      </c>
      <c r="B997" t="s">
        <v>3118</v>
      </c>
      <c r="C997" t="s">
        <v>2862</v>
      </c>
      <c r="D997" t="s">
        <v>1303</v>
      </c>
      <c r="E997" t="s">
        <v>1295</v>
      </c>
      <c r="F997" s="1" t="s">
        <v>911</v>
      </c>
      <c r="G997">
        <v>4.3</v>
      </c>
      <c r="H997" s="1" t="s">
        <v>3119</v>
      </c>
      <c r="I997" t="str">
        <f t="shared" si="90"/>
        <v>Computers&amp;Accessories</v>
      </c>
      <c r="J997">
        <f t="shared" si="91"/>
        <v>1149</v>
      </c>
      <c r="K997">
        <f t="shared" si="92"/>
        <v>1800</v>
      </c>
      <c r="L997">
        <f t="shared" si="93"/>
        <v>36</v>
      </c>
      <c r="M997">
        <f t="shared" si="94"/>
        <v>4723</v>
      </c>
      <c r="N997">
        <f t="shared" si="95"/>
        <v>4.3</v>
      </c>
    </row>
    <row r="998" spans="1:14">
      <c r="A998" t="s">
        <v>3120</v>
      </c>
      <c r="B998" t="s">
        <v>3121</v>
      </c>
      <c r="C998" t="s">
        <v>2380</v>
      </c>
      <c r="D998" t="s">
        <v>128</v>
      </c>
      <c r="E998" t="s">
        <v>62</v>
      </c>
      <c r="F998" s="1" t="s">
        <v>77</v>
      </c>
      <c r="G998">
        <v>4.2</v>
      </c>
      <c r="H998" s="1" t="s">
        <v>3122</v>
      </c>
      <c r="I998" t="str">
        <f t="shared" si="90"/>
        <v>Computers&amp;Accessories</v>
      </c>
      <c r="J998">
        <f t="shared" si="91"/>
        <v>249</v>
      </c>
      <c r="K998">
        <f t="shared" si="92"/>
        <v>499</v>
      </c>
      <c r="L998">
        <f t="shared" si="93"/>
        <v>50</v>
      </c>
      <c r="M998">
        <f t="shared" si="94"/>
        <v>22860</v>
      </c>
      <c r="N998">
        <f t="shared" si="95"/>
        <v>4.2</v>
      </c>
    </row>
    <row r="999" spans="1:14">
      <c r="A999" t="s">
        <v>3123</v>
      </c>
      <c r="B999" t="s">
        <v>3124</v>
      </c>
      <c r="C999" t="s">
        <v>2254</v>
      </c>
      <c r="D999" t="s">
        <v>2049</v>
      </c>
      <c r="E999" t="s">
        <v>2049</v>
      </c>
      <c r="F999" s="1" t="s">
        <v>215</v>
      </c>
      <c r="G999">
        <v>3.6</v>
      </c>
      <c r="H999" s="1" t="s">
        <v>3125</v>
      </c>
      <c r="I999" t="str">
        <f t="shared" si="90"/>
        <v>Computers&amp;Accessories</v>
      </c>
      <c r="J999">
        <f t="shared" si="91"/>
        <v>39</v>
      </c>
      <c r="K999">
        <f t="shared" si="92"/>
        <v>39</v>
      </c>
      <c r="L999">
        <f t="shared" si="93"/>
        <v>0</v>
      </c>
      <c r="M999">
        <f t="shared" si="94"/>
        <v>13572</v>
      </c>
      <c r="N999">
        <f t="shared" si="95"/>
        <v>3.6</v>
      </c>
    </row>
    <row r="1000" spans="1:14">
      <c r="A1000" t="s">
        <v>3126</v>
      </c>
      <c r="B1000" t="s">
        <v>3127</v>
      </c>
      <c r="C1000" t="s">
        <v>2029</v>
      </c>
      <c r="D1000" t="s">
        <v>261</v>
      </c>
      <c r="E1000" t="s">
        <v>3128</v>
      </c>
      <c r="F1000" s="1" t="s">
        <v>333</v>
      </c>
      <c r="G1000">
        <v>4.2</v>
      </c>
      <c r="H1000" s="1" t="s">
        <v>3129</v>
      </c>
      <c r="I1000" t="str">
        <f t="shared" si="90"/>
        <v>Computers&amp;Accessories</v>
      </c>
      <c r="J1000">
        <f t="shared" si="91"/>
        <v>1599</v>
      </c>
      <c r="K1000">
        <f t="shared" si="92"/>
        <v>3599</v>
      </c>
      <c r="L1000">
        <f t="shared" si="93"/>
        <v>56</v>
      </c>
      <c r="M1000">
        <f t="shared" si="94"/>
        <v>16182</v>
      </c>
      <c r="N1000">
        <f t="shared" si="95"/>
        <v>4.2</v>
      </c>
    </row>
    <row r="1001" spans="1:14">
      <c r="A1001" t="s">
        <v>3130</v>
      </c>
      <c r="B1001" t="s">
        <v>3131</v>
      </c>
      <c r="C1001" t="s">
        <v>2135</v>
      </c>
      <c r="D1001" t="s">
        <v>292</v>
      </c>
      <c r="E1001" t="s">
        <v>1402</v>
      </c>
      <c r="F1001" s="1" t="s">
        <v>163</v>
      </c>
      <c r="G1001">
        <v>4.2</v>
      </c>
      <c r="H1001" s="1" t="s">
        <v>3132</v>
      </c>
      <c r="I1001" t="str">
        <f t="shared" si="90"/>
        <v>Electronics</v>
      </c>
      <c r="J1001">
        <f t="shared" si="91"/>
        <v>1199</v>
      </c>
      <c r="K1001">
        <f t="shared" si="92"/>
        <v>3990</v>
      </c>
      <c r="L1001">
        <f t="shared" si="93"/>
        <v>70</v>
      </c>
      <c r="M1001">
        <f t="shared" si="94"/>
        <v>2908</v>
      </c>
      <c r="N1001">
        <f t="shared" si="95"/>
        <v>4.2</v>
      </c>
    </row>
    <row r="1002" spans="1:14">
      <c r="A1002" t="s">
        <v>401</v>
      </c>
      <c r="B1002" t="s">
        <v>402</v>
      </c>
      <c r="C1002" t="s">
        <v>17</v>
      </c>
      <c r="D1002" t="s">
        <v>247</v>
      </c>
      <c r="E1002" t="s">
        <v>62</v>
      </c>
      <c r="F1002" s="1" t="s">
        <v>276</v>
      </c>
      <c r="G1002">
        <v>3.9</v>
      </c>
      <c r="H1002">
        <v>536</v>
      </c>
      <c r="I1002" t="str">
        <f t="shared" si="90"/>
        <v>Computers&amp;Accessories</v>
      </c>
      <c r="J1002">
        <f t="shared" si="91"/>
        <v>209</v>
      </c>
      <c r="K1002">
        <f t="shared" si="92"/>
        <v>499</v>
      </c>
      <c r="L1002">
        <f t="shared" si="93"/>
        <v>58</v>
      </c>
      <c r="M1002">
        <f t="shared" si="94"/>
        <v>536</v>
      </c>
      <c r="N1002">
        <f t="shared" si="95"/>
        <v>3.9</v>
      </c>
    </row>
    <row r="1003" spans="1:14">
      <c r="A1003" t="s">
        <v>3133</v>
      </c>
      <c r="B1003" t="s">
        <v>3134</v>
      </c>
      <c r="C1003" t="s">
        <v>1903</v>
      </c>
      <c r="D1003" t="s">
        <v>19</v>
      </c>
      <c r="E1003" t="s">
        <v>329</v>
      </c>
      <c r="F1003" s="1" t="s">
        <v>325</v>
      </c>
      <c r="G1003">
        <v>4.2</v>
      </c>
      <c r="H1003" s="1" t="s">
        <v>3135</v>
      </c>
      <c r="I1003" t="str">
        <f t="shared" si="90"/>
        <v>Computers&amp;Accessories</v>
      </c>
      <c r="J1003">
        <f t="shared" si="91"/>
        <v>1099</v>
      </c>
      <c r="K1003">
        <f t="shared" si="92"/>
        <v>1499</v>
      </c>
      <c r="L1003">
        <f t="shared" si="93"/>
        <v>27</v>
      </c>
      <c r="M1003">
        <f t="shared" si="94"/>
        <v>2375</v>
      </c>
      <c r="N1003">
        <f t="shared" si="95"/>
        <v>4.2</v>
      </c>
    </row>
    <row r="1004" spans="1:14">
      <c r="A1004" t="s">
        <v>3136</v>
      </c>
      <c r="B1004" t="s">
        <v>3137</v>
      </c>
      <c r="C1004" t="s">
        <v>2405</v>
      </c>
      <c r="D1004" t="s">
        <v>1813</v>
      </c>
      <c r="E1004" t="s">
        <v>1813</v>
      </c>
      <c r="F1004" s="1" t="s">
        <v>215</v>
      </c>
      <c r="G1004">
        <v>4.5</v>
      </c>
      <c r="H1004" s="1" t="s">
        <v>3138</v>
      </c>
      <c r="I1004" t="str">
        <f t="shared" si="90"/>
        <v>OfficeProducts</v>
      </c>
      <c r="J1004">
        <f t="shared" si="91"/>
        <v>120</v>
      </c>
      <c r="K1004">
        <f t="shared" si="92"/>
        <v>120</v>
      </c>
      <c r="L1004">
        <f t="shared" si="93"/>
        <v>0</v>
      </c>
      <c r="M1004">
        <f t="shared" si="94"/>
        <v>4951</v>
      </c>
      <c r="N1004">
        <f t="shared" si="95"/>
        <v>4.5</v>
      </c>
    </row>
    <row r="1005" spans="1:14">
      <c r="A1005" t="s">
        <v>3139</v>
      </c>
      <c r="B1005" t="s">
        <v>3140</v>
      </c>
      <c r="C1005" t="s">
        <v>2862</v>
      </c>
      <c r="D1005" t="s">
        <v>1209</v>
      </c>
      <c r="E1005" t="s">
        <v>1806</v>
      </c>
      <c r="F1005" s="1" t="s">
        <v>453</v>
      </c>
      <c r="G1005">
        <v>4.3</v>
      </c>
      <c r="H1005">
        <v>408</v>
      </c>
      <c r="I1005" t="str">
        <f t="shared" si="90"/>
        <v>Computers&amp;Accessories</v>
      </c>
      <c r="J1005">
        <f t="shared" si="91"/>
        <v>1519</v>
      </c>
      <c r="K1005">
        <f t="shared" si="92"/>
        <v>3499</v>
      </c>
      <c r="L1005">
        <f t="shared" si="93"/>
        <v>57</v>
      </c>
      <c r="M1005">
        <f t="shared" si="94"/>
        <v>408</v>
      </c>
      <c r="N1005">
        <f t="shared" si="95"/>
        <v>4.3</v>
      </c>
    </row>
    <row r="1006" spans="1:14">
      <c r="A1006" t="s">
        <v>3141</v>
      </c>
      <c r="B1006" t="s">
        <v>3142</v>
      </c>
      <c r="C1006" t="s">
        <v>3112</v>
      </c>
      <c r="D1006" t="s">
        <v>3143</v>
      </c>
      <c r="E1006" t="s">
        <v>3143</v>
      </c>
      <c r="F1006" s="1" t="s">
        <v>215</v>
      </c>
      <c r="G1006">
        <v>4.2</v>
      </c>
      <c r="H1006" s="1" t="s">
        <v>3144</v>
      </c>
      <c r="I1006" t="str">
        <f t="shared" si="90"/>
        <v>OfficeProducts</v>
      </c>
      <c r="J1006">
        <f t="shared" si="91"/>
        <v>420</v>
      </c>
      <c r="K1006">
        <f t="shared" si="92"/>
        <v>420</v>
      </c>
      <c r="L1006">
        <f t="shared" si="93"/>
        <v>0</v>
      </c>
      <c r="M1006">
        <f t="shared" si="94"/>
        <v>1926</v>
      </c>
      <c r="N1006">
        <f t="shared" si="95"/>
        <v>4.2</v>
      </c>
    </row>
    <row r="1007" spans="1:14">
      <c r="A1007" t="s">
        <v>3145</v>
      </c>
      <c r="B1007" t="s">
        <v>3146</v>
      </c>
      <c r="C1007" t="s">
        <v>3147</v>
      </c>
      <c r="D1007" t="s">
        <v>800</v>
      </c>
      <c r="E1007" t="s">
        <v>800</v>
      </c>
      <c r="F1007" s="1" t="s">
        <v>215</v>
      </c>
      <c r="G1007">
        <v>4.1</v>
      </c>
      <c r="H1007" s="1" t="s">
        <v>3148</v>
      </c>
      <c r="I1007" t="str">
        <f t="shared" si="90"/>
        <v>OfficeProducts</v>
      </c>
      <c r="J1007">
        <f t="shared" si="91"/>
        <v>225</v>
      </c>
      <c r="K1007">
        <f t="shared" si="92"/>
        <v>225</v>
      </c>
      <c r="L1007">
        <f t="shared" si="93"/>
        <v>0</v>
      </c>
      <c r="M1007">
        <f t="shared" si="94"/>
        <v>4798</v>
      </c>
      <c r="N1007">
        <f t="shared" si="95"/>
        <v>4.1</v>
      </c>
    </row>
    <row r="1008" spans="1:14">
      <c r="A1008" t="s">
        <v>3149</v>
      </c>
      <c r="B1008" t="s">
        <v>3150</v>
      </c>
      <c r="C1008" t="s">
        <v>3151</v>
      </c>
      <c r="D1008" t="s">
        <v>24</v>
      </c>
      <c r="E1008" t="s">
        <v>92</v>
      </c>
      <c r="F1008" s="1" t="s">
        <v>422</v>
      </c>
      <c r="G1008">
        <v>4.1</v>
      </c>
      <c r="H1008" s="1" t="s">
        <v>3152</v>
      </c>
      <c r="I1008" t="str">
        <f t="shared" si="90"/>
        <v>Computers&amp;Accessories</v>
      </c>
      <c r="J1008">
        <f t="shared" si="91"/>
        <v>199</v>
      </c>
      <c r="K1008">
        <f t="shared" si="92"/>
        <v>799</v>
      </c>
      <c r="L1008">
        <f t="shared" si="93"/>
        <v>75</v>
      </c>
      <c r="M1008">
        <f t="shared" si="94"/>
        <v>7333</v>
      </c>
      <c r="N1008">
        <f t="shared" si="95"/>
        <v>4.1</v>
      </c>
    </row>
    <row r="1009" spans="1:14">
      <c r="A1009" t="s">
        <v>1855</v>
      </c>
      <c r="B1009" t="s">
        <v>1856</v>
      </c>
      <c r="C1009" t="s">
        <v>1413</v>
      </c>
      <c r="D1009" t="s">
        <v>144</v>
      </c>
      <c r="E1009" t="s">
        <v>406</v>
      </c>
      <c r="F1009" s="1" t="s">
        <v>87</v>
      </c>
      <c r="G1009">
        <v>4.6</v>
      </c>
      <c r="H1009">
        <v>245</v>
      </c>
      <c r="I1009" t="str">
        <f t="shared" si="90"/>
        <v>Electronics</v>
      </c>
      <c r="J1009">
        <f t="shared" si="91"/>
        <v>1799</v>
      </c>
      <c r="K1009">
        <f t="shared" si="92"/>
        <v>3999</v>
      </c>
      <c r="L1009">
        <f t="shared" si="93"/>
        <v>55</v>
      </c>
      <c r="M1009">
        <f t="shared" si="94"/>
        <v>245</v>
      </c>
      <c r="N1009">
        <f t="shared" si="95"/>
        <v>4.6</v>
      </c>
    </row>
    <row r="1010" spans="1:14">
      <c r="A1010" t="s">
        <v>3153</v>
      </c>
      <c r="B1010" t="s">
        <v>3154</v>
      </c>
      <c r="C1010" t="s">
        <v>2904</v>
      </c>
      <c r="D1010" t="s">
        <v>3155</v>
      </c>
      <c r="E1010" t="s">
        <v>3156</v>
      </c>
      <c r="F1010" s="1" t="s">
        <v>115</v>
      </c>
      <c r="G1010">
        <v>3.8</v>
      </c>
      <c r="H1010" s="1" t="s">
        <v>3157</v>
      </c>
      <c r="I1010" t="str">
        <f t="shared" si="90"/>
        <v>Computers&amp;Accessories</v>
      </c>
      <c r="J1010">
        <f t="shared" si="91"/>
        <v>8349</v>
      </c>
      <c r="K1010">
        <f t="shared" si="92"/>
        <v>9625</v>
      </c>
      <c r="L1010">
        <f t="shared" si="93"/>
        <v>13</v>
      </c>
      <c r="M1010">
        <f t="shared" si="94"/>
        <v>3652</v>
      </c>
      <c r="N1010">
        <f t="shared" si="95"/>
        <v>3.8</v>
      </c>
    </row>
    <row r="1011" spans="1:14">
      <c r="A1011" t="s">
        <v>3158</v>
      </c>
      <c r="B1011" t="s">
        <v>3159</v>
      </c>
      <c r="C1011" t="s">
        <v>2569</v>
      </c>
      <c r="D1011" t="s">
        <v>3160</v>
      </c>
      <c r="E1011" t="s">
        <v>3161</v>
      </c>
      <c r="F1011" s="1" t="s">
        <v>145</v>
      </c>
      <c r="G1011">
        <v>4.3</v>
      </c>
      <c r="H1011" s="1" t="s">
        <v>3162</v>
      </c>
      <c r="I1011" t="str">
        <f t="shared" si="90"/>
        <v>Computers&amp;Accessories</v>
      </c>
      <c r="J1011">
        <f t="shared" si="91"/>
        <v>3307</v>
      </c>
      <c r="K1011">
        <f t="shared" si="92"/>
        <v>6100</v>
      </c>
      <c r="L1011">
        <f t="shared" si="93"/>
        <v>46</v>
      </c>
      <c r="M1011">
        <f t="shared" si="94"/>
        <v>2515</v>
      </c>
      <c r="N1011">
        <f t="shared" si="95"/>
        <v>4.3</v>
      </c>
    </row>
    <row r="1012" spans="1:14">
      <c r="A1012" t="s">
        <v>418</v>
      </c>
      <c r="B1012" t="s">
        <v>419</v>
      </c>
      <c r="C1012" t="s">
        <v>17</v>
      </c>
      <c r="D1012" t="s">
        <v>420</v>
      </c>
      <c r="E1012" t="s">
        <v>421</v>
      </c>
      <c r="F1012" s="1" t="s">
        <v>422</v>
      </c>
      <c r="G1012">
        <v>4.2</v>
      </c>
      <c r="H1012" s="1" t="s">
        <v>423</v>
      </c>
      <c r="I1012" t="str">
        <f t="shared" si="90"/>
        <v>Computers&amp;Accessories</v>
      </c>
      <c r="J1012">
        <f t="shared" si="91"/>
        <v>325</v>
      </c>
      <c r="K1012">
        <f t="shared" si="92"/>
        <v>1299</v>
      </c>
      <c r="L1012">
        <f t="shared" si="93"/>
        <v>75</v>
      </c>
      <c r="M1012">
        <f t="shared" si="94"/>
        <v>10576</v>
      </c>
      <c r="N1012">
        <f t="shared" si="95"/>
        <v>4.2</v>
      </c>
    </row>
    <row r="1013" spans="1:14">
      <c r="A1013" t="s">
        <v>3163</v>
      </c>
      <c r="B1013" t="s">
        <v>3164</v>
      </c>
      <c r="C1013" t="s">
        <v>1898</v>
      </c>
      <c r="D1013" t="s">
        <v>501</v>
      </c>
      <c r="E1013" t="s">
        <v>2956</v>
      </c>
      <c r="F1013" s="1" t="s">
        <v>63</v>
      </c>
      <c r="G1013">
        <v>4.2</v>
      </c>
      <c r="H1013" s="1" t="s">
        <v>3165</v>
      </c>
      <c r="I1013" t="str">
        <f t="shared" si="90"/>
        <v>Computers&amp;Accessories</v>
      </c>
      <c r="J1013">
        <f t="shared" si="91"/>
        <v>449</v>
      </c>
      <c r="K1013">
        <f t="shared" si="92"/>
        <v>1300</v>
      </c>
      <c r="L1013">
        <f t="shared" si="93"/>
        <v>65</v>
      </c>
      <c r="M1013">
        <f t="shared" si="94"/>
        <v>4959</v>
      </c>
      <c r="N1013">
        <f t="shared" si="95"/>
        <v>4.2</v>
      </c>
    </row>
    <row r="1014" spans="1:14">
      <c r="A1014" t="s">
        <v>3166</v>
      </c>
      <c r="B1014" t="s">
        <v>3167</v>
      </c>
      <c r="C1014" t="s">
        <v>1965</v>
      </c>
      <c r="D1014" t="s">
        <v>3168</v>
      </c>
      <c r="E1014" t="s">
        <v>2687</v>
      </c>
      <c r="F1014" s="1" t="s">
        <v>1726</v>
      </c>
      <c r="G1014">
        <v>4.4</v>
      </c>
      <c r="H1014" s="1" t="s">
        <v>3169</v>
      </c>
      <c r="I1014" t="str">
        <f t="shared" si="90"/>
        <v>Electronics</v>
      </c>
      <c r="J1014">
        <f t="shared" si="91"/>
        <v>380</v>
      </c>
      <c r="K1014">
        <f t="shared" si="92"/>
        <v>400</v>
      </c>
      <c r="L1014">
        <f t="shared" si="93"/>
        <v>5</v>
      </c>
      <c r="M1014">
        <f t="shared" si="94"/>
        <v>2111</v>
      </c>
      <c r="N1014">
        <f t="shared" si="95"/>
        <v>4.4</v>
      </c>
    </row>
    <row r="1015" spans="1:14">
      <c r="A1015" t="s">
        <v>3170</v>
      </c>
      <c r="B1015" t="s">
        <v>3171</v>
      </c>
      <c r="C1015" t="s">
        <v>1908</v>
      </c>
      <c r="D1015" t="s">
        <v>62</v>
      </c>
      <c r="E1015" t="s">
        <v>320</v>
      </c>
      <c r="F1015" s="1" t="s">
        <v>20</v>
      </c>
      <c r="G1015">
        <v>3.9</v>
      </c>
      <c r="H1015" s="1" t="s">
        <v>3172</v>
      </c>
      <c r="I1015" t="str">
        <f t="shared" si="90"/>
        <v>Computers&amp;Accessories</v>
      </c>
      <c r="J1015">
        <f t="shared" si="91"/>
        <v>499</v>
      </c>
      <c r="K1015">
        <f t="shared" si="92"/>
        <v>1399</v>
      </c>
      <c r="L1015">
        <f t="shared" si="93"/>
        <v>64</v>
      </c>
      <c r="M1015">
        <f t="shared" si="94"/>
        <v>1462</v>
      </c>
      <c r="N1015">
        <f t="shared" si="95"/>
        <v>3.9</v>
      </c>
    </row>
    <row r="1016" spans="1:14">
      <c r="A1016" t="s">
        <v>3173</v>
      </c>
      <c r="B1016" t="s">
        <v>3174</v>
      </c>
      <c r="C1016" t="s">
        <v>3175</v>
      </c>
      <c r="D1016" t="s">
        <v>3176</v>
      </c>
      <c r="E1016" t="s">
        <v>3177</v>
      </c>
      <c r="F1016" s="1" t="s">
        <v>129</v>
      </c>
      <c r="G1016">
        <v>4</v>
      </c>
      <c r="H1016">
        <v>323</v>
      </c>
      <c r="I1016" t="str">
        <f t="shared" si="90"/>
        <v>Computers&amp;Accessories</v>
      </c>
      <c r="J1016">
        <f t="shared" si="91"/>
        <v>37247</v>
      </c>
      <c r="K1016">
        <f t="shared" si="92"/>
        <v>59890</v>
      </c>
      <c r="L1016">
        <f t="shared" si="93"/>
        <v>38</v>
      </c>
      <c r="M1016">
        <f t="shared" si="94"/>
        <v>323</v>
      </c>
      <c r="N1016">
        <f t="shared" si="95"/>
        <v>4</v>
      </c>
    </row>
    <row r="1017" spans="1:14">
      <c r="A1017" t="s">
        <v>3178</v>
      </c>
      <c r="B1017" t="s">
        <v>3179</v>
      </c>
      <c r="C1017" t="s">
        <v>1764</v>
      </c>
      <c r="D1017" t="s">
        <v>485</v>
      </c>
      <c r="E1017" t="s">
        <v>2541</v>
      </c>
      <c r="F1017" s="1" t="s">
        <v>445</v>
      </c>
      <c r="G1017">
        <v>4.2</v>
      </c>
      <c r="H1017" s="1" t="s">
        <v>3180</v>
      </c>
      <c r="I1017" t="str">
        <f t="shared" si="90"/>
        <v>Electronics</v>
      </c>
      <c r="J1017">
        <f t="shared" si="91"/>
        <v>849</v>
      </c>
      <c r="K1017">
        <f t="shared" si="92"/>
        <v>2490</v>
      </c>
      <c r="L1017">
        <f t="shared" si="93"/>
        <v>66</v>
      </c>
      <c r="M1017">
        <f t="shared" si="94"/>
        <v>91188</v>
      </c>
      <c r="N1017">
        <f t="shared" si="95"/>
        <v>4.2</v>
      </c>
    </row>
    <row r="1018" spans="1:14">
      <c r="A1018" t="s">
        <v>3181</v>
      </c>
      <c r="B1018" t="s">
        <v>3182</v>
      </c>
      <c r="C1018" t="s">
        <v>2376</v>
      </c>
      <c r="D1018" t="s">
        <v>92</v>
      </c>
      <c r="E1018" t="s">
        <v>190</v>
      </c>
      <c r="F1018" s="1" t="s">
        <v>111</v>
      </c>
      <c r="G1018">
        <v>3.7</v>
      </c>
      <c r="H1018">
        <v>418</v>
      </c>
      <c r="I1018" t="str">
        <f t="shared" si="90"/>
        <v>Electronics</v>
      </c>
      <c r="J1018">
        <f t="shared" si="91"/>
        <v>799</v>
      </c>
      <c r="K1018">
        <f t="shared" si="92"/>
        <v>1999</v>
      </c>
      <c r="L1018">
        <f t="shared" si="93"/>
        <v>60</v>
      </c>
      <c r="M1018">
        <f t="shared" si="94"/>
        <v>418</v>
      </c>
      <c r="N1018">
        <f t="shared" si="95"/>
        <v>3.7</v>
      </c>
    </row>
    <row r="1019" spans="1:14">
      <c r="A1019" t="s">
        <v>1885</v>
      </c>
      <c r="B1019" t="s">
        <v>1886</v>
      </c>
      <c r="C1019" t="s">
        <v>1575</v>
      </c>
      <c r="D1019" t="s">
        <v>1756</v>
      </c>
      <c r="E1019" t="s">
        <v>307</v>
      </c>
      <c r="F1019" s="1" t="s">
        <v>93</v>
      </c>
      <c r="G1019">
        <v>4.5</v>
      </c>
      <c r="H1019" s="1" t="s">
        <v>1887</v>
      </c>
      <c r="I1019" t="str">
        <f t="shared" si="90"/>
        <v>Electronics</v>
      </c>
      <c r="J1019">
        <f t="shared" si="91"/>
        <v>2599</v>
      </c>
      <c r="K1019">
        <f t="shared" si="92"/>
        <v>6999</v>
      </c>
      <c r="L1019">
        <f t="shared" si="93"/>
        <v>63</v>
      </c>
      <c r="M1019">
        <f t="shared" si="94"/>
        <v>1526</v>
      </c>
      <c r="N1019">
        <f t="shared" si="95"/>
        <v>4.5</v>
      </c>
    </row>
    <row r="1020" spans="1:14">
      <c r="A1020" t="s">
        <v>436</v>
      </c>
      <c r="B1020" t="s">
        <v>437</v>
      </c>
      <c r="C1020" t="s">
        <v>17</v>
      </c>
      <c r="D1020" t="s">
        <v>24</v>
      </c>
      <c r="E1020" t="s">
        <v>76</v>
      </c>
      <c r="F1020" s="1" t="s">
        <v>220</v>
      </c>
      <c r="G1020">
        <v>4.5</v>
      </c>
      <c r="H1020">
        <v>127</v>
      </c>
      <c r="I1020" t="str">
        <f t="shared" si="90"/>
        <v>Computers&amp;Accessories</v>
      </c>
      <c r="J1020">
        <f t="shared" si="91"/>
        <v>199</v>
      </c>
      <c r="K1020">
        <f t="shared" si="92"/>
        <v>999</v>
      </c>
      <c r="L1020">
        <f t="shared" si="93"/>
        <v>80</v>
      </c>
      <c r="M1020">
        <f t="shared" si="94"/>
        <v>127</v>
      </c>
      <c r="N1020">
        <f t="shared" si="95"/>
        <v>4.5</v>
      </c>
    </row>
    <row r="1021" spans="1:14">
      <c r="A1021" t="s">
        <v>441</v>
      </c>
      <c r="B1021" t="s">
        <v>442</v>
      </c>
      <c r="C1021" t="s">
        <v>75</v>
      </c>
      <c r="D1021" t="s">
        <v>443</v>
      </c>
      <c r="E1021" t="s">
        <v>444</v>
      </c>
      <c r="F1021" s="1" t="s">
        <v>445</v>
      </c>
      <c r="G1021">
        <v>3.6</v>
      </c>
      <c r="H1021" s="1" t="s">
        <v>446</v>
      </c>
      <c r="I1021" t="str">
        <f t="shared" si="90"/>
        <v>Computers&amp;Accessories</v>
      </c>
      <c r="J1021">
        <f t="shared" si="91"/>
        <v>269</v>
      </c>
      <c r="K1021">
        <f t="shared" si="92"/>
        <v>800</v>
      </c>
      <c r="L1021">
        <f t="shared" si="93"/>
        <v>66</v>
      </c>
      <c r="M1021">
        <f t="shared" si="94"/>
        <v>10134</v>
      </c>
      <c r="N1021">
        <f t="shared" si="95"/>
        <v>3.6</v>
      </c>
    </row>
    <row r="1022" spans="1:14">
      <c r="A1022" t="s">
        <v>3183</v>
      </c>
      <c r="B1022" t="s">
        <v>3184</v>
      </c>
      <c r="C1022" t="s">
        <v>2254</v>
      </c>
      <c r="D1022" t="s">
        <v>3185</v>
      </c>
      <c r="E1022" t="s">
        <v>76</v>
      </c>
      <c r="F1022" s="1" t="s">
        <v>163</v>
      </c>
      <c r="G1022">
        <v>4.3</v>
      </c>
      <c r="H1022" s="1" t="s">
        <v>3186</v>
      </c>
      <c r="I1022" t="str">
        <f t="shared" si="90"/>
        <v>Computers&amp;Accessories</v>
      </c>
      <c r="J1022">
        <f t="shared" si="91"/>
        <v>298</v>
      </c>
      <c r="K1022">
        <f t="shared" si="92"/>
        <v>999</v>
      </c>
      <c r="L1022">
        <f t="shared" si="93"/>
        <v>70</v>
      </c>
      <c r="M1022">
        <f t="shared" si="94"/>
        <v>1552</v>
      </c>
      <c r="N1022">
        <f t="shared" si="95"/>
        <v>4.3</v>
      </c>
    </row>
    <row r="1023" spans="1:14">
      <c r="A1023" t="s">
        <v>3187</v>
      </c>
      <c r="B1023" t="s">
        <v>3188</v>
      </c>
      <c r="C1023" t="s">
        <v>2376</v>
      </c>
      <c r="D1023" t="s">
        <v>329</v>
      </c>
      <c r="E1023" t="s">
        <v>371</v>
      </c>
      <c r="F1023" s="1" t="s">
        <v>77</v>
      </c>
      <c r="G1023">
        <v>4.1</v>
      </c>
      <c r="H1023" s="1" t="s">
        <v>3189</v>
      </c>
      <c r="I1023" t="str">
        <f t="shared" si="90"/>
        <v>Electronics</v>
      </c>
      <c r="J1023">
        <f t="shared" si="91"/>
        <v>1499</v>
      </c>
      <c r="K1023">
        <f t="shared" si="92"/>
        <v>2999</v>
      </c>
      <c r="L1023">
        <f t="shared" si="93"/>
        <v>50</v>
      </c>
      <c r="M1023">
        <f t="shared" si="94"/>
        <v>25262</v>
      </c>
      <c r="N1023">
        <f t="shared" si="95"/>
        <v>4.1</v>
      </c>
    </row>
    <row r="1024" spans="1:14">
      <c r="A1024" t="s">
        <v>3190</v>
      </c>
      <c r="B1024" t="s">
        <v>3191</v>
      </c>
      <c r="C1024" t="s">
        <v>3192</v>
      </c>
      <c r="D1024" t="s">
        <v>319</v>
      </c>
      <c r="E1024" t="s">
        <v>3193</v>
      </c>
      <c r="F1024" s="1" t="s">
        <v>773</v>
      </c>
      <c r="G1024">
        <v>3.9</v>
      </c>
      <c r="H1024" t="s">
        <v>3194</v>
      </c>
      <c r="I1024" t="str">
        <f t="shared" si="90"/>
        <v>Home&amp;Kitchen</v>
      </c>
      <c r="J1024">
        <f t="shared" si="91"/>
        <v>649</v>
      </c>
      <c r="K1024">
        <f t="shared" si="92"/>
        <v>1245</v>
      </c>
      <c r="L1024">
        <f t="shared" si="93"/>
        <v>48</v>
      </c>
      <c r="M1024">
        <f t="shared" si="94"/>
        <v>123365</v>
      </c>
      <c r="N1024">
        <f t="shared" si="95"/>
        <v>3.9</v>
      </c>
    </row>
    <row r="1025" spans="1:14">
      <c r="A1025" t="s">
        <v>3195</v>
      </c>
      <c r="B1025" t="s">
        <v>3196</v>
      </c>
      <c r="C1025" t="s">
        <v>3197</v>
      </c>
      <c r="D1025" t="s">
        <v>292</v>
      </c>
      <c r="E1025" t="s">
        <v>3198</v>
      </c>
      <c r="F1025" s="1" t="s">
        <v>693</v>
      </c>
      <c r="G1025">
        <v>3.6</v>
      </c>
      <c r="H1025" s="1" t="s">
        <v>3199</v>
      </c>
      <c r="I1025" t="str">
        <f t="shared" si="90"/>
        <v>Home&amp;Kitchen</v>
      </c>
      <c r="J1025">
        <f t="shared" si="91"/>
        <v>1199</v>
      </c>
      <c r="K1025">
        <f t="shared" si="92"/>
        <v>1695</v>
      </c>
      <c r="L1025">
        <f t="shared" si="93"/>
        <v>29</v>
      </c>
      <c r="M1025">
        <f t="shared" si="94"/>
        <v>13300</v>
      </c>
      <c r="N1025">
        <f t="shared" si="95"/>
        <v>3.6</v>
      </c>
    </row>
    <row r="1026" spans="1:14">
      <c r="A1026" t="s">
        <v>3200</v>
      </c>
      <c r="B1026" t="s">
        <v>3201</v>
      </c>
      <c r="C1026" t="s">
        <v>3202</v>
      </c>
      <c r="D1026" t="s">
        <v>292</v>
      </c>
      <c r="E1026" t="s">
        <v>2357</v>
      </c>
      <c r="F1026" s="1" t="s">
        <v>595</v>
      </c>
      <c r="G1026">
        <v>4</v>
      </c>
      <c r="H1026" s="1" t="s">
        <v>3203</v>
      </c>
      <c r="I1026" t="str">
        <f t="shared" si="90"/>
        <v>Home&amp;Kitchen</v>
      </c>
      <c r="J1026">
        <f t="shared" si="91"/>
        <v>1199</v>
      </c>
      <c r="K1026">
        <f t="shared" si="92"/>
        <v>2000</v>
      </c>
      <c r="L1026">
        <f t="shared" si="93"/>
        <v>40</v>
      </c>
      <c r="M1026">
        <f t="shared" si="94"/>
        <v>18543</v>
      </c>
      <c r="N1026">
        <f t="shared" si="95"/>
        <v>4</v>
      </c>
    </row>
    <row r="1027" spans="1:14">
      <c r="A1027" t="s">
        <v>3204</v>
      </c>
      <c r="B1027" t="s">
        <v>3205</v>
      </c>
      <c r="C1027" t="s">
        <v>3206</v>
      </c>
      <c r="D1027" t="s">
        <v>2034</v>
      </c>
      <c r="E1027" t="s">
        <v>76</v>
      </c>
      <c r="F1027" s="1" t="s">
        <v>315</v>
      </c>
      <c r="G1027">
        <v>4.1</v>
      </c>
      <c r="H1027" s="1" t="s">
        <v>3207</v>
      </c>
      <c r="I1027" t="str">
        <f t="shared" ref="I1027:I1090" si="96">LEFT(C1027,FIND("|",C1027)-1)</f>
        <v>Home&amp;Kitchen</v>
      </c>
      <c r="J1027">
        <f t="shared" ref="J1027:J1090" si="97">VALUE(SUBSTITUTE(SUBSTITUTE(D1027,"₹",""),",",""))</f>
        <v>455</v>
      </c>
      <c r="K1027">
        <f t="shared" ref="K1027:K1090" si="98">VALUE(SUBSTITUTE(SUBSTITUTE(E1027,"₹",""),",",""))</f>
        <v>999</v>
      </c>
      <c r="L1027">
        <f t="shared" ref="L1027:L1090" si="99">VALUE(SUBSTITUTE(F1027,"%",""))</f>
        <v>54</v>
      </c>
      <c r="M1027">
        <f t="shared" ref="M1027:M1090" si="100">VALUE(SUBSTITUTE(H1027,",",""))</f>
        <v>3578</v>
      </c>
      <c r="N1027">
        <f t="shared" ref="N1027:N1090" si="101">VALUE(G1027)</f>
        <v>4.1</v>
      </c>
    </row>
    <row r="1028" spans="1:14">
      <c r="A1028" t="s">
        <v>3208</v>
      </c>
      <c r="B1028" t="s">
        <v>3209</v>
      </c>
      <c r="C1028" t="s">
        <v>3210</v>
      </c>
      <c r="D1028" t="s">
        <v>24</v>
      </c>
      <c r="E1028" t="s">
        <v>190</v>
      </c>
      <c r="F1028" s="1" t="s">
        <v>36</v>
      </c>
      <c r="G1028">
        <v>3.7</v>
      </c>
      <c r="H1028" s="1" t="s">
        <v>3211</v>
      </c>
      <c r="I1028" t="str">
        <f t="shared" si="96"/>
        <v>Home&amp;Kitchen</v>
      </c>
      <c r="J1028">
        <f t="shared" si="97"/>
        <v>199</v>
      </c>
      <c r="K1028">
        <f t="shared" si="98"/>
        <v>1999</v>
      </c>
      <c r="L1028">
        <f t="shared" si="99"/>
        <v>90</v>
      </c>
      <c r="M1028">
        <f t="shared" si="100"/>
        <v>2031</v>
      </c>
      <c r="N1028">
        <f t="shared" si="101"/>
        <v>3.7</v>
      </c>
    </row>
    <row r="1029" spans="1:14">
      <c r="A1029" t="s">
        <v>3212</v>
      </c>
      <c r="B1029" t="s">
        <v>3213</v>
      </c>
      <c r="C1029" t="s">
        <v>3210</v>
      </c>
      <c r="D1029" t="s">
        <v>3214</v>
      </c>
      <c r="E1029" t="s">
        <v>62</v>
      </c>
      <c r="F1029" s="1" t="s">
        <v>157</v>
      </c>
      <c r="G1029">
        <v>3.9</v>
      </c>
      <c r="H1029" s="1" t="s">
        <v>3215</v>
      </c>
      <c r="I1029" t="str">
        <f t="shared" si="96"/>
        <v>Home&amp;Kitchen</v>
      </c>
      <c r="J1029">
        <f t="shared" si="97"/>
        <v>293</v>
      </c>
      <c r="K1029">
        <f t="shared" si="98"/>
        <v>499</v>
      </c>
      <c r="L1029">
        <f t="shared" si="99"/>
        <v>41</v>
      </c>
      <c r="M1029">
        <f t="shared" si="100"/>
        <v>44994</v>
      </c>
      <c r="N1029">
        <f t="shared" si="101"/>
        <v>3.9</v>
      </c>
    </row>
    <row r="1030" spans="1:14">
      <c r="A1030" t="s">
        <v>3216</v>
      </c>
      <c r="B1030" t="s">
        <v>3217</v>
      </c>
      <c r="C1030" t="s">
        <v>3218</v>
      </c>
      <c r="D1030" t="s">
        <v>24</v>
      </c>
      <c r="E1030" t="s">
        <v>1355</v>
      </c>
      <c r="F1030" s="1" t="s">
        <v>111</v>
      </c>
      <c r="G1030">
        <v>4.1</v>
      </c>
      <c r="H1030" t="s">
        <v>3219</v>
      </c>
      <c r="I1030" t="str">
        <f t="shared" si="96"/>
        <v>Home&amp;Kitchen</v>
      </c>
      <c r="J1030">
        <f t="shared" si="97"/>
        <v>199</v>
      </c>
      <c r="K1030">
        <f t="shared" si="98"/>
        <v>495</v>
      </c>
      <c r="L1030">
        <f t="shared" si="99"/>
        <v>60</v>
      </c>
      <c r="M1030">
        <f t="shared" si="100"/>
        <v>270563</v>
      </c>
      <c r="N1030">
        <f t="shared" si="101"/>
        <v>4.1</v>
      </c>
    </row>
    <row r="1031" spans="1:14">
      <c r="A1031" t="s">
        <v>3220</v>
      </c>
      <c r="B1031" t="s">
        <v>3221</v>
      </c>
      <c r="C1031" t="s">
        <v>3192</v>
      </c>
      <c r="D1031" t="s">
        <v>627</v>
      </c>
      <c r="E1031" t="s">
        <v>3193</v>
      </c>
      <c r="F1031" s="1" t="s">
        <v>595</v>
      </c>
      <c r="G1031">
        <v>3.9</v>
      </c>
      <c r="H1031" s="1" t="s">
        <v>3222</v>
      </c>
      <c r="I1031" t="str">
        <f t="shared" si="96"/>
        <v>Home&amp;Kitchen</v>
      </c>
      <c r="J1031">
        <f t="shared" si="97"/>
        <v>749</v>
      </c>
      <c r="K1031">
        <f t="shared" si="98"/>
        <v>1245</v>
      </c>
      <c r="L1031">
        <f t="shared" si="99"/>
        <v>40</v>
      </c>
      <c r="M1031">
        <f t="shared" si="100"/>
        <v>31783</v>
      </c>
      <c r="N1031">
        <f t="shared" si="101"/>
        <v>3.9</v>
      </c>
    </row>
    <row r="1032" spans="1:14">
      <c r="A1032" t="s">
        <v>3223</v>
      </c>
      <c r="B1032" t="s">
        <v>3224</v>
      </c>
      <c r="C1032" t="s">
        <v>3197</v>
      </c>
      <c r="D1032" t="s">
        <v>320</v>
      </c>
      <c r="E1032" t="s">
        <v>2217</v>
      </c>
      <c r="F1032" s="1" t="s">
        <v>1455</v>
      </c>
      <c r="G1032">
        <v>3.9</v>
      </c>
      <c r="H1032" s="1" t="s">
        <v>3225</v>
      </c>
      <c r="I1032" t="str">
        <f t="shared" si="96"/>
        <v>Home&amp;Kitchen</v>
      </c>
      <c r="J1032">
        <f t="shared" si="97"/>
        <v>1399</v>
      </c>
      <c r="K1032">
        <f t="shared" si="98"/>
        <v>1549</v>
      </c>
      <c r="L1032">
        <f t="shared" si="99"/>
        <v>10</v>
      </c>
      <c r="M1032">
        <f t="shared" si="100"/>
        <v>2602</v>
      </c>
      <c r="N1032">
        <f t="shared" si="101"/>
        <v>3.9</v>
      </c>
    </row>
    <row r="1033" spans="1:14">
      <c r="A1033" t="s">
        <v>3226</v>
      </c>
      <c r="B1033" t="s">
        <v>3227</v>
      </c>
      <c r="C1033" t="s">
        <v>3192</v>
      </c>
      <c r="D1033" t="s">
        <v>627</v>
      </c>
      <c r="E1033" t="s">
        <v>3228</v>
      </c>
      <c r="F1033" s="1" t="s">
        <v>773</v>
      </c>
      <c r="G1033">
        <v>3.9</v>
      </c>
      <c r="H1033" s="1" t="s">
        <v>3229</v>
      </c>
      <c r="I1033" t="str">
        <f t="shared" si="96"/>
        <v>Home&amp;Kitchen</v>
      </c>
      <c r="J1033">
        <f t="shared" si="97"/>
        <v>749</v>
      </c>
      <c r="K1033">
        <f t="shared" si="98"/>
        <v>1445</v>
      </c>
      <c r="L1033">
        <f t="shared" si="99"/>
        <v>48</v>
      </c>
      <c r="M1033">
        <f t="shared" si="100"/>
        <v>63350</v>
      </c>
      <c r="N1033">
        <f t="shared" si="101"/>
        <v>3.9</v>
      </c>
    </row>
    <row r="1034" spans="1:14">
      <c r="A1034" t="s">
        <v>3230</v>
      </c>
      <c r="B1034" t="s">
        <v>3231</v>
      </c>
      <c r="C1034" t="s">
        <v>3232</v>
      </c>
      <c r="D1034" t="s">
        <v>621</v>
      </c>
      <c r="E1034" t="s">
        <v>3233</v>
      </c>
      <c r="F1034" s="1" t="s">
        <v>367</v>
      </c>
      <c r="G1034">
        <v>3.8</v>
      </c>
      <c r="H1034" s="1" t="s">
        <v>3234</v>
      </c>
      <c r="I1034" t="str">
        <f t="shared" si="96"/>
        <v>Home&amp;Kitchen</v>
      </c>
      <c r="J1034">
        <f t="shared" si="97"/>
        <v>1699</v>
      </c>
      <c r="K1034">
        <f t="shared" si="98"/>
        <v>3193</v>
      </c>
      <c r="L1034">
        <f t="shared" si="99"/>
        <v>47</v>
      </c>
      <c r="M1034">
        <f t="shared" si="100"/>
        <v>54032</v>
      </c>
      <c r="N1034">
        <f t="shared" si="101"/>
        <v>3.8</v>
      </c>
    </row>
    <row r="1035" spans="1:14">
      <c r="A1035" t="s">
        <v>3235</v>
      </c>
      <c r="B1035" t="s">
        <v>3236</v>
      </c>
      <c r="C1035" t="s">
        <v>3192</v>
      </c>
      <c r="D1035" t="s">
        <v>3237</v>
      </c>
      <c r="E1035" t="s">
        <v>2639</v>
      </c>
      <c r="F1035" s="1" t="s">
        <v>450</v>
      </c>
      <c r="G1035">
        <v>3.8</v>
      </c>
      <c r="H1035" s="1" t="s">
        <v>3238</v>
      </c>
      <c r="I1035" t="str">
        <f t="shared" si="96"/>
        <v>Home&amp;Kitchen</v>
      </c>
      <c r="J1035">
        <f t="shared" si="97"/>
        <v>1043</v>
      </c>
      <c r="K1035">
        <f t="shared" si="98"/>
        <v>1345</v>
      </c>
      <c r="L1035">
        <f t="shared" si="99"/>
        <v>22</v>
      </c>
      <c r="M1035">
        <f t="shared" si="100"/>
        <v>15592</v>
      </c>
      <c r="N1035">
        <f t="shared" si="101"/>
        <v>3.8</v>
      </c>
    </row>
    <row r="1036" spans="1:14">
      <c r="A1036" t="s">
        <v>3239</v>
      </c>
      <c r="B1036" t="s">
        <v>3240</v>
      </c>
      <c r="C1036" t="s">
        <v>3206</v>
      </c>
      <c r="D1036" t="s">
        <v>62</v>
      </c>
      <c r="E1036" t="s">
        <v>76</v>
      </c>
      <c r="F1036" s="1" t="s">
        <v>77</v>
      </c>
      <c r="G1036">
        <v>4.1</v>
      </c>
      <c r="H1036" s="1" t="s">
        <v>3241</v>
      </c>
      <c r="I1036" t="str">
        <f t="shared" si="96"/>
        <v>Home&amp;Kitchen</v>
      </c>
      <c r="J1036">
        <f t="shared" si="97"/>
        <v>499</v>
      </c>
      <c r="K1036">
        <f t="shared" si="98"/>
        <v>999</v>
      </c>
      <c r="L1036">
        <f t="shared" si="99"/>
        <v>50</v>
      </c>
      <c r="M1036">
        <f t="shared" si="100"/>
        <v>4859</v>
      </c>
      <c r="N1036">
        <f t="shared" si="101"/>
        <v>4.1</v>
      </c>
    </row>
    <row r="1037" spans="1:14">
      <c r="A1037" t="s">
        <v>3242</v>
      </c>
      <c r="B1037" t="s">
        <v>3243</v>
      </c>
      <c r="C1037" t="s">
        <v>3202</v>
      </c>
      <c r="D1037" t="s">
        <v>3244</v>
      </c>
      <c r="E1037" t="s">
        <v>2418</v>
      </c>
      <c r="F1037" s="1" t="s">
        <v>1190</v>
      </c>
      <c r="G1037">
        <v>4.1</v>
      </c>
      <c r="H1037" s="1" t="s">
        <v>3245</v>
      </c>
      <c r="I1037" t="str">
        <f t="shared" si="96"/>
        <v>Home&amp;Kitchen</v>
      </c>
      <c r="J1037">
        <f t="shared" si="97"/>
        <v>1464</v>
      </c>
      <c r="K1037">
        <f t="shared" si="98"/>
        <v>1650</v>
      </c>
      <c r="L1037">
        <f t="shared" si="99"/>
        <v>11</v>
      </c>
      <c r="M1037">
        <f t="shared" si="100"/>
        <v>14120</v>
      </c>
      <c r="N1037">
        <f t="shared" si="101"/>
        <v>4.1</v>
      </c>
    </row>
    <row r="1038" spans="1:14">
      <c r="A1038" t="s">
        <v>3246</v>
      </c>
      <c r="B1038" t="s">
        <v>3247</v>
      </c>
      <c r="C1038" t="s">
        <v>3248</v>
      </c>
      <c r="D1038" t="s">
        <v>128</v>
      </c>
      <c r="E1038" t="s">
        <v>62</v>
      </c>
      <c r="F1038" s="1" t="s">
        <v>77</v>
      </c>
      <c r="G1038">
        <v>3.3</v>
      </c>
      <c r="H1038" s="1" t="s">
        <v>3249</v>
      </c>
      <c r="I1038" t="str">
        <f t="shared" si="96"/>
        <v>Home&amp;Kitchen</v>
      </c>
      <c r="J1038">
        <f t="shared" si="97"/>
        <v>249</v>
      </c>
      <c r="K1038">
        <f t="shared" si="98"/>
        <v>499</v>
      </c>
      <c r="L1038">
        <f t="shared" si="99"/>
        <v>50</v>
      </c>
      <c r="M1038">
        <f t="shared" si="100"/>
        <v>8427</v>
      </c>
      <c r="N1038">
        <f t="shared" si="101"/>
        <v>3.3</v>
      </c>
    </row>
    <row r="1039" spans="1:14">
      <c r="A1039" t="s">
        <v>3250</v>
      </c>
      <c r="B1039" t="s">
        <v>3251</v>
      </c>
      <c r="C1039" t="s">
        <v>3252</v>
      </c>
      <c r="D1039" t="s">
        <v>3253</v>
      </c>
      <c r="E1039" t="s">
        <v>359</v>
      </c>
      <c r="F1039" s="1" t="s">
        <v>87</v>
      </c>
      <c r="G1039">
        <v>4.2</v>
      </c>
      <c r="H1039" s="1" t="s">
        <v>3254</v>
      </c>
      <c r="I1039" t="str">
        <f t="shared" si="96"/>
        <v>Home&amp;Kitchen</v>
      </c>
      <c r="J1039">
        <f t="shared" si="97"/>
        <v>625</v>
      </c>
      <c r="K1039">
        <f t="shared" si="98"/>
        <v>1400</v>
      </c>
      <c r="L1039">
        <f t="shared" si="99"/>
        <v>55</v>
      </c>
      <c r="M1039">
        <f t="shared" si="100"/>
        <v>23316</v>
      </c>
      <c r="N1039">
        <f t="shared" si="101"/>
        <v>4.2</v>
      </c>
    </row>
    <row r="1040" spans="1:14">
      <c r="A1040" t="s">
        <v>3255</v>
      </c>
      <c r="B1040" t="s">
        <v>3256</v>
      </c>
      <c r="C1040" t="s">
        <v>3257</v>
      </c>
      <c r="D1040" t="s">
        <v>1982</v>
      </c>
      <c r="E1040" t="s">
        <v>2054</v>
      </c>
      <c r="F1040" s="1" t="s">
        <v>773</v>
      </c>
      <c r="G1040">
        <v>4</v>
      </c>
      <c r="H1040" s="1" t="s">
        <v>3258</v>
      </c>
      <c r="I1040" t="str">
        <f t="shared" si="96"/>
        <v>Home&amp;Kitchen</v>
      </c>
      <c r="J1040">
        <f t="shared" si="97"/>
        <v>1290</v>
      </c>
      <c r="K1040">
        <f t="shared" si="98"/>
        <v>2500</v>
      </c>
      <c r="L1040">
        <f t="shared" si="99"/>
        <v>48</v>
      </c>
      <c r="M1040">
        <f t="shared" si="100"/>
        <v>6530</v>
      </c>
      <c r="N1040">
        <f t="shared" si="101"/>
        <v>4</v>
      </c>
    </row>
    <row r="1041" spans="1:14">
      <c r="A1041" t="s">
        <v>3259</v>
      </c>
      <c r="B1041" t="s">
        <v>3260</v>
      </c>
      <c r="C1041" t="s">
        <v>3261</v>
      </c>
      <c r="D1041" t="s">
        <v>3262</v>
      </c>
      <c r="E1041" t="s">
        <v>3263</v>
      </c>
      <c r="F1041" s="1" t="s">
        <v>170</v>
      </c>
      <c r="G1041">
        <v>4.3</v>
      </c>
      <c r="H1041" s="1" t="s">
        <v>3264</v>
      </c>
      <c r="I1041" t="str">
        <f t="shared" si="96"/>
        <v>Home&amp;Kitchen</v>
      </c>
      <c r="J1041">
        <f t="shared" si="97"/>
        <v>3600</v>
      </c>
      <c r="K1041">
        <f t="shared" si="98"/>
        <v>6190</v>
      </c>
      <c r="L1041">
        <f t="shared" si="99"/>
        <v>42</v>
      </c>
      <c r="M1041">
        <f t="shared" si="100"/>
        <v>11924</v>
      </c>
      <c r="N1041">
        <f t="shared" si="101"/>
        <v>4.3</v>
      </c>
    </row>
    <row r="1042" spans="1:14">
      <c r="A1042" t="s">
        <v>3265</v>
      </c>
      <c r="B1042" t="s">
        <v>3266</v>
      </c>
      <c r="C1042" t="s">
        <v>3267</v>
      </c>
      <c r="D1042" t="s">
        <v>3268</v>
      </c>
      <c r="E1042" t="s">
        <v>121</v>
      </c>
      <c r="F1042" s="1" t="s">
        <v>43</v>
      </c>
      <c r="G1042">
        <v>4</v>
      </c>
      <c r="H1042" s="1" t="s">
        <v>3269</v>
      </c>
      <c r="I1042" t="str">
        <f t="shared" si="96"/>
        <v>Home&amp;Kitchen</v>
      </c>
      <c r="J1042">
        <f t="shared" si="97"/>
        <v>6549</v>
      </c>
      <c r="K1042">
        <f t="shared" si="98"/>
        <v>13999</v>
      </c>
      <c r="L1042">
        <f t="shared" si="99"/>
        <v>53</v>
      </c>
      <c r="M1042">
        <f t="shared" si="100"/>
        <v>2961</v>
      </c>
      <c r="N1042">
        <f t="shared" si="101"/>
        <v>4</v>
      </c>
    </row>
    <row r="1043" spans="1:14">
      <c r="A1043" t="s">
        <v>3270</v>
      </c>
      <c r="B1043" t="s">
        <v>3271</v>
      </c>
      <c r="C1043" t="s">
        <v>3192</v>
      </c>
      <c r="D1043" t="s">
        <v>3272</v>
      </c>
      <c r="E1043" t="s">
        <v>3273</v>
      </c>
      <c r="F1043" s="1" t="s">
        <v>145</v>
      </c>
      <c r="G1043">
        <v>4.5</v>
      </c>
      <c r="H1043" s="1" t="s">
        <v>3274</v>
      </c>
      <c r="I1043" t="str">
        <f t="shared" si="96"/>
        <v>Home&amp;Kitchen</v>
      </c>
      <c r="J1043">
        <f t="shared" si="97"/>
        <v>1625</v>
      </c>
      <c r="K1043">
        <f t="shared" si="98"/>
        <v>2995</v>
      </c>
      <c r="L1043">
        <f t="shared" si="99"/>
        <v>46</v>
      </c>
      <c r="M1043">
        <f t="shared" si="100"/>
        <v>23484</v>
      </c>
      <c r="N1043">
        <f t="shared" si="101"/>
        <v>4.5</v>
      </c>
    </row>
    <row r="1044" spans="1:14">
      <c r="A1044" t="s">
        <v>3275</v>
      </c>
      <c r="B1044" t="s">
        <v>3276</v>
      </c>
      <c r="C1044" t="s">
        <v>3261</v>
      </c>
      <c r="D1044" t="s">
        <v>1756</v>
      </c>
      <c r="E1044" t="s">
        <v>3277</v>
      </c>
      <c r="F1044" s="1" t="s">
        <v>333</v>
      </c>
      <c r="G1044">
        <v>4.1</v>
      </c>
      <c r="H1044" s="1" t="s">
        <v>3278</v>
      </c>
      <c r="I1044" t="str">
        <f t="shared" si="96"/>
        <v>Home&amp;Kitchen</v>
      </c>
      <c r="J1044">
        <f t="shared" si="97"/>
        <v>2599</v>
      </c>
      <c r="K1044">
        <f t="shared" si="98"/>
        <v>5890</v>
      </c>
      <c r="L1044">
        <f t="shared" si="99"/>
        <v>56</v>
      </c>
      <c r="M1044">
        <f t="shared" si="100"/>
        <v>21783</v>
      </c>
      <c r="N1044">
        <f t="shared" si="101"/>
        <v>4.1</v>
      </c>
    </row>
    <row r="1045" spans="1:14">
      <c r="A1045" t="s">
        <v>3279</v>
      </c>
      <c r="B1045" t="s">
        <v>3280</v>
      </c>
      <c r="C1045" t="s">
        <v>3281</v>
      </c>
      <c r="D1045" t="s">
        <v>292</v>
      </c>
      <c r="E1045" t="s">
        <v>2357</v>
      </c>
      <c r="F1045" s="1" t="s">
        <v>595</v>
      </c>
      <c r="G1045">
        <v>4</v>
      </c>
      <c r="H1045" s="1" t="s">
        <v>3282</v>
      </c>
      <c r="I1045" t="str">
        <f t="shared" si="96"/>
        <v>Home&amp;Kitchen</v>
      </c>
      <c r="J1045">
        <f t="shared" si="97"/>
        <v>1199</v>
      </c>
      <c r="K1045">
        <f t="shared" si="98"/>
        <v>2000</v>
      </c>
      <c r="L1045">
        <f t="shared" si="99"/>
        <v>40</v>
      </c>
      <c r="M1045">
        <f t="shared" si="100"/>
        <v>14030</v>
      </c>
      <c r="N1045">
        <f t="shared" si="101"/>
        <v>4</v>
      </c>
    </row>
    <row r="1046" spans="1:14">
      <c r="A1046" t="s">
        <v>3283</v>
      </c>
      <c r="B1046" t="s">
        <v>3284</v>
      </c>
      <c r="C1046" t="s">
        <v>3285</v>
      </c>
      <c r="D1046" t="s">
        <v>2012</v>
      </c>
      <c r="E1046" t="s">
        <v>3286</v>
      </c>
      <c r="F1046" s="1" t="s">
        <v>276</v>
      </c>
      <c r="G1046">
        <v>4.2</v>
      </c>
      <c r="H1046" s="1" t="s">
        <v>3287</v>
      </c>
      <c r="I1046" t="str">
        <f t="shared" si="96"/>
        <v>Home&amp;Kitchen</v>
      </c>
      <c r="J1046">
        <f t="shared" si="97"/>
        <v>5499</v>
      </c>
      <c r="K1046">
        <f t="shared" si="98"/>
        <v>13150</v>
      </c>
      <c r="L1046">
        <f t="shared" si="99"/>
        <v>58</v>
      </c>
      <c r="M1046">
        <f t="shared" si="100"/>
        <v>6398</v>
      </c>
      <c r="N1046">
        <f t="shared" si="101"/>
        <v>4.2</v>
      </c>
    </row>
    <row r="1047" spans="1:14">
      <c r="A1047" t="s">
        <v>3288</v>
      </c>
      <c r="B1047" t="s">
        <v>3289</v>
      </c>
      <c r="C1047" t="s">
        <v>3257</v>
      </c>
      <c r="D1047" t="s">
        <v>421</v>
      </c>
      <c r="E1047" t="s">
        <v>1154</v>
      </c>
      <c r="F1047" s="1" t="s">
        <v>93</v>
      </c>
      <c r="G1047">
        <v>3.8</v>
      </c>
      <c r="H1047" s="1" t="s">
        <v>3290</v>
      </c>
      <c r="I1047" t="str">
        <f t="shared" si="96"/>
        <v>Home&amp;Kitchen</v>
      </c>
      <c r="J1047">
        <f t="shared" si="97"/>
        <v>1299</v>
      </c>
      <c r="K1047">
        <f t="shared" si="98"/>
        <v>3500</v>
      </c>
      <c r="L1047">
        <f t="shared" si="99"/>
        <v>63</v>
      </c>
      <c r="M1047">
        <f t="shared" si="100"/>
        <v>44050</v>
      </c>
      <c r="N1047">
        <f t="shared" si="101"/>
        <v>3.8</v>
      </c>
    </row>
    <row r="1048" spans="1:14">
      <c r="A1048" t="s">
        <v>3291</v>
      </c>
      <c r="B1048" t="s">
        <v>3292</v>
      </c>
      <c r="C1048" t="s">
        <v>3252</v>
      </c>
      <c r="D1048" t="s">
        <v>214</v>
      </c>
      <c r="E1048" t="s">
        <v>3293</v>
      </c>
      <c r="F1048" s="1" t="s">
        <v>1015</v>
      </c>
      <c r="G1048">
        <v>4.2</v>
      </c>
      <c r="H1048" s="1" t="s">
        <v>3294</v>
      </c>
      <c r="I1048" t="str">
        <f t="shared" si="96"/>
        <v>Home&amp;Kitchen</v>
      </c>
      <c r="J1048">
        <f t="shared" si="97"/>
        <v>599</v>
      </c>
      <c r="K1048">
        <f t="shared" si="98"/>
        <v>785</v>
      </c>
      <c r="L1048">
        <f t="shared" si="99"/>
        <v>24</v>
      </c>
      <c r="M1048">
        <f t="shared" si="100"/>
        <v>24247</v>
      </c>
      <c r="N1048">
        <f t="shared" si="101"/>
        <v>4.2</v>
      </c>
    </row>
    <row r="1049" spans="1:14">
      <c r="A1049" t="s">
        <v>3295</v>
      </c>
      <c r="B1049" t="s">
        <v>3296</v>
      </c>
      <c r="C1049" t="s">
        <v>3257</v>
      </c>
      <c r="D1049" t="s">
        <v>190</v>
      </c>
      <c r="E1049" t="s">
        <v>3297</v>
      </c>
      <c r="F1049" s="1" t="s">
        <v>129</v>
      </c>
      <c r="G1049">
        <v>4.2</v>
      </c>
      <c r="H1049" s="1" t="s">
        <v>3298</v>
      </c>
      <c r="I1049" t="str">
        <f t="shared" si="96"/>
        <v>Home&amp;Kitchen</v>
      </c>
      <c r="J1049">
        <f t="shared" si="97"/>
        <v>1999</v>
      </c>
      <c r="K1049">
        <f t="shared" si="98"/>
        <v>3210</v>
      </c>
      <c r="L1049">
        <f t="shared" si="99"/>
        <v>38</v>
      </c>
      <c r="M1049">
        <f t="shared" si="100"/>
        <v>41349</v>
      </c>
      <c r="N1049">
        <f t="shared" si="101"/>
        <v>4.2</v>
      </c>
    </row>
    <row r="1050" spans="1:14">
      <c r="A1050" t="s">
        <v>3299</v>
      </c>
      <c r="B1050" t="s">
        <v>3300</v>
      </c>
      <c r="C1050" t="s">
        <v>3281</v>
      </c>
      <c r="D1050" t="s">
        <v>788</v>
      </c>
      <c r="E1050" t="s">
        <v>55</v>
      </c>
      <c r="F1050" s="1" t="s">
        <v>294</v>
      </c>
      <c r="G1050">
        <v>3.6</v>
      </c>
      <c r="H1050" s="1" t="s">
        <v>3301</v>
      </c>
      <c r="I1050" t="str">
        <f t="shared" si="96"/>
        <v>Home&amp;Kitchen</v>
      </c>
      <c r="J1050">
        <f t="shared" si="97"/>
        <v>549</v>
      </c>
      <c r="K1050">
        <f t="shared" si="98"/>
        <v>1000</v>
      </c>
      <c r="L1050">
        <f t="shared" si="99"/>
        <v>45</v>
      </c>
      <c r="M1050">
        <f t="shared" si="100"/>
        <v>1074</v>
      </c>
      <c r="N1050">
        <f t="shared" si="101"/>
        <v>3.6</v>
      </c>
    </row>
    <row r="1051" spans="1:14">
      <c r="A1051" t="s">
        <v>3302</v>
      </c>
      <c r="B1051" t="s">
        <v>3303</v>
      </c>
      <c r="C1051" t="s">
        <v>3197</v>
      </c>
      <c r="D1051" t="s">
        <v>76</v>
      </c>
      <c r="E1051" t="s">
        <v>2357</v>
      </c>
      <c r="F1051" s="1" t="s">
        <v>77</v>
      </c>
      <c r="G1051">
        <v>3.8</v>
      </c>
      <c r="H1051" s="1" t="s">
        <v>3304</v>
      </c>
      <c r="I1051" t="str">
        <f t="shared" si="96"/>
        <v>Home&amp;Kitchen</v>
      </c>
      <c r="J1051">
        <f t="shared" si="97"/>
        <v>999</v>
      </c>
      <c r="K1051">
        <f t="shared" si="98"/>
        <v>2000</v>
      </c>
      <c r="L1051">
        <f t="shared" si="99"/>
        <v>50</v>
      </c>
      <c r="M1051">
        <f t="shared" si="100"/>
        <v>1163</v>
      </c>
      <c r="N1051">
        <f t="shared" si="101"/>
        <v>3.8</v>
      </c>
    </row>
    <row r="1052" spans="1:14">
      <c r="A1052" t="s">
        <v>3305</v>
      </c>
      <c r="B1052" t="s">
        <v>3306</v>
      </c>
      <c r="C1052" t="s">
        <v>3206</v>
      </c>
      <c r="D1052" t="s">
        <v>3075</v>
      </c>
      <c r="E1052" t="s">
        <v>190</v>
      </c>
      <c r="F1052" s="1" t="s">
        <v>220</v>
      </c>
      <c r="G1052">
        <v>4.1</v>
      </c>
      <c r="H1052">
        <v>257</v>
      </c>
      <c r="I1052" t="str">
        <f t="shared" si="96"/>
        <v>Home&amp;Kitchen</v>
      </c>
      <c r="J1052">
        <f t="shared" si="97"/>
        <v>398</v>
      </c>
      <c r="K1052">
        <f t="shared" si="98"/>
        <v>1999</v>
      </c>
      <c r="L1052">
        <f t="shared" si="99"/>
        <v>80</v>
      </c>
      <c r="M1052">
        <f t="shared" si="100"/>
        <v>257</v>
      </c>
      <c r="N1052">
        <f t="shared" si="101"/>
        <v>4.1</v>
      </c>
    </row>
    <row r="1053" spans="1:14">
      <c r="A1053" t="s">
        <v>3307</v>
      </c>
      <c r="B1053" t="s">
        <v>3308</v>
      </c>
      <c r="C1053" t="s">
        <v>3309</v>
      </c>
      <c r="D1053" t="s">
        <v>1384</v>
      </c>
      <c r="E1053" t="s">
        <v>2499</v>
      </c>
      <c r="F1053" s="1" t="s">
        <v>182</v>
      </c>
      <c r="G1053">
        <v>4.1</v>
      </c>
      <c r="H1053" s="1" t="s">
        <v>3310</v>
      </c>
      <c r="I1053" t="str">
        <f t="shared" si="96"/>
        <v>Home&amp;Kitchen</v>
      </c>
      <c r="J1053">
        <f t="shared" si="97"/>
        <v>539</v>
      </c>
      <c r="K1053">
        <f t="shared" si="98"/>
        <v>720</v>
      </c>
      <c r="L1053">
        <f t="shared" si="99"/>
        <v>25</v>
      </c>
      <c r="M1053">
        <f t="shared" si="100"/>
        <v>36017</v>
      </c>
      <c r="N1053">
        <f t="shared" si="101"/>
        <v>4.1</v>
      </c>
    </row>
    <row r="1054" spans="1:14">
      <c r="A1054" t="s">
        <v>3311</v>
      </c>
      <c r="B1054" t="s">
        <v>3312</v>
      </c>
      <c r="C1054" t="s">
        <v>3192</v>
      </c>
      <c r="D1054" t="s">
        <v>42</v>
      </c>
      <c r="E1054" t="s">
        <v>3313</v>
      </c>
      <c r="F1054" s="1" t="s">
        <v>333</v>
      </c>
      <c r="G1054">
        <v>4.1</v>
      </c>
      <c r="H1054" s="1" t="s">
        <v>3314</v>
      </c>
      <c r="I1054" t="str">
        <f t="shared" si="96"/>
        <v>Home&amp;Kitchen</v>
      </c>
      <c r="J1054">
        <f t="shared" si="97"/>
        <v>699</v>
      </c>
      <c r="K1054">
        <f t="shared" si="98"/>
        <v>1595</v>
      </c>
      <c r="L1054">
        <f t="shared" si="99"/>
        <v>56</v>
      </c>
      <c r="M1054">
        <f t="shared" si="100"/>
        <v>8090</v>
      </c>
      <c r="N1054">
        <f t="shared" si="101"/>
        <v>4.1</v>
      </c>
    </row>
    <row r="1055" spans="1:14">
      <c r="A1055" t="s">
        <v>3315</v>
      </c>
      <c r="B1055" t="s">
        <v>3316</v>
      </c>
      <c r="C1055" t="s">
        <v>3232</v>
      </c>
      <c r="D1055" t="s">
        <v>3317</v>
      </c>
      <c r="E1055" t="s">
        <v>3318</v>
      </c>
      <c r="F1055" s="1" t="s">
        <v>157</v>
      </c>
      <c r="G1055">
        <v>4.1</v>
      </c>
      <c r="H1055" s="1" t="s">
        <v>3319</v>
      </c>
      <c r="I1055" t="str">
        <f t="shared" si="96"/>
        <v>Home&amp;Kitchen</v>
      </c>
      <c r="J1055">
        <f t="shared" si="97"/>
        <v>2148</v>
      </c>
      <c r="K1055">
        <f t="shared" si="98"/>
        <v>3645</v>
      </c>
      <c r="L1055">
        <f t="shared" si="99"/>
        <v>41</v>
      </c>
      <c r="M1055">
        <f t="shared" si="100"/>
        <v>31388</v>
      </c>
      <c r="N1055">
        <f t="shared" si="101"/>
        <v>4.1</v>
      </c>
    </row>
    <row r="1056" spans="1:14">
      <c r="A1056" t="s">
        <v>3320</v>
      </c>
      <c r="B1056" t="s">
        <v>3321</v>
      </c>
      <c r="C1056" t="s">
        <v>3322</v>
      </c>
      <c r="D1056" t="s">
        <v>3128</v>
      </c>
      <c r="E1056" t="s">
        <v>3323</v>
      </c>
      <c r="F1056" s="1" t="s">
        <v>87</v>
      </c>
      <c r="G1056">
        <v>4.2</v>
      </c>
      <c r="H1056">
        <v>136</v>
      </c>
      <c r="I1056" t="str">
        <f t="shared" si="96"/>
        <v>Home&amp;Kitchen</v>
      </c>
      <c r="J1056">
        <f t="shared" si="97"/>
        <v>3599</v>
      </c>
      <c r="K1056">
        <f t="shared" si="98"/>
        <v>7950</v>
      </c>
      <c r="L1056">
        <f t="shared" si="99"/>
        <v>55</v>
      </c>
      <c r="M1056">
        <f t="shared" si="100"/>
        <v>136</v>
      </c>
      <c r="N1056">
        <f t="shared" si="101"/>
        <v>4.2</v>
      </c>
    </row>
    <row r="1057" spans="1:14">
      <c r="A1057" t="s">
        <v>3324</v>
      </c>
      <c r="B1057" t="s">
        <v>3325</v>
      </c>
      <c r="C1057" t="s">
        <v>3326</v>
      </c>
      <c r="D1057" t="s">
        <v>3327</v>
      </c>
      <c r="E1057" t="s">
        <v>76</v>
      </c>
      <c r="F1057" s="1" t="s">
        <v>63</v>
      </c>
      <c r="G1057">
        <v>4</v>
      </c>
      <c r="H1057" s="1" t="s">
        <v>3328</v>
      </c>
      <c r="I1057" t="str">
        <f t="shared" si="96"/>
        <v>Home&amp;Kitchen</v>
      </c>
      <c r="J1057">
        <f t="shared" si="97"/>
        <v>351</v>
      </c>
      <c r="K1057">
        <f t="shared" si="98"/>
        <v>999</v>
      </c>
      <c r="L1057">
        <f t="shared" si="99"/>
        <v>65</v>
      </c>
      <c r="M1057">
        <f t="shared" si="100"/>
        <v>5380</v>
      </c>
      <c r="N1057">
        <f t="shared" si="101"/>
        <v>4</v>
      </c>
    </row>
    <row r="1058" spans="1:14">
      <c r="A1058" t="s">
        <v>3329</v>
      </c>
      <c r="B1058" t="s">
        <v>3330</v>
      </c>
      <c r="C1058" t="s">
        <v>3331</v>
      </c>
      <c r="D1058" t="s">
        <v>3332</v>
      </c>
      <c r="E1058" t="s">
        <v>3333</v>
      </c>
      <c r="F1058" s="1" t="s">
        <v>1911</v>
      </c>
      <c r="G1058">
        <v>4.3</v>
      </c>
      <c r="H1058" s="1" t="s">
        <v>3334</v>
      </c>
      <c r="I1058" t="str">
        <f t="shared" si="96"/>
        <v>Home&amp;Kitchen</v>
      </c>
      <c r="J1058">
        <f t="shared" si="97"/>
        <v>1614</v>
      </c>
      <c r="K1058">
        <f t="shared" si="98"/>
        <v>1745</v>
      </c>
      <c r="L1058">
        <f t="shared" si="99"/>
        <v>8</v>
      </c>
      <c r="M1058">
        <f t="shared" si="100"/>
        <v>37974</v>
      </c>
      <c r="N1058">
        <f t="shared" si="101"/>
        <v>4.3</v>
      </c>
    </row>
    <row r="1059" spans="1:14">
      <c r="A1059" t="s">
        <v>3335</v>
      </c>
      <c r="B1059" t="s">
        <v>3336</v>
      </c>
      <c r="C1059" t="s">
        <v>3309</v>
      </c>
      <c r="D1059" t="s">
        <v>477</v>
      </c>
      <c r="E1059" t="s">
        <v>2025</v>
      </c>
      <c r="F1059" s="1" t="s">
        <v>123</v>
      </c>
      <c r="G1059">
        <v>4.2</v>
      </c>
      <c r="H1059" s="1" t="s">
        <v>3337</v>
      </c>
      <c r="I1059" t="str">
        <f t="shared" si="96"/>
        <v>Home&amp;Kitchen</v>
      </c>
      <c r="J1059">
        <f t="shared" si="97"/>
        <v>719</v>
      </c>
      <c r="K1059">
        <f t="shared" si="98"/>
        <v>1295</v>
      </c>
      <c r="L1059">
        <f t="shared" si="99"/>
        <v>44</v>
      </c>
      <c r="M1059">
        <f t="shared" si="100"/>
        <v>17218</v>
      </c>
      <c r="N1059">
        <f t="shared" si="101"/>
        <v>4.2</v>
      </c>
    </row>
    <row r="1060" spans="1:14">
      <c r="A1060" t="s">
        <v>3338</v>
      </c>
      <c r="B1060" t="s">
        <v>3339</v>
      </c>
      <c r="C1060" t="s">
        <v>3206</v>
      </c>
      <c r="D1060" t="s">
        <v>3340</v>
      </c>
      <c r="E1060" t="s">
        <v>329</v>
      </c>
      <c r="F1060" s="1" t="s">
        <v>87</v>
      </c>
      <c r="G1060">
        <v>4.2</v>
      </c>
      <c r="H1060">
        <v>900</v>
      </c>
      <c r="I1060" t="str">
        <f t="shared" si="96"/>
        <v>Home&amp;Kitchen</v>
      </c>
      <c r="J1060">
        <f t="shared" si="97"/>
        <v>678</v>
      </c>
      <c r="K1060">
        <f t="shared" si="98"/>
        <v>1499</v>
      </c>
      <c r="L1060">
        <f t="shared" si="99"/>
        <v>55</v>
      </c>
      <c r="M1060">
        <f t="shared" si="100"/>
        <v>900</v>
      </c>
      <c r="N1060">
        <f t="shared" si="101"/>
        <v>4.2</v>
      </c>
    </row>
    <row r="1061" spans="1:14">
      <c r="A1061" t="s">
        <v>3341</v>
      </c>
      <c r="B1061" t="s">
        <v>3342</v>
      </c>
      <c r="C1061" t="s">
        <v>3281</v>
      </c>
      <c r="D1061" t="s">
        <v>3343</v>
      </c>
      <c r="E1061" t="s">
        <v>3344</v>
      </c>
      <c r="F1061" s="1" t="s">
        <v>773</v>
      </c>
      <c r="G1061">
        <v>3.7</v>
      </c>
      <c r="H1061">
        <v>976</v>
      </c>
      <c r="I1061" t="str">
        <f t="shared" si="96"/>
        <v>Home&amp;Kitchen</v>
      </c>
      <c r="J1061">
        <f t="shared" si="97"/>
        <v>809</v>
      </c>
      <c r="K1061">
        <f t="shared" si="98"/>
        <v>1545</v>
      </c>
      <c r="L1061">
        <f t="shared" si="99"/>
        <v>48</v>
      </c>
      <c r="M1061">
        <f t="shared" si="100"/>
        <v>976</v>
      </c>
      <c r="N1061">
        <f t="shared" si="101"/>
        <v>3.7</v>
      </c>
    </row>
    <row r="1062" spans="1:14">
      <c r="A1062" t="s">
        <v>3345</v>
      </c>
      <c r="B1062" t="s">
        <v>3346</v>
      </c>
      <c r="C1062" t="s">
        <v>3347</v>
      </c>
      <c r="D1062" t="s">
        <v>3348</v>
      </c>
      <c r="E1062" t="s">
        <v>3349</v>
      </c>
      <c r="F1062" s="1" t="s">
        <v>49</v>
      </c>
      <c r="G1062">
        <v>4.1</v>
      </c>
      <c r="H1062" s="1" t="s">
        <v>3350</v>
      </c>
      <c r="I1062" t="str">
        <f t="shared" si="96"/>
        <v>Home&amp;Kitchen</v>
      </c>
      <c r="J1062">
        <f t="shared" si="97"/>
        <v>1969</v>
      </c>
      <c r="K1062">
        <f t="shared" si="98"/>
        <v>5000</v>
      </c>
      <c r="L1062">
        <f t="shared" si="99"/>
        <v>61</v>
      </c>
      <c r="M1062">
        <f t="shared" si="100"/>
        <v>4927</v>
      </c>
      <c r="N1062">
        <f t="shared" si="101"/>
        <v>4.1</v>
      </c>
    </row>
    <row r="1063" spans="1:14">
      <c r="A1063" t="s">
        <v>3351</v>
      </c>
      <c r="B1063" t="s">
        <v>3352</v>
      </c>
      <c r="C1063" t="s">
        <v>3206</v>
      </c>
      <c r="D1063" t="s">
        <v>870</v>
      </c>
      <c r="E1063" t="s">
        <v>3198</v>
      </c>
      <c r="F1063" s="1" t="s">
        <v>2364</v>
      </c>
      <c r="G1063">
        <v>4.4</v>
      </c>
      <c r="H1063" s="1" t="s">
        <v>3353</v>
      </c>
      <c r="I1063" t="str">
        <f t="shared" si="96"/>
        <v>Home&amp;Kitchen</v>
      </c>
      <c r="J1063">
        <f t="shared" si="97"/>
        <v>1490</v>
      </c>
      <c r="K1063">
        <f t="shared" si="98"/>
        <v>1695</v>
      </c>
      <c r="L1063">
        <f t="shared" si="99"/>
        <v>12</v>
      </c>
      <c r="M1063">
        <f t="shared" si="100"/>
        <v>3543</v>
      </c>
      <c r="N1063">
        <f t="shared" si="101"/>
        <v>4.4</v>
      </c>
    </row>
    <row r="1064" spans="1:14">
      <c r="A1064" t="s">
        <v>3354</v>
      </c>
      <c r="B1064" t="s">
        <v>3355</v>
      </c>
      <c r="C1064" t="s">
        <v>3197</v>
      </c>
      <c r="D1064" t="s">
        <v>712</v>
      </c>
      <c r="E1064" t="s">
        <v>3356</v>
      </c>
      <c r="F1064" s="1" t="s">
        <v>384</v>
      </c>
      <c r="G1064">
        <v>3.8</v>
      </c>
      <c r="H1064" s="1" t="s">
        <v>3357</v>
      </c>
      <c r="I1064" t="str">
        <f t="shared" si="96"/>
        <v>Home&amp;Kitchen</v>
      </c>
      <c r="J1064">
        <f t="shared" si="97"/>
        <v>2499</v>
      </c>
      <c r="K1064">
        <f t="shared" si="98"/>
        <v>3945</v>
      </c>
      <c r="L1064">
        <f t="shared" si="99"/>
        <v>37</v>
      </c>
      <c r="M1064">
        <f t="shared" si="100"/>
        <v>2732</v>
      </c>
      <c r="N1064">
        <f t="shared" si="101"/>
        <v>3.8</v>
      </c>
    </row>
    <row r="1065" spans="1:14">
      <c r="A1065" t="s">
        <v>3358</v>
      </c>
      <c r="B1065" t="s">
        <v>3359</v>
      </c>
      <c r="C1065" t="s">
        <v>3360</v>
      </c>
      <c r="D1065" t="s">
        <v>3361</v>
      </c>
      <c r="E1065" t="s">
        <v>1576</v>
      </c>
      <c r="F1065" s="1" t="s">
        <v>1278</v>
      </c>
      <c r="G1065">
        <v>4</v>
      </c>
      <c r="H1065" s="1" t="s">
        <v>3362</v>
      </c>
      <c r="I1065" t="str">
        <f t="shared" si="96"/>
        <v>Home&amp;Kitchen</v>
      </c>
      <c r="J1065">
        <f t="shared" si="97"/>
        <v>1665</v>
      </c>
      <c r="K1065">
        <f t="shared" si="98"/>
        <v>2099</v>
      </c>
      <c r="L1065">
        <f t="shared" si="99"/>
        <v>21</v>
      </c>
      <c r="M1065">
        <f t="shared" si="100"/>
        <v>14368</v>
      </c>
      <c r="N1065">
        <f t="shared" si="101"/>
        <v>4</v>
      </c>
    </row>
    <row r="1066" spans="1:14">
      <c r="A1066" t="s">
        <v>3363</v>
      </c>
      <c r="B1066" t="s">
        <v>3364</v>
      </c>
      <c r="C1066" t="s">
        <v>3232</v>
      </c>
      <c r="D1066" t="s">
        <v>3365</v>
      </c>
      <c r="E1066" t="s">
        <v>3366</v>
      </c>
      <c r="F1066" s="1" t="s">
        <v>139</v>
      </c>
      <c r="G1066">
        <v>4.2</v>
      </c>
      <c r="H1066" s="1" t="s">
        <v>3367</v>
      </c>
      <c r="I1066" t="str">
        <f t="shared" si="96"/>
        <v>Home&amp;Kitchen</v>
      </c>
      <c r="J1066">
        <f t="shared" si="97"/>
        <v>3229</v>
      </c>
      <c r="K1066">
        <f t="shared" si="98"/>
        <v>5295</v>
      </c>
      <c r="L1066">
        <f t="shared" si="99"/>
        <v>39</v>
      </c>
      <c r="M1066">
        <f t="shared" si="100"/>
        <v>39724</v>
      </c>
      <c r="N1066">
        <f t="shared" si="101"/>
        <v>4.2</v>
      </c>
    </row>
    <row r="1067" spans="1:14">
      <c r="A1067" t="s">
        <v>3368</v>
      </c>
      <c r="B1067" t="s">
        <v>3369</v>
      </c>
      <c r="C1067" t="s">
        <v>3232</v>
      </c>
      <c r="D1067" t="s">
        <v>144</v>
      </c>
      <c r="E1067" t="s">
        <v>3370</v>
      </c>
      <c r="F1067" s="1" t="s">
        <v>77</v>
      </c>
      <c r="G1067">
        <v>3.8</v>
      </c>
      <c r="H1067" s="1" t="s">
        <v>3371</v>
      </c>
      <c r="I1067" t="str">
        <f t="shared" si="96"/>
        <v>Home&amp;Kitchen</v>
      </c>
      <c r="J1067">
        <f t="shared" si="97"/>
        <v>1799</v>
      </c>
      <c r="K1067">
        <f t="shared" si="98"/>
        <v>3595</v>
      </c>
      <c r="L1067">
        <f t="shared" si="99"/>
        <v>50</v>
      </c>
      <c r="M1067">
        <f t="shared" si="100"/>
        <v>9791</v>
      </c>
      <c r="N1067">
        <f t="shared" si="101"/>
        <v>3.8</v>
      </c>
    </row>
    <row r="1068" spans="1:14">
      <c r="A1068" t="s">
        <v>3372</v>
      </c>
      <c r="B1068" t="s">
        <v>3373</v>
      </c>
      <c r="C1068" t="s">
        <v>3192</v>
      </c>
      <c r="D1068" t="s">
        <v>3374</v>
      </c>
      <c r="E1068" t="s">
        <v>621</v>
      </c>
      <c r="F1068" s="1" t="s">
        <v>659</v>
      </c>
      <c r="G1068">
        <v>4.2</v>
      </c>
      <c r="H1068" s="1" t="s">
        <v>3375</v>
      </c>
      <c r="I1068" t="str">
        <f t="shared" si="96"/>
        <v>Home&amp;Kitchen</v>
      </c>
      <c r="J1068">
        <f t="shared" si="97"/>
        <v>1260</v>
      </c>
      <c r="K1068">
        <f t="shared" si="98"/>
        <v>1699</v>
      </c>
      <c r="L1068">
        <f t="shared" si="99"/>
        <v>26</v>
      </c>
      <c r="M1068">
        <f t="shared" si="100"/>
        <v>2891</v>
      </c>
      <c r="N1068">
        <f t="shared" si="101"/>
        <v>4.2</v>
      </c>
    </row>
    <row r="1069" spans="1:14">
      <c r="A1069" t="s">
        <v>3376</v>
      </c>
      <c r="B1069" t="s">
        <v>3377</v>
      </c>
      <c r="C1069" t="s">
        <v>3197</v>
      </c>
      <c r="D1069" t="s">
        <v>627</v>
      </c>
      <c r="E1069" t="s">
        <v>3378</v>
      </c>
      <c r="F1069" s="1" t="s">
        <v>1050</v>
      </c>
      <c r="G1069">
        <v>4</v>
      </c>
      <c r="H1069" s="1" t="s">
        <v>3379</v>
      </c>
      <c r="I1069" t="str">
        <f t="shared" si="96"/>
        <v>Home&amp;Kitchen</v>
      </c>
      <c r="J1069">
        <f t="shared" si="97"/>
        <v>749</v>
      </c>
      <c r="K1069">
        <f t="shared" si="98"/>
        <v>1129</v>
      </c>
      <c r="L1069">
        <f t="shared" si="99"/>
        <v>34</v>
      </c>
      <c r="M1069">
        <f t="shared" si="100"/>
        <v>2446</v>
      </c>
      <c r="N1069">
        <f t="shared" si="101"/>
        <v>4</v>
      </c>
    </row>
    <row r="1070" spans="1:14">
      <c r="A1070" t="s">
        <v>3380</v>
      </c>
      <c r="B1070" t="s">
        <v>3381</v>
      </c>
      <c r="C1070" t="s">
        <v>3257</v>
      </c>
      <c r="D1070" t="s">
        <v>1806</v>
      </c>
      <c r="E1070" t="s">
        <v>3382</v>
      </c>
      <c r="F1070" s="1" t="s">
        <v>595</v>
      </c>
      <c r="G1070">
        <v>3.9</v>
      </c>
      <c r="H1070" s="1" t="s">
        <v>3383</v>
      </c>
      <c r="I1070" t="str">
        <f t="shared" si="96"/>
        <v>Home&amp;Kitchen</v>
      </c>
      <c r="J1070">
        <f t="shared" si="97"/>
        <v>3499</v>
      </c>
      <c r="K1070">
        <f t="shared" si="98"/>
        <v>5795</v>
      </c>
      <c r="L1070">
        <f t="shared" si="99"/>
        <v>40</v>
      </c>
      <c r="M1070">
        <f t="shared" si="100"/>
        <v>25340</v>
      </c>
      <c r="N1070">
        <f t="shared" si="101"/>
        <v>3.9</v>
      </c>
    </row>
    <row r="1071" spans="1:14">
      <c r="A1071" t="s">
        <v>3384</v>
      </c>
      <c r="B1071" t="s">
        <v>3385</v>
      </c>
      <c r="C1071" t="s">
        <v>3386</v>
      </c>
      <c r="D1071" t="s">
        <v>761</v>
      </c>
      <c r="E1071" t="s">
        <v>76</v>
      </c>
      <c r="F1071" s="1" t="s">
        <v>302</v>
      </c>
      <c r="G1071">
        <v>4.3</v>
      </c>
      <c r="H1071" s="1" t="s">
        <v>3387</v>
      </c>
      <c r="I1071" t="str">
        <f t="shared" si="96"/>
        <v>Home&amp;Kitchen</v>
      </c>
      <c r="J1071">
        <f t="shared" si="97"/>
        <v>379</v>
      </c>
      <c r="K1071">
        <f t="shared" si="98"/>
        <v>999</v>
      </c>
      <c r="L1071">
        <f t="shared" si="99"/>
        <v>62</v>
      </c>
      <c r="M1071">
        <f t="shared" si="100"/>
        <v>3096</v>
      </c>
      <c r="N1071">
        <f t="shared" si="101"/>
        <v>4.3</v>
      </c>
    </row>
    <row r="1072" spans="1:14">
      <c r="A1072" t="s">
        <v>3388</v>
      </c>
      <c r="B1072" t="s">
        <v>3389</v>
      </c>
      <c r="C1072" t="s">
        <v>3197</v>
      </c>
      <c r="D1072" t="s">
        <v>19</v>
      </c>
      <c r="E1072" t="s">
        <v>1769</v>
      </c>
      <c r="F1072" s="1" t="s">
        <v>315</v>
      </c>
      <c r="G1072">
        <v>3.8</v>
      </c>
      <c r="H1072">
        <v>4</v>
      </c>
      <c r="I1072" t="str">
        <f t="shared" si="96"/>
        <v>Home&amp;Kitchen</v>
      </c>
      <c r="J1072">
        <f t="shared" si="97"/>
        <v>1099</v>
      </c>
      <c r="K1072">
        <f t="shared" si="98"/>
        <v>2400</v>
      </c>
      <c r="L1072">
        <f t="shared" si="99"/>
        <v>54</v>
      </c>
      <c r="M1072">
        <f t="shared" si="100"/>
        <v>4</v>
      </c>
      <c r="N1072">
        <f t="shared" si="101"/>
        <v>3.8</v>
      </c>
    </row>
    <row r="1073" spans="1:14">
      <c r="A1073" t="s">
        <v>3390</v>
      </c>
      <c r="B1073" t="s">
        <v>3391</v>
      </c>
      <c r="C1073" t="s">
        <v>3281</v>
      </c>
      <c r="D1073" t="s">
        <v>627</v>
      </c>
      <c r="E1073" t="s">
        <v>421</v>
      </c>
      <c r="F1073" s="1" t="s">
        <v>170</v>
      </c>
      <c r="G1073">
        <v>4</v>
      </c>
      <c r="H1073">
        <v>119</v>
      </c>
      <c r="I1073" t="str">
        <f t="shared" si="96"/>
        <v>Home&amp;Kitchen</v>
      </c>
      <c r="J1073">
        <f t="shared" si="97"/>
        <v>749</v>
      </c>
      <c r="K1073">
        <f t="shared" si="98"/>
        <v>1299</v>
      </c>
      <c r="L1073">
        <f t="shared" si="99"/>
        <v>42</v>
      </c>
      <c r="M1073">
        <f t="shared" si="100"/>
        <v>119</v>
      </c>
      <c r="N1073">
        <f t="shared" si="101"/>
        <v>4</v>
      </c>
    </row>
    <row r="1074" spans="1:14">
      <c r="A1074" t="s">
        <v>3392</v>
      </c>
      <c r="B1074" t="s">
        <v>3393</v>
      </c>
      <c r="C1074" t="s">
        <v>3394</v>
      </c>
      <c r="D1074" t="s">
        <v>421</v>
      </c>
      <c r="E1074" t="s">
        <v>421</v>
      </c>
      <c r="F1074" s="1" t="s">
        <v>215</v>
      </c>
      <c r="G1074">
        <v>4.2</v>
      </c>
      <c r="H1074" s="1" t="s">
        <v>3395</v>
      </c>
      <c r="I1074" t="str">
        <f t="shared" si="96"/>
        <v>Home&amp;Kitchen</v>
      </c>
      <c r="J1074">
        <f t="shared" si="97"/>
        <v>1299</v>
      </c>
      <c r="K1074">
        <f t="shared" si="98"/>
        <v>1299</v>
      </c>
      <c r="L1074">
        <f t="shared" si="99"/>
        <v>0</v>
      </c>
      <c r="M1074">
        <f t="shared" si="100"/>
        <v>40106</v>
      </c>
      <c r="N1074">
        <f t="shared" si="101"/>
        <v>4.2</v>
      </c>
    </row>
    <row r="1075" spans="1:14">
      <c r="A1075" t="s">
        <v>3396</v>
      </c>
      <c r="B1075" t="s">
        <v>3397</v>
      </c>
      <c r="C1075" t="s">
        <v>3252</v>
      </c>
      <c r="D1075" t="s">
        <v>788</v>
      </c>
      <c r="E1075" t="s">
        <v>3108</v>
      </c>
      <c r="F1075" s="1" t="s">
        <v>77</v>
      </c>
      <c r="G1075">
        <v>4.2</v>
      </c>
      <c r="H1075" s="1" t="s">
        <v>3398</v>
      </c>
      <c r="I1075" t="str">
        <f t="shared" si="96"/>
        <v>Home&amp;Kitchen</v>
      </c>
      <c r="J1075">
        <f t="shared" si="97"/>
        <v>549</v>
      </c>
      <c r="K1075">
        <f t="shared" si="98"/>
        <v>1090</v>
      </c>
      <c r="L1075">
        <f t="shared" si="99"/>
        <v>50</v>
      </c>
      <c r="M1075">
        <f t="shared" si="100"/>
        <v>13029</v>
      </c>
      <c r="N1075">
        <f t="shared" si="101"/>
        <v>4.2</v>
      </c>
    </row>
    <row r="1076" spans="1:14">
      <c r="A1076" t="s">
        <v>3399</v>
      </c>
      <c r="B1076" t="s">
        <v>3400</v>
      </c>
      <c r="C1076" t="s">
        <v>3202</v>
      </c>
      <c r="D1076" t="s">
        <v>106</v>
      </c>
      <c r="E1076" t="s">
        <v>2357</v>
      </c>
      <c r="F1076" s="1" t="s">
        <v>87</v>
      </c>
      <c r="G1076">
        <v>3.6</v>
      </c>
      <c r="H1076">
        <v>291</v>
      </c>
      <c r="I1076" t="str">
        <f t="shared" si="96"/>
        <v>Home&amp;Kitchen</v>
      </c>
      <c r="J1076">
        <f t="shared" si="97"/>
        <v>899</v>
      </c>
      <c r="K1076">
        <f t="shared" si="98"/>
        <v>2000</v>
      </c>
      <c r="L1076">
        <f t="shared" si="99"/>
        <v>55</v>
      </c>
      <c r="M1076">
        <f t="shared" si="100"/>
        <v>291</v>
      </c>
      <c r="N1076">
        <f t="shared" si="101"/>
        <v>3.6</v>
      </c>
    </row>
    <row r="1077" spans="1:14">
      <c r="A1077" t="s">
        <v>3401</v>
      </c>
      <c r="B1077" t="s">
        <v>3402</v>
      </c>
      <c r="C1077" t="s">
        <v>3252</v>
      </c>
      <c r="D1077" t="s">
        <v>3403</v>
      </c>
      <c r="E1077" t="s">
        <v>3344</v>
      </c>
      <c r="F1077" s="1" t="s">
        <v>1564</v>
      </c>
      <c r="G1077">
        <v>4.3</v>
      </c>
      <c r="H1077" s="1" t="s">
        <v>3404</v>
      </c>
      <c r="I1077" t="str">
        <f t="shared" si="96"/>
        <v>Home&amp;Kitchen</v>
      </c>
      <c r="J1077">
        <f t="shared" si="97"/>
        <v>1321</v>
      </c>
      <c r="K1077">
        <f t="shared" si="98"/>
        <v>1545</v>
      </c>
      <c r="L1077">
        <f t="shared" si="99"/>
        <v>14</v>
      </c>
      <c r="M1077">
        <f t="shared" si="100"/>
        <v>15453</v>
      </c>
      <c r="N1077">
        <f t="shared" si="101"/>
        <v>4.3</v>
      </c>
    </row>
    <row r="1078" spans="1:14">
      <c r="A1078" t="s">
        <v>3405</v>
      </c>
      <c r="B1078" t="s">
        <v>3406</v>
      </c>
      <c r="C1078" t="s">
        <v>3206</v>
      </c>
      <c r="D1078" t="s">
        <v>19</v>
      </c>
      <c r="E1078" t="s">
        <v>190</v>
      </c>
      <c r="F1078" s="1" t="s">
        <v>294</v>
      </c>
      <c r="G1078">
        <v>4</v>
      </c>
      <c r="H1078">
        <v>604</v>
      </c>
      <c r="I1078" t="str">
        <f t="shared" si="96"/>
        <v>Home&amp;Kitchen</v>
      </c>
      <c r="J1078">
        <f t="shared" si="97"/>
        <v>1099</v>
      </c>
      <c r="K1078">
        <f t="shared" si="98"/>
        <v>1999</v>
      </c>
      <c r="L1078">
        <f t="shared" si="99"/>
        <v>45</v>
      </c>
      <c r="M1078">
        <f t="shared" si="100"/>
        <v>604</v>
      </c>
      <c r="N1078">
        <f t="shared" si="101"/>
        <v>4</v>
      </c>
    </row>
    <row r="1079" spans="1:14">
      <c r="A1079" t="s">
        <v>3407</v>
      </c>
      <c r="B1079" t="s">
        <v>3408</v>
      </c>
      <c r="C1079" t="s">
        <v>3252</v>
      </c>
      <c r="D1079" t="s">
        <v>2947</v>
      </c>
      <c r="E1079" t="s">
        <v>3409</v>
      </c>
      <c r="F1079" s="1" t="s">
        <v>1190</v>
      </c>
      <c r="G1079">
        <v>4.2</v>
      </c>
      <c r="H1079" s="1" t="s">
        <v>3410</v>
      </c>
      <c r="I1079" t="str">
        <f t="shared" si="96"/>
        <v>Home&amp;Kitchen</v>
      </c>
      <c r="J1079">
        <f t="shared" si="97"/>
        <v>775</v>
      </c>
      <c r="K1079">
        <f t="shared" si="98"/>
        <v>875</v>
      </c>
      <c r="L1079">
        <f t="shared" si="99"/>
        <v>11</v>
      </c>
      <c r="M1079">
        <f t="shared" si="100"/>
        <v>46647</v>
      </c>
      <c r="N1079">
        <f t="shared" si="101"/>
        <v>4.2</v>
      </c>
    </row>
    <row r="1080" spans="1:14">
      <c r="A1080" t="s">
        <v>3411</v>
      </c>
      <c r="B1080" t="s">
        <v>3412</v>
      </c>
      <c r="C1080" t="s">
        <v>3285</v>
      </c>
      <c r="D1080" t="s">
        <v>2249</v>
      </c>
      <c r="E1080" t="s">
        <v>3413</v>
      </c>
      <c r="F1080" s="1" t="s">
        <v>581</v>
      </c>
      <c r="G1080">
        <v>4.1</v>
      </c>
      <c r="H1080" s="1" t="s">
        <v>3414</v>
      </c>
      <c r="I1080" t="str">
        <f t="shared" si="96"/>
        <v>Home&amp;Kitchen</v>
      </c>
      <c r="J1080">
        <f t="shared" si="97"/>
        <v>6299</v>
      </c>
      <c r="K1080">
        <f t="shared" si="98"/>
        <v>15270</v>
      </c>
      <c r="L1080">
        <f t="shared" si="99"/>
        <v>59</v>
      </c>
      <c r="M1080">
        <f t="shared" si="100"/>
        <v>3233</v>
      </c>
      <c r="N1080">
        <f t="shared" si="101"/>
        <v>4.1</v>
      </c>
    </row>
    <row r="1081" spans="1:14">
      <c r="A1081" t="s">
        <v>3415</v>
      </c>
      <c r="B1081" t="s">
        <v>3416</v>
      </c>
      <c r="C1081" t="s">
        <v>3331</v>
      </c>
      <c r="D1081" t="s">
        <v>3417</v>
      </c>
      <c r="E1081" t="s">
        <v>3418</v>
      </c>
      <c r="F1081" s="1" t="s">
        <v>1015</v>
      </c>
      <c r="G1081">
        <v>4</v>
      </c>
      <c r="H1081" s="1" t="s">
        <v>3419</v>
      </c>
      <c r="I1081" t="str">
        <f t="shared" si="96"/>
        <v>Home&amp;Kitchen</v>
      </c>
      <c r="J1081">
        <f t="shared" si="97"/>
        <v>3190</v>
      </c>
      <c r="K1081">
        <f t="shared" si="98"/>
        <v>4195</v>
      </c>
      <c r="L1081">
        <f t="shared" si="99"/>
        <v>24</v>
      </c>
      <c r="M1081">
        <f t="shared" si="100"/>
        <v>1282</v>
      </c>
      <c r="N1081">
        <f t="shared" si="101"/>
        <v>4</v>
      </c>
    </row>
    <row r="1082" spans="1:14">
      <c r="A1082" t="s">
        <v>3420</v>
      </c>
      <c r="B1082" t="s">
        <v>3421</v>
      </c>
      <c r="C1082" t="s">
        <v>3197</v>
      </c>
      <c r="D1082" t="s">
        <v>92</v>
      </c>
      <c r="E1082" t="s">
        <v>1692</v>
      </c>
      <c r="F1082" s="1" t="s">
        <v>111</v>
      </c>
      <c r="G1082">
        <v>4.3</v>
      </c>
      <c r="H1082">
        <v>70</v>
      </c>
      <c r="I1082" t="str">
        <f t="shared" si="96"/>
        <v>Home&amp;Kitchen</v>
      </c>
      <c r="J1082">
        <f t="shared" si="97"/>
        <v>799</v>
      </c>
      <c r="K1082">
        <f t="shared" si="98"/>
        <v>1989</v>
      </c>
      <c r="L1082">
        <f t="shared" si="99"/>
        <v>60</v>
      </c>
      <c r="M1082">
        <f t="shared" si="100"/>
        <v>70</v>
      </c>
      <c r="N1082">
        <f t="shared" si="101"/>
        <v>4.3</v>
      </c>
    </row>
    <row r="1083" spans="1:14">
      <c r="A1083" t="s">
        <v>3422</v>
      </c>
      <c r="B1083" t="s">
        <v>3423</v>
      </c>
      <c r="C1083" t="s">
        <v>3347</v>
      </c>
      <c r="D1083" t="s">
        <v>1153</v>
      </c>
      <c r="E1083" t="s">
        <v>3349</v>
      </c>
      <c r="F1083" s="1" t="s">
        <v>145</v>
      </c>
      <c r="G1083">
        <v>4</v>
      </c>
      <c r="H1083" s="1" t="s">
        <v>3424</v>
      </c>
      <c r="I1083" t="str">
        <f t="shared" si="96"/>
        <v>Home&amp;Kitchen</v>
      </c>
      <c r="J1083">
        <f t="shared" si="97"/>
        <v>2699</v>
      </c>
      <c r="K1083">
        <f t="shared" si="98"/>
        <v>5000</v>
      </c>
      <c r="L1083">
        <f t="shared" si="99"/>
        <v>46</v>
      </c>
      <c r="M1083">
        <f t="shared" si="100"/>
        <v>26164</v>
      </c>
      <c r="N1083">
        <f t="shared" si="101"/>
        <v>4</v>
      </c>
    </row>
    <row r="1084" spans="1:14">
      <c r="A1084" t="s">
        <v>3425</v>
      </c>
      <c r="B1084" t="s">
        <v>3426</v>
      </c>
      <c r="C1084" t="s">
        <v>3252</v>
      </c>
      <c r="D1084" t="s">
        <v>214</v>
      </c>
      <c r="E1084" t="s">
        <v>2769</v>
      </c>
      <c r="F1084" s="1" t="s">
        <v>139</v>
      </c>
      <c r="G1084">
        <v>3.9</v>
      </c>
      <c r="H1084" s="1" t="s">
        <v>3427</v>
      </c>
      <c r="I1084" t="str">
        <f t="shared" si="96"/>
        <v>Home&amp;Kitchen</v>
      </c>
      <c r="J1084">
        <f t="shared" si="97"/>
        <v>599</v>
      </c>
      <c r="K1084">
        <f t="shared" si="98"/>
        <v>990</v>
      </c>
      <c r="L1084">
        <f t="shared" si="99"/>
        <v>39</v>
      </c>
      <c r="M1084">
        <f t="shared" si="100"/>
        <v>16166</v>
      </c>
      <c r="N1084">
        <f t="shared" si="101"/>
        <v>3.9</v>
      </c>
    </row>
    <row r="1085" spans="1:14">
      <c r="A1085" t="s">
        <v>3428</v>
      </c>
      <c r="B1085" t="s">
        <v>3429</v>
      </c>
      <c r="C1085" t="s">
        <v>3281</v>
      </c>
      <c r="D1085" t="s">
        <v>627</v>
      </c>
      <c r="E1085" t="s">
        <v>3430</v>
      </c>
      <c r="F1085" s="1" t="s">
        <v>82</v>
      </c>
      <c r="G1085">
        <v>4.2</v>
      </c>
      <c r="H1085" s="1" t="s">
        <v>3431</v>
      </c>
      <c r="I1085" t="str">
        <f t="shared" si="96"/>
        <v>Home&amp;Kitchen</v>
      </c>
      <c r="J1085">
        <f t="shared" si="97"/>
        <v>749</v>
      </c>
      <c r="K1085">
        <f t="shared" si="98"/>
        <v>1111</v>
      </c>
      <c r="L1085">
        <f t="shared" si="99"/>
        <v>33</v>
      </c>
      <c r="M1085">
        <f t="shared" si="100"/>
        <v>35693</v>
      </c>
      <c r="N1085">
        <f t="shared" si="101"/>
        <v>4.2</v>
      </c>
    </row>
    <row r="1086" spans="1:14">
      <c r="A1086" t="s">
        <v>3432</v>
      </c>
      <c r="B1086" t="s">
        <v>3433</v>
      </c>
      <c r="C1086" t="s">
        <v>3285</v>
      </c>
      <c r="D1086" t="s">
        <v>3434</v>
      </c>
      <c r="E1086" t="s">
        <v>3435</v>
      </c>
      <c r="F1086" s="1" t="s">
        <v>595</v>
      </c>
      <c r="G1086">
        <v>4.1</v>
      </c>
      <c r="H1086" s="1" t="s">
        <v>3436</v>
      </c>
      <c r="I1086" t="str">
        <f t="shared" si="96"/>
        <v>Home&amp;Kitchen</v>
      </c>
      <c r="J1086">
        <f t="shared" si="97"/>
        <v>6199</v>
      </c>
      <c r="K1086">
        <f t="shared" si="98"/>
        <v>10400</v>
      </c>
      <c r="L1086">
        <f t="shared" si="99"/>
        <v>40</v>
      </c>
      <c r="M1086">
        <f t="shared" si="100"/>
        <v>14391</v>
      </c>
      <c r="N1086">
        <f t="shared" si="101"/>
        <v>4.1</v>
      </c>
    </row>
    <row r="1087" spans="1:14">
      <c r="A1087" t="s">
        <v>3437</v>
      </c>
      <c r="B1087" t="s">
        <v>3438</v>
      </c>
      <c r="C1087" t="s">
        <v>3439</v>
      </c>
      <c r="D1087" t="s">
        <v>3440</v>
      </c>
      <c r="E1087" t="s">
        <v>2541</v>
      </c>
      <c r="F1087" s="1" t="s">
        <v>325</v>
      </c>
      <c r="G1087">
        <v>4.4</v>
      </c>
      <c r="H1087" s="1" t="s">
        <v>3441</v>
      </c>
      <c r="I1087" t="str">
        <f t="shared" si="96"/>
        <v>Home&amp;Kitchen</v>
      </c>
      <c r="J1087">
        <f t="shared" si="97"/>
        <v>1819</v>
      </c>
      <c r="K1087">
        <f t="shared" si="98"/>
        <v>2490</v>
      </c>
      <c r="L1087">
        <f t="shared" si="99"/>
        <v>27</v>
      </c>
      <c r="M1087">
        <f t="shared" si="100"/>
        <v>7946</v>
      </c>
      <c r="N1087">
        <f t="shared" si="101"/>
        <v>4.4</v>
      </c>
    </row>
    <row r="1088" spans="1:14">
      <c r="A1088" t="s">
        <v>3442</v>
      </c>
      <c r="B1088" t="s">
        <v>3443</v>
      </c>
      <c r="C1088" t="s">
        <v>3281</v>
      </c>
      <c r="D1088" t="s">
        <v>292</v>
      </c>
      <c r="E1088" t="s">
        <v>229</v>
      </c>
      <c r="F1088" s="1" t="s">
        <v>384</v>
      </c>
      <c r="G1088">
        <v>4</v>
      </c>
      <c r="H1088" s="1" t="s">
        <v>3444</v>
      </c>
      <c r="I1088" t="str">
        <f t="shared" si="96"/>
        <v>Home&amp;Kitchen</v>
      </c>
      <c r="J1088">
        <f t="shared" si="97"/>
        <v>1199</v>
      </c>
      <c r="K1088">
        <f t="shared" si="98"/>
        <v>1900</v>
      </c>
      <c r="L1088">
        <f t="shared" si="99"/>
        <v>37</v>
      </c>
      <c r="M1088">
        <f t="shared" si="100"/>
        <v>1765</v>
      </c>
      <c r="N1088">
        <f t="shared" si="101"/>
        <v>4</v>
      </c>
    </row>
    <row r="1089" spans="1:14">
      <c r="A1089" t="s">
        <v>3445</v>
      </c>
      <c r="B1089" t="s">
        <v>3446</v>
      </c>
      <c r="C1089" t="s">
        <v>3257</v>
      </c>
      <c r="D1089" t="s">
        <v>3447</v>
      </c>
      <c r="E1089" t="s">
        <v>3448</v>
      </c>
      <c r="F1089" s="1" t="s">
        <v>773</v>
      </c>
      <c r="G1089">
        <v>3.8</v>
      </c>
      <c r="H1089" s="1" t="s">
        <v>3449</v>
      </c>
      <c r="I1089" t="str">
        <f t="shared" si="96"/>
        <v>Home&amp;Kitchen</v>
      </c>
      <c r="J1089">
        <f t="shared" si="97"/>
        <v>3249</v>
      </c>
      <c r="K1089">
        <f t="shared" si="98"/>
        <v>6295</v>
      </c>
      <c r="L1089">
        <f t="shared" si="99"/>
        <v>48</v>
      </c>
      <c r="M1089">
        <f t="shared" si="100"/>
        <v>14062</v>
      </c>
      <c r="N1089">
        <f t="shared" si="101"/>
        <v>3.8</v>
      </c>
    </row>
    <row r="1090" spans="1:14">
      <c r="A1090" t="s">
        <v>3450</v>
      </c>
      <c r="B1090" t="s">
        <v>3451</v>
      </c>
      <c r="C1090" t="s">
        <v>3386</v>
      </c>
      <c r="D1090" t="s">
        <v>25</v>
      </c>
      <c r="E1090" t="s">
        <v>76</v>
      </c>
      <c r="F1090" s="1" t="s">
        <v>63</v>
      </c>
      <c r="G1090">
        <v>4</v>
      </c>
      <c r="H1090" s="1" t="s">
        <v>3452</v>
      </c>
      <c r="I1090" t="str">
        <f t="shared" si="96"/>
        <v>Home&amp;Kitchen</v>
      </c>
      <c r="J1090">
        <f t="shared" si="97"/>
        <v>349</v>
      </c>
      <c r="K1090">
        <f t="shared" si="98"/>
        <v>999</v>
      </c>
      <c r="L1090">
        <f t="shared" si="99"/>
        <v>65</v>
      </c>
      <c r="M1090">
        <f t="shared" si="100"/>
        <v>15646</v>
      </c>
      <c r="N1090">
        <f t="shared" si="101"/>
        <v>4</v>
      </c>
    </row>
    <row r="1091" spans="1:14">
      <c r="A1091" t="s">
        <v>3453</v>
      </c>
      <c r="B1091" t="s">
        <v>3454</v>
      </c>
      <c r="C1091" t="s">
        <v>3202</v>
      </c>
      <c r="D1091" t="s">
        <v>2136</v>
      </c>
      <c r="E1091" t="s">
        <v>621</v>
      </c>
      <c r="F1091" s="1" t="s">
        <v>129</v>
      </c>
      <c r="G1091">
        <v>3.1</v>
      </c>
      <c r="H1091">
        <v>111</v>
      </c>
      <c r="I1091" t="str">
        <f t="shared" ref="I1091:I1154" si="102">LEFT(C1091,FIND("|",C1091)-1)</f>
        <v>Home&amp;Kitchen</v>
      </c>
      <c r="J1091">
        <f t="shared" ref="J1091:J1154" si="103">VALUE(SUBSTITUTE(SUBSTITUTE(D1091,"₹",""),",",""))</f>
        <v>1049</v>
      </c>
      <c r="K1091">
        <f t="shared" ref="K1091:K1154" si="104">VALUE(SUBSTITUTE(SUBSTITUTE(E1091,"₹",""),",",""))</f>
        <v>1699</v>
      </c>
      <c r="L1091">
        <f t="shared" ref="L1091:L1154" si="105">VALUE(SUBSTITUTE(F1091,"%",""))</f>
        <v>38</v>
      </c>
      <c r="M1091">
        <f t="shared" ref="M1091:M1154" si="106">VALUE(SUBSTITUTE(H1091,",",""))</f>
        <v>111</v>
      </c>
      <c r="N1091">
        <f t="shared" ref="N1091:N1154" si="107">VALUE(G1091)</f>
        <v>3.1</v>
      </c>
    </row>
    <row r="1092" spans="1:14">
      <c r="A1092" t="s">
        <v>3455</v>
      </c>
      <c r="B1092" t="s">
        <v>3456</v>
      </c>
      <c r="C1092" t="s">
        <v>3457</v>
      </c>
      <c r="D1092" t="s">
        <v>92</v>
      </c>
      <c r="E1092" t="s">
        <v>599</v>
      </c>
      <c r="F1092" s="1" t="s">
        <v>367</v>
      </c>
      <c r="G1092">
        <v>4.3</v>
      </c>
      <c r="H1092" s="1" t="s">
        <v>3458</v>
      </c>
      <c r="I1092" t="str">
        <f t="shared" si="102"/>
        <v>Home&amp;Kitchen</v>
      </c>
      <c r="J1092">
        <f t="shared" si="103"/>
        <v>799</v>
      </c>
      <c r="K1092">
        <f t="shared" si="104"/>
        <v>1500</v>
      </c>
      <c r="L1092">
        <f t="shared" si="105"/>
        <v>47</v>
      </c>
      <c r="M1092">
        <f t="shared" si="106"/>
        <v>9695</v>
      </c>
      <c r="N1092">
        <f t="shared" si="107"/>
        <v>4.3</v>
      </c>
    </row>
    <row r="1093" spans="1:14">
      <c r="A1093" t="s">
        <v>3459</v>
      </c>
      <c r="B1093" t="s">
        <v>3460</v>
      </c>
      <c r="C1093" t="s">
        <v>3285</v>
      </c>
      <c r="D1093" t="s">
        <v>895</v>
      </c>
      <c r="E1093" t="s">
        <v>3461</v>
      </c>
      <c r="F1093" s="1" t="s">
        <v>773</v>
      </c>
      <c r="G1093">
        <v>4.2</v>
      </c>
      <c r="H1093" s="1" t="s">
        <v>3462</v>
      </c>
      <c r="I1093" t="str">
        <f t="shared" si="102"/>
        <v>Home&amp;Kitchen</v>
      </c>
      <c r="J1093">
        <f t="shared" si="103"/>
        <v>4999</v>
      </c>
      <c r="K1093">
        <f t="shared" si="104"/>
        <v>9650</v>
      </c>
      <c r="L1093">
        <f t="shared" si="105"/>
        <v>48</v>
      </c>
      <c r="M1093">
        <f t="shared" si="106"/>
        <v>1772</v>
      </c>
      <c r="N1093">
        <f t="shared" si="107"/>
        <v>4.2</v>
      </c>
    </row>
    <row r="1094" spans="1:14">
      <c r="A1094" t="s">
        <v>3463</v>
      </c>
      <c r="B1094" t="s">
        <v>3464</v>
      </c>
      <c r="C1094" t="s">
        <v>3257</v>
      </c>
      <c r="D1094" t="s">
        <v>307</v>
      </c>
      <c r="E1094" t="s">
        <v>3465</v>
      </c>
      <c r="F1094" s="1" t="s">
        <v>1050</v>
      </c>
      <c r="G1094">
        <v>4.4</v>
      </c>
      <c r="H1094" s="1" t="s">
        <v>3466</v>
      </c>
      <c r="I1094" t="str">
        <f t="shared" si="102"/>
        <v>Home&amp;Kitchen</v>
      </c>
      <c r="J1094">
        <f t="shared" si="103"/>
        <v>6999</v>
      </c>
      <c r="K1094">
        <f t="shared" si="104"/>
        <v>10590</v>
      </c>
      <c r="L1094">
        <f t="shared" si="105"/>
        <v>34</v>
      </c>
      <c r="M1094">
        <f t="shared" si="106"/>
        <v>11499</v>
      </c>
      <c r="N1094">
        <f t="shared" si="107"/>
        <v>4.4</v>
      </c>
    </row>
    <row r="1095" spans="1:14">
      <c r="A1095" t="s">
        <v>3467</v>
      </c>
      <c r="B1095" t="s">
        <v>3468</v>
      </c>
      <c r="C1095" t="s">
        <v>3210</v>
      </c>
      <c r="D1095" t="s">
        <v>92</v>
      </c>
      <c r="E1095" t="s">
        <v>190</v>
      </c>
      <c r="F1095" s="1" t="s">
        <v>111</v>
      </c>
      <c r="G1095">
        <v>4.1</v>
      </c>
      <c r="H1095" s="1" t="s">
        <v>3469</v>
      </c>
      <c r="I1095" t="str">
        <f t="shared" si="102"/>
        <v>Home&amp;Kitchen</v>
      </c>
      <c r="J1095">
        <f t="shared" si="103"/>
        <v>799</v>
      </c>
      <c r="K1095">
        <f t="shared" si="104"/>
        <v>1999</v>
      </c>
      <c r="L1095">
        <f t="shared" si="105"/>
        <v>60</v>
      </c>
      <c r="M1095">
        <f t="shared" si="106"/>
        <v>2162</v>
      </c>
      <c r="N1095">
        <f t="shared" si="107"/>
        <v>4.1</v>
      </c>
    </row>
    <row r="1096" spans="1:14">
      <c r="A1096" t="s">
        <v>3470</v>
      </c>
      <c r="B1096" t="s">
        <v>3471</v>
      </c>
      <c r="C1096" t="s">
        <v>3472</v>
      </c>
      <c r="D1096" t="s">
        <v>953</v>
      </c>
      <c r="E1096" t="s">
        <v>953</v>
      </c>
      <c r="F1096" s="1" t="s">
        <v>215</v>
      </c>
      <c r="G1096">
        <v>4.2</v>
      </c>
      <c r="H1096" s="1" t="s">
        <v>3473</v>
      </c>
      <c r="I1096" t="str">
        <f t="shared" si="102"/>
        <v>Home&amp;Kitchen</v>
      </c>
      <c r="J1096">
        <f t="shared" si="103"/>
        <v>89</v>
      </c>
      <c r="K1096">
        <f t="shared" si="104"/>
        <v>89</v>
      </c>
      <c r="L1096">
        <f t="shared" si="105"/>
        <v>0</v>
      </c>
      <c r="M1096">
        <f t="shared" si="106"/>
        <v>19621</v>
      </c>
      <c r="N1096">
        <f t="shared" si="107"/>
        <v>4.2</v>
      </c>
    </row>
    <row r="1097" spans="1:14">
      <c r="A1097" t="s">
        <v>3474</v>
      </c>
      <c r="B1097" t="s">
        <v>3475</v>
      </c>
      <c r="C1097" t="s">
        <v>3476</v>
      </c>
      <c r="D1097" t="s">
        <v>359</v>
      </c>
      <c r="E1097" t="s">
        <v>3477</v>
      </c>
      <c r="F1097" s="1" t="s">
        <v>123</v>
      </c>
      <c r="G1097">
        <v>4.1</v>
      </c>
      <c r="H1097" s="1" t="s">
        <v>3478</v>
      </c>
      <c r="I1097" t="str">
        <f t="shared" si="102"/>
        <v>Home&amp;Kitchen</v>
      </c>
      <c r="J1097">
        <f t="shared" si="103"/>
        <v>1400</v>
      </c>
      <c r="K1097">
        <f t="shared" si="104"/>
        <v>2485</v>
      </c>
      <c r="L1097">
        <f t="shared" si="105"/>
        <v>44</v>
      </c>
      <c r="M1097">
        <f t="shared" si="106"/>
        <v>19998</v>
      </c>
      <c r="N1097">
        <f t="shared" si="107"/>
        <v>4.1</v>
      </c>
    </row>
    <row r="1098" spans="1:14">
      <c r="A1098" t="s">
        <v>3479</v>
      </c>
      <c r="B1098" t="s">
        <v>3480</v>
      </c>
      <c r="C1098" t="s">
        <v>3326</v>
      </c>
      <c r="D1098" t="s">
        <v>3481</v>
      </c>
      <c r="E1098" t="s">
        <v>106</v>
      </c>
      <c r="F1098" s="1" t="s">
        <v>49</v>
      </c>
      <c r="G1098">
        <v>4.1</v>
      </c>
      <c r="H1098" s="1" t="s">
        <v>3482</v>
      </c>
      <c r="I1098" t="str">
        <f t="shared" si="102"/>
        <v>Home&amp;Kitchen</v>
      </c>
      <c r="J1098">
        <f t="shared" si="103"/>
        <v>355</v>
      </c>
      <c r="K1098">
        <f t="shared" si="104"/>
        <v>899</v>
      </c>
      <c r="L1098">
        <f t="shared" si="105"/>
        <v>61</v>
      </c>
      <c r="M1098">
        <f t="shared" si="106"/>
        <v>1051</v>
      </c>
      <c r="N1098">
        <f t="shared" si="107"/>
        <v>4.1</v>
      </c>
    </row>
    <row r="1099" spans="1:14">
      <c r="A1099" t="s">
        <v>3483</v>
      </c>
      <c r="B1099" t="s">
        <v>3484</v>
      </c>
      <c r="C1099" t="s">
        <v>3197</v>
      </c>
      <c r="D1099" t="s">
        <v>3485</v>
      </c>
      <c r="E1099" t="s">
        <v>3486</v>
      </c>
      <c r="F1099" s="1" t="s">
        <v>1050</v>
      </c>
      <c r="G1099">
        <v>4.1</v>
      </c>
      <c r="H1099" s="1" t="s">
        <v>3487</v>
      </c>
      <c r="I1099" t="str">
        <f t="shared" si="102"/>
        <v>Home&amp;Kitchen</v>
      </c>
      <c r="J1099">
        <f t="shared" si="103"/>
        <v>2169</v>
      </c>
      <c r="K1099">
        <f t="shared" si="104"/>
        <v>3279</v>
      </c>
      <c r="L1099">
        <f t="shared" si="105"/>
        <v>34</v>
      </c>
      <c r="M1099">
        <f t="shared" si="106"/>
        <v>1716</v>
      </c>
      <c r="N1099">
        <f t="shared" si="107"/>
        <v>4.1</v>
      </c>
    </row>
    <row r="1100" spans="1:14">
      <c r="A1100" t="s">
        <v>3488</v>
      </c>
      <c r="B1100" t="s">
        <v>3489</v>
      </c>
      <c r="C1100" t="s">
        <v>3490</v>
      </c>
      <c r="D1100" t="s">
        <v>1760</v>
      </c>
      <c r="E1100" t="s">
        <v>1778</v>
      </c>
      <c r="F1100" s="1" t="s">
        <v>659</v>
      </c>
      <c r="G1100">
        <v>3.9</v>
      </c>
      <c r="H1100" s="1" t="s">
        <v>3491</v>
      </c>
      <c r="I1100" t="str">
        <f t="shared" si="102"/>
        <v>Home&amp;Kitchen</v>
      </c>
      <c r="J1100">
        <f t="shared" si="103"/>
        <v>2799</v>
      </c>
      <c r="K1100">
        <f t="shared" si="104"/>
        <v>3799</v>
      </c>
      <c r="L1100">
        <f t="shared" si="105"/>
        <v>26</v>
      </c>
      <c r="M1100">
        <f t="shared" si="106"/>
        <v>32931</v>
      </c>
      <c r="N1100">
        <f t="shared" si="107"/>
        <v>3.9</v>
      </c>
    </row>
    <row r="1101" spans="1:14">
      <c r="A1101" t="s">
        <v>3492</v>
      </c>
      <c r="B1101" t="s">
        <v>3493</v>
      </c>
      <c r="C1101" t="s">
        <v>3192</v>
      </c>
      <c r="D1101" t="s">
        <v>106</v>
      </c>
      <c r="E1101" t="s">
        <v>884</v>
      </c>
      <c r="F1101" s="1" t="s">
        <v>239</v>
      </c>
      <c r="G1101">
        <v>3.9</v>
      </c>
      <c r="H1101" s="1" t="s">
        <v>3494</v>
      </c>
      <c r="I1101" t="str">
        <f t="shared" si="102"/>
        <v>Home&amp;Kitchen</v>
      </c>
      <c r="J1101">
        <f t="shared" si="103"/>
        <v>899</v>
      </c>
      <c r="K1101">
        <f t="shared" si="104"/>
        <v>1249</v>
      </c>
      <c r="L1101">
        <f t="shared" si="105"/>
        <v>28</v>
      </c>
      <c r="M1101">
        <f t="shared" si="106"/>
        <v>17424</v>
      </c>
      <c r="N1101">
        <f t="shared" si="107"/>
        <v>3.9</v>
      </c>
    </row>
    <row r="1102" spans="1:14">
      <c r="A1102" t="s">
        <v>3495</v>
      </c>
      <c r="B1102" t="s">
        <v>3496</v>
      </c>
      <c r="C1102" t="s">
        <v>3267</v>
      </c>
      <c r="D1102" t="s">
        <v>712</v>
      </c>
      <c r="E1102" t="s">
        <v>3349</v>
      </c>
      <c r="F1102" s="1" t="s">
        <v>77</v>
      </c>
      <c r="G1102">
        <v>3.8</v>
      </c>
      <c r="H1102" s="1" t="s">
        <v>3497</v>
      </c>
      <c r="I1102" t="str">
        <f t="shared" si="102"/>
        <v>Home&amp;Kitchen</v>
      </c>
      <c r="J1102">
        <f t="shared" si="103"/>
        <v>2499</v>
      </c>
      <c r="K1102">
        <f t="shared" si="104"/>
        <v>5000</v>
      </c>
      <c r="L1102">
        <f t="shared" si="105"/>
        <v>50</v>
      </c>
      <c r="M1102">
        <f t="shared" si="106"/>
        <v>1889</v>
      </c>
      <c r="N1102">
        <f t="shared" si="107"/>
        <v>3.8</v>
      </c>
    </row>
    <row r="1103" spans="1:14">
      <c r="A1103" t="s">
        <v>3498</v>
      </c>
      <c r="B1103" t="s">
        <v>3499</v>
      </c>
      <c r="C1103" t="s">
        <v>3261</v>
      </c>
      <c r="D1103" t="s">
        <v>3128</v>
      </c>
      <c r="E1103" t="s">
        <v>413</v>
      </c>
      <c r="F1103" s="1" t="s">
        <v>191</v>
      </c>
      <c r="G1103">
        <v>4</v>
      </c>
      <c r="H1103" s="1" t="s">
        <v>3500</v>
      </c>
      <c r="I1103" t="str">
        <f t="shared" si="102"/>
        <v>Home&amp;Kitchen</v>
      </c>
      <c r="J1103">
        <f t="shared" si="103"/>
        <v>3599</v>
      </c>
      <c r="K1103">
        <f t="shared" si="104"/>
        <v>7299</v>
      </c>
      <c r="L1103">
        <f t="shared" si="105"/>
        <v>51</v>
      </c>
      <c r="M1103">
        <f t="shared" si="106"/>
        <v>10324</v>
      </c>
      <c r="N1103">
        <f t="shared" si="107"/>
        <v>4</v>
      </c>
    </row>
    <row r="1104" spans="1:14">
      <c r="A1104" t="s">
        <v>3501</v>
      </c>
      <c r="B1104" t="s">
        <v>3502</v>
      </c>
      <c r="C1104" t="s">
        <v>3252</v>
      </c>
      <c r="D1104" t="s">
        <v>62</v>
      </c>
      <c r="E1104" t="s">
        <v>3253</v>
      </c>
      <c r="F1104" s="1" t="s">
        <v>546</v>
      </c>
      <c r="G1104">
        <v>4.2</v>
      </c>
      <c r="H1104" s="1" t="s">
        <v>3503</v>
      </c>
      <c r="I1104" t="str">
        <f t="shared" si="102"/>
        <v>Home&amp;Kitchen</v>
      </c>
      <c r="J1104">
        <f t="shared" si="103"/>
        <v>499</v>
      </c>
      <c r="K1104">
        <f t="shared" si="104"/>
        <v>625</v>
      </c>
      <c r="L1104">
        <f t="shared" si="105"/>
        <v>20</v>
      </c>
      <c r="M1104">
        <f t="shared" si="106"/>
        <v>5355</v>
      </c>
      <c r="N1104">
        <f t="shared" si="107"/>
        <v>4.2</v>
      </c>
    </row>
    <row r="1105" spans="1:14">
      <c r="A1105" t="s">
        <v>3504</v>
      </c>
      <c r="B1105" t="s">
        <v>3505</v>
      </c>
      <c r="C1105" t="s">
        <v>3309</v>
      </c>
      <c r="D1105" t="s">
        <v>3506</v>
      </c>
      <c r="E1105" t="s">
        <v>3507</v>
      </c>
      <c r="F1105" s="1" t="s">
        <v>911</v>
      </c>
      <c r="G1105">
        <v>4.1</v>
      </c>
      <c r="H1105" s="1" t="s">
        <v>3508</v>
      </c>
      <c r="I1105" t="str">
        <f t="shared" si="102"/>
        <v>Home&amp;Kitchen</v>
      </c>
      <c r="J1105">
        <f t="shared" si="103"/>
        <v>653</v>
      </c>
      <c r="K1105">
        <f t="shared" si="104"/>
        <v>1020</v>
      </c>
      <c r="L1105">
        <f t="shared" si="105"/>
        <v>36</v>
      </c>
      <c r="M1105">
        <f t="shared" si="106"/>
        <v>3366</v>
      </c>
      <c r="N1105">
        <f t="shared" si="107"/>
        <v>4.1</v>
      </c>
    </row>
    <row r="1106" spans="1:14">
      <c r="A1106" t="s">
        <v>3509</v>
      </c>
      <c r="B1106" t="s">
        <v>3510</v>
      </c>
      <c r="C1106" t="s">
        <v>3511</v>
      </c>
      <c r="D1106" t="s">
        <v>3512</v>
      </c>
      <c r="E1106" t="s">
        <v>764</v>
      </c>
      <c r="F1106" s="1" t="s">
        <v>367</v>
      </c>
      <c r="G1106">
        <v>4.3</v>
      </c>
      <c r="H1106" s="1" t="s">
        <v>3513</v>
      </c>
      <c r="I1106" t="str">
        <f t="shared" si="102"/>
        <v>Home&amp;Kitchen</v>
      </c>
      <c r="J1106">
        <f t="shared" si="103"/>
        <v>4789</v>
      </c>
      <c r="K1106">
        <f t="shared" si="104"/>
        <v>8990</v>
      </c>
      <c r="L1106">
        <f t="shared" si="105"/>
        <v>47</v>
      </c>
      <c r="M1106">
        <f t="shared" si="106"/>
        <v>1017</v>
      </c>
      <c r="N1106">
        <f t="shared" si="107"/>
        <v>4.3</v>
      </c>
    </row>
    <row r="1107" spans="1:14">
      <c r="A1107" t="s">
        <v>3514</v>
      </c>
      <c r="B1107" t="s">
        <v>3515</v>
      </c>
      <c r="C1107" t="s">
        <v>3516</v>
      </c>
      <c r="D1107" t="s">
        <v>2966</v>
      </c>
      <c r="E1107" t="s">
        <v>3517</v>
      </c>
      <c r="F1107" s="1" t="s">
        <v>1564</v>
      </c>
      <c r="G1107">
        <v>3.7</v>
      </c>
      <c r="H1107">
        <v>787</v>
      </c>
      <c r="I1107" t="str">
        <f t="shared" si="102"/>
        <v>Home&amp;Kitchen</v>
      </c>
      <c r="J1107">
        <f t="shared" si="103"/>
        <v>1409</v>
      </c>
      <c r="K1107">
        <f t="shared" si="104"/>
        <v>1639</v>
      </c>
      <c r="L1107">
        <f t="shared" si="105"/>
        <v>14</v>
      </c>
      <c r="M1107">
        <f t="shared" si="106"/>
        <v>787</v>
      </c>
      <c r="N1107">
        <f t="shared" si="107"/>
        <v>3.7</v>
      </c>
    </row>
    <row r="1108" spans="1:14">
      <c r="A1108" t="s">
        <v>3518</v>
      </c>
      <c r="B1108" t="s">
        <v>3519</v>
      </c>
      <c r="C1108" t="s">
        <v>3248</v>
      </c>
      <c r="D1108" t="s">
        <v>3520</v>
      </c>
      <c r="E1108" t="s">
        <v>106</v>
      </c>
      <c r="F1108" s="1" t="s">
        <v>1835</v>
      </c>
      <c r="G1108">
        <v>4.2</v>
      </c>
      <c r="H1108" s="1" t="s">
        <v>3521</v>
      </c>
      <c r="I1108" t="str">
        <f t="shared" si="102"/>
        <v>Home&amp;Kitchen</v>
      </c>
      <c r="J1108">
        <f t="shared" si="103"/>
        <v>753</v>
      </c>
      <c r="K1108">
        <f t="shared" si="104"/>
        <v>899</v>
      </c>
      <c r="L1108">
        <f t="shared" si="105"/>
        <v>16</v>
      </c>
      <c r="M1108">
        <f t="shared" si="106"/>
        <v>18462</v>
      </c>
      <c r="N1108">
        <f t="shared" si="107"/>
        <v>4.2</v>
      </c>
    </row>
    <row r="1109" spans="1:14">
      <c r="A1109" t="s">
        <v>3522</v>
      </c>
      <c r="B1109" t="s">
        <v>3523</v>
      </c>
      <c r="C1109" t="s">
        <v>3386</v>
      </c>
      <c r="D1109" t="s">
        <v>3524</v>
      </c>
      <c r="E1109" t="s">
        <v>292</v>
      </c>
      <c r="F1109" s="1" t="s">
        <v>729</v>
      </c>
      <c r="G1109">
        <v>4.3</v>
      </c>
      <c r="H1109">
        <v>629</v>
      </c>
      <c r="I1109" t="str">
        <f t="shared" si="102"/>
        <v>Home&amp;Kitchen</v>
      </c>
      <c r="J1109">
        <f t="shared" si="103"/>
        <v>353</v>
      </c>
      <c r="K1109">
        <f t="shared" si="104"/>
        <v>1199</v>
      </c>
      <c r="L1109">
        <f t="shared" si="105"/>
        <v>71</v>
      </c>
      <c r="M1109">
        <f t="shared" si="106"/>
        <v>629</v>
      </c>
      <c r="N1109">
        <f t="shared" si="107"/>
        <v>4.3</v>
      </c>
    </row>
    <row r="1110" spans="1:14">
      <c r="A1110" t="s">
        <v>3525</v>
      </c>
      <c r="B1110" t="s">
        <v>3526</v>
      </c>
      <c r="C1110" t="s">
        <v>3210</v>
      </c>
      <c r="D1110" t="s">
        <v>19</v>
      </c>
      <c r="E1110" t="s">
        <v>35</v>
      </c>
      <c r="F1110" s="1" t="s">
        <v>170</v>
      </c>
      <c r="G1110">
        <v>4.3</v>
      </c>
      <c r="H1110" s="1" t="s">
        <v>3527</v>
      </c>
      <c r="I1110" t="str">
        <f t="shared" si="102"/>
        <v>Home&amp;Kitchen</v>
      </c>
      <c r="J1110">
        <f t="shared" si="103"/>
        <v>1099</v>
      </c>
      <c r="K1110">
        <f t="shared" si="104"/>
        <v>1899</v>
      </c>
      <c r="L1110">
        <f t="shared" si="105"/>
        <v>42</v>
      </c>
      <c r="M1110">
        <f t="shared" si="106"/>
        <v>15276</v>
      </c>
      <c r="N1110">
        <f t="shared" si="107"/>
        <v>4.3</v>
      </c>
    </row>
    <row r="1111" spans="1:14">
      <c r="A1111" t="s">
        <v>3528</v>
      </c>
      <c r="B1111" t="s">
        <v>3529</v>
      </c>
      <c r="C1111" t="s">
        <v>3322</v>
      </c>
      <c r="D1111" t="s">
        <v>3530</v>
      </c>
      <c r="E1111" t="s">
        <v>3531</v>
      </c>
      <c r="F1111" s="1" t="s">
        <v>1015</v>
      </c>
      <c r="G1111">
        <v>4.4</v>
      </c>
      <c r="H1111" s="1" t="s">
        <v>3532</v>
      </c>
      <c r="I1111" t="str">
        <f t="shared" si="102"/>
        <v>Home&amp;Kitchen</v>
      </c>
      <c r="J1111">
        <f t="shared" si="103"/>
        <v>8799</v>
      </c>
      <c r="K1111">
        <f t="shared" si="104"/>
        <v>11595</v>
      </c>
      <c r="L1111">
        <f t="shared" si="105"/>
        <v>24</v>
      </c>
      <c r="M1111">
        <f t="shared" si="106"/>
        <v>2981</v>
      </c>
      <c r="N1111">
        <f t="shared" si="107"/>
        <v>4.4</v>
      </c>
    </row>
    <row r="1112" spans="1:14">
      <c r="A1112" t="s">
        <v>3533</v>
      </c>
      <c r="B1112" t="s">
        <v>3534</v>
      </c>
      <c r="C1112" t="s">
        <v>3192</v>
      </c>
      <c r="D1112" t="s">
        <v>2639</v>
      </c>
      <c r="E1112" t="s">
        <v>3535</v>
      </c>
      <c r="F1112" s="1" t="s">
        <v>70</v>
      </c>
      <c r="G1112">
        <v>3.8</v>
      </c>
      <c r="H1112" s="1" t="s">
        <v>3536</v>
      </c>
      <c r="I1112" t="str">
        <f t="shared" si="102"/>
        <v>Home&amp;Kitchen</v>
      </c>
      <c r="J1112">
        <f t="shared" si="103"/>
        <v>1345</v>
      </c>
      <c r="K1112">
        <f t="shared" si="104"/>
        <v>1750</v>
      </c>
      <c r="L1112">
        <f t="shared" si="105"/>
        <v>23</v>
      </c>
      <c r="M1112">
        <f t="shared" si="106"/>
        <v>2466</v>
      </c>
      <c r="N1112">
        <f t="shared" si="107"/>
        <v>3.8</v>
      </c>
    </row>
    <row r="1113" spans="1:14">
      <c r="A1113" t="s">
        <v>3537</v>
      </c>
      <c r="B1113" t="s">
        <v>3538</v>
      </c>
      <c r="C1113" t="s">
        <v>3539</v>
      </c>
      <c r="D1113" t="s">
        <v>3540</v>
      </c>
      <c r="E1113" t="s">
        <v>3540</v>
      </c>
      <c r="F1113" s="1" t="s">
        <v>215</v>
      </c>
      <c r="G1113">
        <v>4.5</v>
      </c>
      <c r="H1113" s="1" t="s">
        <v>3541</v>
      </c>
      <c r="I1113" t="str">
        <f t="shared" si="102"/>
        <v>Home&amp;Kitchen</v>
      </c>
      <c r="J1113">
        <f t="shared" si="103"/>
        <v>2095</v>
      </c>
      <c r="K1113">
        <f t="shared" si="104"/>
        <v>2095</v>
      </c>
      <c r="L1113">
        <f t="shared" si="105"/>
        <v>0</v>
      </c>
      <c r="M1113">
        <f t="shared" si="106"/>
        <v>7949</v>
      </c>
      <c r="N1113">
        <f t="shared" si="107"/>
        <v>4.5</v>
      </c>
    </row>
    <row r="1114" spans="1:14">
      <c r="A1114" t="s">
        <v>3542</v>
      </c>
      <c r="B1114" t="s">
        <v>3543</v>
      </c>
      <c r="C1114" t="s">
        <v>3197</v>
      </c>
      <c r="D1114" t="s">
        <v>3544</v>
      </c>
      <c r="E1114" t="s">
        <v>3545</v>
      </c>
      <c r="F1114" s="1" t="s">
        <v>282</v>
      </c>
      <c r="G1114">
        <v>3.8</v>
      </c>
      <c r="H1114">
        <v>95</v>
      </c>
      <c r="I1114" t="str">
        <f t="shared" si="102"/>
        <v>Home&amp;Kitchen</v>
      </c>
      <c r="J1114">
        <f t="shared" si="103"/>
        <v>1498</v>
      </c>
      <c r="K1114">
        <f t="shared" si="104"/>
        <v>2300</v>
      </c>
      <c r="L1114">
        <f t="shared" si="105"/>
        <v>35</v>
      </c>
      <c r="M1114">
        <f t="shared" si="106"/>
        <v>95</v>
      </c>
      <c r="N1114">
        <f t="shared" si="107"/>
        <v>3.8</v>
      </c>
    </row>
    <row r="1115" spans="1:14">
      <c r="A1115" t="s">
        <v>3546</v>
      </c>
      <c r="B1115" t="s">
        <v>3547</v>
      </c>
      <c r="C1115" t="s">
        <v>3548</v>
      </c>
      <c r="D1115" t="s">
        <v>293</v>
      </c>
      <c r="E1115" t="s">
        <v>1765</v>
      </c>
      <c r="F1115" s="1" t="s">
        <v>659</v>
      </c>
      <c r="G1115">
        <v>3.8</v>
      </c>
      <c r="H1115" s="1" t="s">
        <v>3549</v>
      </c>
      <c r="I1115" t="str">
        <f t="shared" si="102"/>
        <v>Home&amp;Kitchen</v>
      </c>
      <c r="J1115">
        <f t="shared" si="103"/>
        <v>2199</v>
      </c>
      <c r="K1115">
        <f t="shared" si="104"/>
        <v>2990</v>
      </c>
      <c r="L1115">
        <f t="shared" si="105"/>
        <v>26</v>
      </c>
      <c r="M1115">
        <f t="shared" si="106"/>
        <v>1558</v>
      </c>
      <c r="N1115">
        <f t="shared" si="107"/>
        <v>3.8</v>
      </c>
    </row>
    <row r="1116" spans="1:14">
      <c r="A1116" t="s">
        <v>3550</v>
      </c>
      <c r="B1116" t="s">
        <v>3551</v>
      </c>
      <c r="C1116" t="s">
        <v>3257</v>
      </c>
      <c r="D1116" t="s">
        <v>3552</v>
      </c>
      <c r="E1116" t="s">
        <v>3553</v>
      </c>
      <c r="F1116" s="1" t="s">
        <v>1564</v>
      </c>
      <c r="G1116">
        <v>4.1</v>
      </c>
      <c r="H1116" s="1" t="s">
        <v>3554</v>
      </c>
      <c r="I1116" t="str">
        <f t="shared" si="102"/>
        <v>Home&amp;Kitchen</v>
      </c>
      <c r="J1116">
        <f t="shared" si="103"/>
        <v>3699</v>
      </c>
      <c r="K1116">
        <f t="shared" si="104"/>
        <v>4295</v>
      </c>
      <c r="L1116">
        <f t="shared" si="105"/>
        <v>14</v>
      </c>
      <c r="M1116">
        <f t="shared" si="106"/>
        <v>26543</v>
      </c>
      <c r="N1116">
        <f t="shared" si="107"/>
        <v>4.1</v>
      </c>
    </row>
    <row r="1117" spans="1:14">
      <c r="A1117" t="s">
        <v>3555</v>
      </c>
      <c r="B1117" t="s">
        <v>3556</v>
      </c>
      <c r="C1117" t="s">
        <v>3326</v>
      </c>
      <c r="D1117" t="s">
        <v>3557</v>
      </c>
      <c r="E1117" t="s">
        <v>24</v>
      </c>
      <c r="F1117" s="1" t="s">
        <v>1190</v>
      </c>
      <c r="G1117">
        <v>4.1</v>
      </c>
      <c r="H1117" s="1" t="s">
        <v>3558</v>
      </c>
      <c r="I1117" t="str">
        <f t="shared" si="102"/>
        <v>Home&amp;Kitchen</v>
      </c>
      <c r="J1117">
        <f t="shared" si="103"/>
        <v>177</v>
      </c>
      <c r="K1117">
        <f t="shared" si="104"/>
        <v>199</v>
      </c>
      <c r="L1117">
        <f t="shared" si="105"/>
        <v>11</v>
      </c>
      <c r="M1117">
        <f t="shared" si="106"/>
        <v>3688</v>
      </c>
      <c r="N1117">
        <f t="shared" si="107"/>
        <v>4.1</v>
      </c>
    </row>
    <row r="1118" spans="1:14">
      <c r="A1118" t="s">
        <v>3559</v>
      </c>
      <c r="B1118" t="s">
        <v>3560</v>
      </c>
      <c r="C1118" t="s">
        <v>3257</v>
      </c>
      <c r="D1118" t="s">
        <v>1303</v>
      </c>
      <c r="E1118" t="s">
        <v>712</v>
      </c>
      <c r="F1118" s="1" t="s">
        <v>315</v>
      </c>
      <c r="G1118">
        <v>3.8</v>
      </c>
      <c r="H1118" s="1" t="s">
        <v>3561</v>
      </c>
      <c r="I1118" t="str">
        <f t="shared" si="102"/>
        <v>Home&amp;Kitchen</v>
      </c>
      <c r="J1118">
        <f t="shared" si="103"/>
        <v>1149</v>
      </c>
      <c r="K1118">
        <f t="shared" si="104"/>
        <v>2499</v>
      </c>
      <c r="L1118">
        <f t="shared" si="105"/>
        <v>54</v>
      </c>
      <c r="M1118">
        <f t="shared" si="106"/>
        <v>4383</v>
      </c>
      <c r="N1118">
        <f t="shared" si="107"/>
        <v>3.8</v>
      </c>
    </row>
    <row r="1119" spans="1:14">
      <c r="A1119" t="s">
        <v>3562</v>
      </c>
      <c r="B1119" t="s">
        <v>3563</v>
      </c>
      <c r="C1119" t="s">
        <v>3564</v>
      </c>
      <c r="D1119" t="s">
        <v>3565</v>
      </c>
      <c r="E1119" t="s">
        <v>62</v>
      </c>
      <c r="F1119" s="1" t="s">
        <v>191</v>
      </c>
      <c r="G1119">
        <v>3.3</v>
      </c>
      <c r="H1119">
        <v>478</v>
      </c>
      <c r="I1119" t="str">
        <f t="shared" si="102"/>
        <v>Home&amp;Kitchen</v>
      </c>
      <c r="J1119">
        <f t="shared" si="103"/>
        <v>244</v>
      </c>
      <c r="K1119">
        <f t="shared" si="104"/>
        <v>499</v>
      </c>
      <c r="L1119">
        <f t="shared" si="105"/>
        <v>51</v>
      </c>
      <c r="M1119">
        <f t="shared" si="106"/>
        <v>478</v>
      </c>
      <c r="N1119">
        <f t="shared" si="107"/>
        <v>3.3</v>
      </c>
    </row>
    <row r="1120" spans="1:14">
      <c r="A1120" t="s">
        <v>3566</v>
      </c>
      <c r="B1120" t="s">
        <v>3567</v>
      </c>
      <c r="C1120" t="s">
        <v>3197</v>
      </c>
      <c r="D1120" t="s">
        <v>3568</v>
      </c>
      <c r="E1120" t="s">
        <v>1769</v>
      </c>
      <c r="F1120" s="1" t="s">
        <v>1368</v>
      </c>
      <c r="G1120">
        <v>4</v>
      </c>
      <c r="H1120">
        <v>237</v>
      </c>
      <c r="I1120" t="str">
        <f t="shared" si="102"/>
        <v>Home&amp;Kitchen</v>
      </c>
      <c r="J1120">
        <f t="shared" si="103"/>
        <v>1959</v>
      </c>
      <c r="K1120">
        <f t="shared" si="104"/>
        <v>2400</v>
      </c>
      <c r="L1120">
        <f t="shared" si="105"/>
        <v>18</v>
      </c>
      <c r="M1120">
        <f t="shared" si="106"/>
        <v>237</v>
      </c>
      <c r="N1120">
        <f t="shared" si="107"/>
        <v>4</v>
      </c>
    </row>
    <row r="1121" spans="1:14">
      <c r="A1121" t="s">
        <v>3569</v>
      </c>
      <c r="B1121" t="s">
        <v>3570</v>
      </c>
      <c r="C1121" t="s">
        <v>3206</v>
      </c>
      <c r="D1121" t="s">
        <v>3571</v>
      </c>
      <c r="E1121" t="s">
        <v>627</v>
      </c>
      <c r="F1121" s="1" t="s">
        <v>453</v>
      </c>
      <c r="G1121">
        <v>4.6</v>
      </c>
      <c r="H1121">
        <v>124</v>
      </c>
      <c r="I1121" t="str">
        <f t="shared" si="102"/>
        <v>Home&amp;Kitchen</v>
      </c>
      <c r="J1121">
        <f t="shared" si="103"/>
        <v>319</v>
      </c>
      <c r="K1121">
        <f t="shared" si="104"/>
        <v>749</v>
      </c>
      <c r="L1121">
        <f t="shared" si="105"/>
        <v>57</v>
      </c>
      <c r="M1121">
        <f t="shared" si="106"/>
        <v>124</v>
      </c>
      <c r="N1121">
        <f t="shared" si="107"/>
        <v>4.6</v>
      </c>
    </row>
    <row r="1122" spans="1:14">
      <c r="A1122" t="s">
        <v>3572</v>
      </c>
      <c r="B1122" t="s">
        <v>3573</v>
      </c>
      <c r="C1122" t="s">
        <v>3192</v>
      </c>
      <c r="D1122" t="s">
        <v>329</v>
      </c>
      <c r="E1122" t="s">
        <v>3574</v>
      </c>
      <c r="F1122" s="1" t="s">
        <v>1835</v>
      </c>
      <c r="G1122">
        <v>3.9</v>
      </c>
      <c r="H1122" s="1" t="s">
        <v>3575</v>
      </c>
      <c r="I1122" t="str">
        <f t="shared" si="102"/>
        <v>Home&amp;Kitchen</v>
      </c>
      <c r="J1122">
        <f t="shared" si="103"/>
        <v>1499</v>
      </c>
      <c r="K1122">
        <f t="shared" si="104"/>
        <v>1775</v>
      </c>
      <c r="L1122">
        <f t="shared" si="105"/>
        <v>16</v>
      </c>
      <c r="M1122">
        <f t="shared" si="106"/>
        <v>14667</v>
      </c>
      <c r="N1122">
        <f t="shared" si="107"/>
        <v>3.9</v>
      </c>
    </row>
    <row r="1123" spans="1:14">
      <c r="A1123" t="s">
        <v>3576</v>
      </c>
      <c r="B1123" t="s">
        <v>3577</v>
      </c>
      <c r="C1123" t="s">
        <v>3206</v>
      </c>
      <c r="D1123" t="s">
        <v>2668</v>
      </c>
      <c r="E1123" t="s">
        <v>261</v>
      </c>
      <c r="F1123" s="1" t="s">
        <v>729</v>
      </c>
      <c r="G1123">
        <v>3.7</v>
      </c>
      <c r="H1123">
        <v>6</v>
      </c>
      <c r="I1123" t="str">
        <f t="shared" si="102"/>
        <v>Home&amp;Kitchen</v>
      </c>
      <c r="J1123">
        <f t="shared" si="103"/>
        <v>469</v>
      </c>
      <c r="K1123">
        <f t="shared" si="104"/>
        <v>1599</v>
      </c>
      <c r="L1123">
        <f t="shared" si="105"/>
        <v>71</v>
      </c>
      <c r="M1123">
        <f t="shared" si="106"/>
        <v>6</v>
      </c>
      <c r="N1123">
        <f t="shared" si="107"/>
        <v>3.7</v>
      </c>
    </row>
    <row r="1124" spans="1:14">
      <c r="A1124" t="s">
        <v>3578</v>
      </c>
      <c r="B1124" t="s">
        <v>3579</v>
      </c>
      <c r="C1124" t="s">
        <v>3539</v>
      </c>
      <c r="D1124" t="s">
        <v>19</v>
      </c>
      <c r="E1124" t="s">
        <v>2398</v>
      </c>
      <c r="F1124" s="1" t="s">
        <v>139</v>
      </c>
      <c r="G1124">
        <v>4.2</v>
      </c>
      <c r="H1124" s="1" t="s">
        <v>3580</v>
      </c>
      <c r="I1124" t="str">
        <f t="shared" si="102"/>
        <v>Home&amp;Kitchen</v>
      </c>
      <c r="J1124">
        <f t="shared" si="103"/>
        <v>1099</v>
      </c>
      <c r="K1124">
        <f t="shared" si="104"/>
        <v>1795</v>
      </c>
      <c r="L1124">
        <f t="shared" si="105"/>
        <v>39</v>
      </c>
      <c r="M1124">
        <f t="shared" si="106"/>
        <v>4244</v>
      </c>
      <c r="N1124">
        <f t="shared" si="107"/>
        <v>4.2</v>
      </c>
    </row>
    <row r="1125" spans="1:14">
      <c r="A1125" t="s">
        <v>3581</v>
      </c>
      <c r="B1125" t="s">
        <v>3582</v>
      </c>
      <c r="C1125" t="s">
        <v>3202</v>
      </c>
      <c r="D1125" t="s">
        <v>3583</v>
      </c>
      <c r="E1125" t="s">
        <v>323</v>
      </c>
      <c r="F1125" s="1" t="s">
        <v>595</v>
      </c>
      <c r="G1125">
        <v>4.1</v>
      </c>
      <c r="H1125" s="1" t="s">
        <v>3513</v>
      </c>
      <c r="I1125" t="str">
        <f t="shared" si="102"/>
        <v>Home&amp;Kitchen</v>
      </c>
      <c r="J1125">
        <f t="shared" si="103"/>
        <v>9590</v>
      </c>
      <c r="K1125">
        <f t="shared" si="104"/>
        <v>15999</v>
      </c>
      <c r="L1125">
        <f t="shared" si="105"/>
        <v>40</v>
      </c>
      <c r="M1125">
        <f t="shared" si="106"/>
        <v>1017</v>
      </c>
      <c r="N1125">
        <f t="shared" si="107"/>
        <v>4.1</v>
      </c>
    </row>
    <row r="1126" spans="1:14">
      <c r="A1126" t="s">
        <v>3584</v>
      </c>
      <c r="B1126" t="s">
        <v>3585</v>
      </c>
      <c r="C1126" t="s">
        <v>3586</v>
      </c>
      <c r="D1126" t="s">
        <v>76</v>
      </c>
      <c r="E1126" t="s">
        <v>870</v>
      </c>
      <c r="F1126" s="1" t="s">
        <v>82</v>
      </c>
      <c r="G1126">
        <v>4.1</v>
      </c>
      <c r="H1126" s="1" t="s">
        <v>3587</v>
      </c>
      <c r="I1126" t="str">
        <f t="shared" si="102"/>
        <v>Home&amp;Kitchen</v>
      </c>
      <c r="J1126">
        <f t="shared" si="103"/>
        <v>999</v>
      </c>
      <c r="K1126">
        <f t="shared" si="104"/>
        <v>1490</v>
      </c>
      <c r="L1126">
        <f t="shared" si="105"/>
        <v>33</v>
      </c>
      <c r="M1126">
        <f t="shared" si="106"/>
        <v>12999</v>
      </c>
      <c r="N1126">
        <f t="shared" si="107"/>
        <v>4.1</v>
      </c>
    </row>
    <row r="1127" spans="1:14">
      <c r="A1127" t="s">
        <v>3588</v>
      </c>
      <c r="B1127" t="s">
        <v>3589</v>
      </c>
      <c r="C1127" t="s">
        <v>3281</v>
      </c>
      <c r="D1127" t="s">
        <v>421</v>
      </c>
      <c r="E1127" t="s">
        <v>190</v>
      </c>
      <c r="F1127" s="1" t="s">
        <v>282</v>
      </c>
      <c r="G1127">
        <v>3.8</v>
      </c>
      <c r="H1127">
        <v>311</v>
      </c>
      <c r="I1127" t="str">
        <f t="shared" si="102"/>
        <v>Home&amp;Kitchen</v>
      </c>
      <c r="J1127">
        <f t="shared" si="103"/>
        <v>1299</v>
      </c>
      <c r="K1127">
        <f t="shared" si="104"/>
        <v>1999</v>
      </c>
      <c r="L1127">
        <f t="shared" si="105"/>
        <v>35</v>
      </c>
      <c r="M1127">
        <f t="shared" si="106"/>
        <v>311</v>
      </c>
      <c r="N1127">
        <f t="shared" si="107"/>
        <v>3.8</v>
      </c>
    </row>
    <row r="1128" spans="1:14">
      <c r="A1128" t="s">
        <v>3590</v>
      </c>
      <c r="B1128" t="s">
        <v>3591</v>
      </c>
      <c r="C1128" t="s">
        <v>3592</v>
      </c>
      <c r="D1128" t="s">
        <v>3593</v>
      </c>
      <c r="E1128" t="s">
        <v>62</v>
      </c>
      <c r="F1128" s="1" t="s">
        <v>157</v>
      </c>
      <c r="G1128">
        <v>4.1</v>
      </c>
      <c r="H1128" s="1" t="s">
        <v>3594</v>
      </c>
      <c r="I1128" t="str">
        <f t="shared" si="102"/>
        <v>Home&amp;Kitchen</v>
      </c>
      <c r="J1128">
        <f t="shared" si="103"/>
        <v>292</v>
      </c>
      <c r="K1128">
        <f t="shared" si="104"/>
        <v>499</v>
      </c>
      <c r="L1128">
        <f t="shared" si="105"/>
        <v>41</v>
      </c>
      <c r="M1128">
        <f t="shared" si="106"/>
        <v>4238</v>
      </c>
      <c r="N1128">
        <f t="shared" si="107"/>
        <v>4.1</v>
      </c>
    </row>
    <row r="1129" spans="1:14">
      <c r="A1129" t="s">
        <v>3595</v>
      </c>
      <c r="B1129" t="s">
        <v>3596</v>
      </c>
      <c r="C1129" t="s">
        <v>3472</v>
      </c>
      <c r="D1129" t="s">
        <v>2176</v>
      </c>
      <c r="E1129" t="s">
        <v>69</v>
      </c>
      <c r="F1129" s="1" t="s">
        <v>145</v>
      </c>
      <c r="G1129">
        <v>4.6</v>
      </c>
      <c r="H1129" s="1" t="s">
        <v>3597</v>
      </c>
      <c r="I1129" t="str">
        <f t="shared" si="102"/>
        <v>Home&amp;Kitchen</v>
      </c>
      <c r="J1129">
        <f t="shared" si="103"/>
        <v>160</v>
      </c>
      <c r="K1129">
        <f t="shared" si="104"/>
        <v>299</v>
      </c>
      <c r="L1129">
        <f t="shared" si="105"/>
        <v>46</v>
      </c>
      <c r="M1129">
        <f t="shared" si="106"/>
        <v>2781</v>
      </c>
      <c r="N1129">
        <f t="shared" si="107"/>
        <v>4.6</v>
      </c>
    </row>
    <row r="1130" spans="1:14">
      <c r="A1130" t="s">
        <v>3598</v>
      </c>
      <c r="B1130" t="s">
        <v>3599</v>
      </c>
      <c r="C1130" t="s">
        <v>3600</v>
      </c>
      <c r="D1130" t="s">
        <v>865</v>
      </c>
      <c r="E1130" t="s">
        <v>865</v>
      </c>
      <c r="F1130" s="1" t="s">
        <v>215</v>
      </c>
      <c r="G1130">
        <v>4.1</v>
      </c>
      <c r="H1130" s="1" t="s">
        <v>3601</v>
      </c>
      <c r="I1130" t="str">
        <f t="shared" si="102"/>
        <v>Home&amp;Kitchen</v>
      </c>
      <c r="J1130">
        <f t="shared" si="103"/>
        <v>600</v>
      </c>
      <c r="K1130">
        <f t="shared" si="104"/>
        <v>600</v>
      </c>
      <c r="L1130">
        <f t="shared" si="105"/>
        <v>0</v>
      </c>
      <c r="M1130">
        <f t="shared" si="106"/>
        <v>10907</v>
      </c>
      <c r="N1130">
        <f t="shared" si="107"/>
        <v>4.1</v>
      </c>
    </row>
    <row r="1131" spans="1:14">
      <c r="A1131" t="s">
        <v>3602</v>
      </c>
      <c r="B1131" t="s">
        <v>3603</v>
      </c>
      <c r="C1131" t="s">
        <v>3604</v>
      </c>
      <c r="D1131" t="s">
        <v>3605</v>
      </c>
      <c r="E1131" t="s">
        <v>3605</v>
      </c>
      <c r="F1131" s="1" t="s">
        <v>215</v>
      </c>
      <c r="G1131">
        <v>4.2</v>
      </c>
      <c r="H1131" s="1" t="s">
        <v>3606</v>
      </c>
      <c r="I1131" t="str">
        <f t="shared" si="102"/>
        <v>Home&amp;Kitchen</v>
      </c>
      <c r="J1131">
        <f t="shared" si="103"/>
        <v>1130</v>
      </c>
      <c r="K1131">
        <f t="shared" si="104"/>
        <v>1130</v>
      </c>
      <c r="L1131">
        <f t="shared" si="105"/>
        <v>0</v>
      </c>
      <c r="M1131">
        <f t="shared" si="106"/>
        <v>13250</v>
      </c>
      <c r="N1131">
        <f t="shared" si="107"/>
        <v>4.2</v>
      </c>
    </row>
    <row r="1132" spans="1:14">
      <c r="A1132" t="s">
        <v>3607</v>
      </c>
      <c r="B1132" t="s">
        <v>3608</v>
      </c>
      <c r="C1132" t="s">
        <v>3257</v>
      </c>
      <c r="D1132" t="s">
        <v>3447</v>
      </c>
      <c r="E1132" t="s">
        <v>3448</v>
      </c>
      <c r="F1132" s="1" t="s">
        <v>773</v>
      </c>
      <c r="G1132">
        <v>3.9</v>
      </c>
      <c r="H1132" s="1" t="s">
        <v>3609</v>
      </c>
      <c r="I1132" t="str">
        <f t="shared" si="102"/>
        <v>Home&amp;Kitchen</v>
      </c>
      <c r="J1132">
        <f t="shared" si="103"/>
        <v>3249</v>
      </c>
      <c r="K1132">
        <f t="shared" si="104"/>
        <v>6295</v>
      </c>
      <c r="L1132">
        <f t="shared" si="105"/>
        <v>48</v>
      </c>
      <c r="M1132">
        <f t="shared" si="106"/>
        <v>43070</v>
      </c>
      <c r="N1132">
        <f t="shared" si="107"/>
        <v>3.9</v>
      </c>
    </row>
    <row r="1133" spans="1:14">
      <c r="A1133" t="s">
        <v>3610</v>
      </c>
      <c r="B1133" t="s">
        <v>3611</v>
      </c>
      <c r="C1133" t="s">
        <v>3257</v>
      </c>
      <c r="D1133" t="s">
        <v>3128</v>
      </c>
      <c r="E1133" t="s">
        <v>3612</v>
      </c>
      <c r="F1133" s="1" t="s">
        <v>302</v>
      </c>
      <c r="G1133">
        <v>4.1</v>
      </c>
      <c r="H1133" s="1" t="s">
        <v>3613</v>
      </c>
      <c r="I1133" t="str">
        <f t="shared" si="102"/>
        <v>Home&amp;Kitchen</v>
      </c>
      <c r="J1133">
        <f t="shared" si="103"/>
        <v>3599</v>
      </c>
      <c r="K1133">
        <f t="shared" si="104"/>
        <v>9455</v>
      </c>
      <c r="L1133">
        <f t="shared" si="105"/>
        <v>62</v>
      </c>
      <c r="M1133">
        <f t="shared" si="106"/>
        <v>11828</v>
      </c>
      <c r="N1133">
        <f t="shared" si="107"/>
        <v>4.1</v>
      </c>
    </row>
    <row r="1134" spans="1:14">
      <c r="A1134" t="s">
        <v>3614</v>
      </c>
      <c r="B1134" t="s">
        <v>3615</v>
      </c>
      <c r="C1134" t="s">
        <v>3386</v>
      </c>
      <c r="D1134" t="s">
        <v>649</v>
      </c>
      <c r="E1134" t="s">
        <v>42</v>
      </c>
      <c r="F1134" s="1" t="s">
        <v>367</v>
      </c>
      <c r="G1134">
        <v>4.1</v>
      </c>
      <c r="H1134" s="1" t="s">
        <v>3616</v>
      </c>
      <c r="I1134" t="str">
        <f t="shared" si="102"/>
        <v>Home&amp;Kitchen</v>
      </c>
      <c r="J1134">
        <f t="shared" si="103"/>
        <v>368</v>
      </c>
      <c r="K1134">
        <f t="shared" si="104"/>
        <v>699</v>
      </c>
      <c r="L1134">
        <f t="shared" si="105"/>
        <v>47</v>
      </c>
      <c r="M1134">
        <f t="shared" si="106"/>
        <v>1240</v>
      </c>
      <c r="N1134">
        <f t="shared" si="107"/>
        <v>4.1</v>
      </c>
    </row>
    <row r="1135" spans="1:14">
      <c r="A1135" t="s">
        <v>3617</v>
      </c>
      <c r="B1135" t="s">
        <v>3618</v>
      </c>
      <c r="C1135" t="s">
        <v>3257</v>
      </c>
      <c r="D1135" t="s">
        <v>3619</v>
      </c>
      <c r="E1135" t="s">
        <v>895</v>
      </c>
      <c r="F1135" s="1" t="s">
        <v>911</v>
      </c>
      <c r="G1135">
        <v>4</v>
      </c>
      <c r="H1135" s="1" t="s">
        <v>3620</v>
      </c>
      <c r="I1135" t="str">
        <f t="shared" si="102"/>
        <v>Home&amp;Kitchen</v>
      </c>
      <c r="J1135">
        <f t="shared" si="103"/>
        <v>3199</v>
      </c>
      <c r="K1135">
        <f t="shared" si="104"/>
        <v>4999</v>
      </c>
      <c r="L1135">
        <f t="shared" si="105"/>
        <v>36</v>
      </c>
      <c r="M1135">
        <f t="shared" si="106"/>
        <v>20869</v>
      </c>
      <c r="N1135">
        <f t="shared" si="107"/>
        <v>4</v>
      </c>
    </row>
    <row r="1136" spans="1:14">
      <c r="A1136" t="s">
        <v>3621</v>
      </c>
      <c r="B1136" t="s">
        <v>3622</v>
      </c>
      <c r="C1136" t="s">
        <v>3623</v>
      </c>
      <c r="D1136" t="s">
        <v>261</v>
      </c>
      <c r="E1136" t="s">
        <v>2368</v>
      </c>
      <c r="F1136" s="1" t="s">
        <v>294</v>
      </c>
      <c r="G1136">
        <v>3.7</v>
      </c>
      <c r="H1136">
        <v>441</v>
      </c>
      <c r="I1136" t="str">
        <f t="shared" si="102"/>
        <v>Home&amp;Kitchen</v>
      </c>
      <c r="J1136">
        <f t="shared" si="103"/>
        <v>1599</v>
      </c>
      <c r="K1136">
        <f t="shared" si="104"/>
        <v>2900</v>
      </c>
      <c r="L1136">
        <f t="shared" si="105"/>
        <v>45</v>
      </c>
      <c r="M1136">
        <f t="shared" si="106"/>
        <v>441</v>
      </c>
      <c r="N1136">
        <f t="shared" si="107"/>
        <v>3.7</v>
      </c>
    </row>
    <row r="1137" spans="1:14">
      <c r="A1137" t="s">
        <v>3624</v>
      </c>
      <c r="B1137" t="s">
        <v>3625</v>
      </c>
      <c r="C1137" t="s">
        <v>3248</v>
      </c>
      <c r="D1137" t="s">
        <v>190</v>
      </c>
      <c r="E1137" t="s">
        <v>712</v>
      </c>
      <c r="F1137" s="1" t="s">
        <v>546</v>
      </c>
      <c r="G1137">
        <v>4.1</v>
      </c>
      <c r="H1137" s="1" t="s">
        <v>3626</v>
      </c>
      <c r="I1137" t="str">
        <f t="shared" si="102"/>
        <v>Home&amp;Kitchen</v>
      </c>
      <c r="J1137">
        <f t="shared" si="103"/>
        <v>1999</v>
      </c>
      <c r="K1137">
        <f t="shared" si="104"/>
        <v>2499</v>
      </c>
      <c r="L1137">
        <f t="shared" si="105"/>
        <v>20</v>
      </c>
      <c r="M1137">
        <f t="shared" si="106"/>
        <v>1034</v>
      </c>
      <c r="N1137">
        <f t="shared" si="107"/>
        <v>4.1</v>
      </c>
    </row>
    <row r="1138" spans="1:14">
      <c r="A1138" t="s">
        <v>3627</v>
      </c>
      <c r="B1138" t="s">
        <v>3628</v>
      </c>
      <c r="C1138" t="s">
        <v>3252</v>
      </c>
      <c r="D1138" t="s">
        <v>3629</v>
      </c>
      <c r="E1138" t="s">
        <v>2464</v>
      </c>
      <c r="F1138" s="1" t="s">
        <v>773</v>
      </c>
      <c r="G1138">
        <v>4.1</v>
      </c>
      <c r="H1138" s="1" t="s">
        <v>3630</v>
      </c>
      <c r="I1138" t="str">
        <f t="shared" si="102"/>
        <v>Home&amp;Kitchen</v>
      </c>
      <c r="J1138">
        <f t="shared" si="103"/>
        <v>616</v>
      </c>
      <c r="K1138">
        <f t="shared" si="104"/>
        <v>1190</v>
      </c>
      <c r="L1138">
        <f t="shared" si="105"/>
        <v>48</v>
      </c>
      <c r="M1138">
        <f t="shared" si="106"/>
        <v>37126</v>
      </c>
      <c r="N1138">
        <f t="shared" si="107"/>
        <v>4.1</v>
      </c>
    </row>
    <row r="1139" spans="1:14">
      <c r="A1139" t="s">
        <v>3631</v>
      </c>
      <c r="B1139" t="s">
        <v>3632</v>
      </c>
      <c r="C1139" t="s">
        <v>3248</v>
      </c>
      <c r="D1139" t="s">
        <v>329</v>
      </c>
      <c r="E1139" t="s">
        <v>301</v>
      </c>
      <c r="F1139" s="1" t="s">
        <v>693</v>
      </c>
      <c r="G1139">
        <v>4.1</v>
      </c>
      <c r="H1139" s="1" t="s">
        <v>3633</v>
      </c>
      <c r="I1139" t="str">
        <f t="shared" si="102"/>
        <v>Home&amp;Kitchen</v>
      </c>
      <c r="J1139">
        <f t="shared" si="103"/>
        <v>1499</v>
      </c>
      <c r="K1139">
        <f t="shared" si="104"/>
        <v>2100</v>
      </c>
      <c r="L1139">
        <f t="shared" si="105"/>
        <v>29</v>
      </c>
      <c r="M1139">
        <f t="shared" si="106"/>
        <v>6355</v>
      </c>
      <c r="N1139">
        <f t="shared" si="107"/>
        <v>4.1</v>
      </c>
    </row>
    <row r="1140" spans="1:14">
      <c r="A1140" t="s">
        <v>3634</v>
      </c>
      <c r="B1140" t="s">
        <v>3635</v>
      </c>
      <c r="C1140" t="s">
        <v>3472</v>
      </c>
      <c r="D1140" t="s">
        <v>24</v>
      </c>
      <c r="E1140" t="s">
        <v>62</v>
      </c>
      <c r="F1140" s="1" t="s">
        <v>111</v>
      </c>
      <c r="G1140">
        <v>3.3</v>
      </c>
      <c r="H1140">
        <v>12</v>
      </c>
      <c r="I1140" t="str">
        <f t="shared" si="102"/>
        <v>Home&amp;Kitchen</v>
      </c>
      <c r="J1140">
        <f t="shared" si="103"/>
        <v>199</v>
      </c>
      <c r="K1140">
        <f t="shared" si="104"/>
        <v>499</v>
      </c>
      <c r="L1140">
        <f t="shared" si="105"/>
        <v>60</v>
      </c>
      <c r="M1140">
        <f t="shared" si="106"/>
        <v>12</v>
      </c>
      <c r="N1140">
        <f t="shared" si="107"/>
        <v>3.3</v>
      </c>
    </row>
    <row r="1141" spans="1:14">
      <c r="A1141" t="s">
        <v>3636</v>
      </c>
      <c r="B1141" t="s">
        <v>3637</v>
      </c>
      <c r="C1141" t="s">
        <v>3309</v>
      </c>
      <c r="D1141" t="s">
        <v>3638</v>
      </c>
      <c r="E1141" t="s">
        <v>3639</v>
      </c>
      <c r="F1141" s="1" t="s">
        <v>659</v>
      </c>
      <c r="G1141">
        <v>4.1</v>
      </c>
      <c r="H1141" s="1" t="s">
        <v>3640</v>
      </c>
      <c r="I1141" t="str">
        <f t="shared" si="102"/>
        <v>Home&amp;Kitchen</v>
      </c>
      <c r="J1141">
        <f t="shared" si="103"/>
        <v>610</v>
      </c>
      <c r="K1141">
        <f t="shared" si="104"/>
        <v>825</v>
      </c>
      <c r="L1141">
        <f t="shared" si="105"/>
        <v>26</v>
      </c>
      <c r="M1141">
        <f t="shared" si="106"/>
        <v>13165</v>
      </c>
      <c r="N1141">
        <f t="shared" si="107"/>
        <v>4.1</v>
      </c>
    </row>
    <row r="1142" spans="1:14">
      <c r="A1142" t="s">
        <v>3641</v>
      </c>
      <c r="B1142" t="s">
        <v>3642</v>
      </c>
      <c r="C1142" t="s">
        <v>3439</v>
      </c>
      <c r="D1142" t="s">
        <v>76</v>
      </c>
      <c r="E1142" t="s">
        <v>329</v>
      </c>
      <c r="F1142" s="1" t="s">
        <v>82</v>
      </c>
      <c r="G1142">
        <v>4.1</v>
      </c>
      <c r="H1142" s="1" t="s">
        <v>3643</v>
      </c>
      <c r="I1142" t="str">
        <f t="shared" si="102"/>
        <v>Home&amp;Kitchen</v>
      </c>
      <c r="J1142">
        <f t="shared" si="103"/>
        <v>999</v>
      </c>
      <c r="K1142">
        <f t="shared" si="104"/>
        <v>1499</v>
      </c>
      <c r="L1142">
        <f t="shared" si="105"/>
        <v>33</v>
      </c>
      <c r="M1142">
        <f t="shared" si="106"/>
        <v>1646</v>
      </c>
      <c r="N1142">
        <f t="shared" si="107"/>
        <v>4.1</v>
      </c>
    </row>
    <row r="1143" spans="1:14">
      <c r="A1143" t="s">
        <v>3644</v>
      </c>
      <c r="B1143" t="s">
        <v>3645</v>
      </c>
      <c r="C1143" t="s">
        <v>3490</v>
      </c>
      <c r="D1143" t="s">
        <v>1039</v>
      </c>
      <c r="E1143" t="s">
        <v>3646</v>
      </c>
      <c r="F1143" s="1" t="s">
        <v>1455</v>
      </c>
      <c r="G1143">
        <v>4.4</v>
      </c>
      <c r="H1143" s="1" t="s">
        <v>3647</v>
      </c>
      <c r="I1143" t="str">
        <f t="shared" si="102"/>
        <v>Home&amp;Kitchen</v>
      </c>
      <c r="J1143">
        <f t="shared" si="103"/>
        <v>8999</v>
      </c>
      <c r="K1143">
        <f t="shared" si="104"/>
        <v>9995</v>
      </c>
      <c r="L1143">
        <f t="shared" si="105"/>
        <v>10</v>
      </c>
      <c r="M1143">
        <f t="shared" si="106"/>
        <v>17994</v>
      </c>
      <c r="N1143">
        <f t="shared" si="107"/>
        <v>4.4</v>
      </c>
    </row>
    <row r="1144" spans="1:14">
      <c r="A1144" t="s">
        <v>3648</v>
      </c>
      <c r="B1144" t="s">
        <v>3649</v>
      </c>
      <c r="C1144" t="s">
        <v>3206</v>
      </c>
      <c r="D1144" t="s">
        <v>3650</v>
      </c>
      <c r="E1144" t="s">
        <v>76</v>
      </c>
      <c r="F1144" s="1" t="s">
        <v>87</v>
      </c>
      <c r="G1144">
        <v>4.3</v>
      </c>
      <c r="H1144">
        <v>610</v>
      </c>
      <c r="I1144" t="str">
        <f t="shared" si="102"/>
        <v>Home&amp;Kitchen</v>
      </c>
      <c r="J1144">
        <f t="shared" si="103"/>
        <v>453</v>
      </c>
      <c r="K1144">
        <f t="shared" si="104"/>
        <v>999</v>
      </c>
      <c r="L1144">
        <f t="shared" si="105"/>
        <v>55</v>
      </c>
      <c r="M1144">
        <f t="shared" si="106"/>
        <v>610</v>
      </c>
      <c r="N1144">
        <f t="shared" si="107"/>
        <v>4.3</v>
      </c>
    </row>
    <row r="1145" spans="1:14">
      <c r="A1145" t="s">
        <v>3651</v>
      </c>
      <c r="B1145" t="s">
        <v>3652</v>
      </c>
      <c r="C1145" t="s">
        <v>3257</v>
      </c>
      <c r="D1145" t="s">
        <v>3653</v>
      </c>
      <c r="E1145" t="s">
        <v>3654</v>
      </c>
      <c r="F1145" s="1" t="s">
        <v>581</v>
      </c>
      <c r="G1145">
        <v>4.1</v>
      </c>
      <c r="H1145" s="1" t="s">
        <v>1786</v>
      </c>
      <c r="I1145" t="str">
        <f t="shared" si="102"/>
        <v>Home&amp;Kitchen</v>
      </c>
      <c r="J1145">
        <f t="shared" si="103"/>
        <v>2464</v>
      </c>
      <c r="K1145">
        <f t="shared" si="104"/>
        <v>6000</v>
      </c>
      <c r="L1145">
        <f t="shared" si="105"/>
        <v>59</v>
      </c>
      <c r="M1145">
        <f t="shared" si="106"/>
        <v>8866</v>
      </c>
      <c r="N1145">
        <f t="shared" si="107"/>
        <v>4.1</v>
      </c>
    </row>
    <row r="1146" spans="1:14">
      <c r="A1146" t="s">
        <v>3655</v>
      </c>
      <c r="B1146" t="s">
        <v>3656</v>
      </c>
      <c r="C1146" t="s">
        <v>3623</v>
      </c>
      <c r="D1146" t="s">
        <v>3657</v>
      </c>
      <c r="E1146" t="s">
        <v>3356</v>
      </c>
      <c r="F1146" s="1" t="s">
        <v>343</v>
      </c>
      <c r="G1146">
        <v>3.7</v>
      </c>
      <c r="H1146" s="1" t="s">
        <v>3658</v>
      </c>
      <c r="I1146" t="str">
        <f t="shared" si="102"/>
        <v>Home&amp;Kitchen</v>
      </c>
      <c r="J1146">
        <f t="shared" si="103"/>
        <v>2719</v>
      </c>
      <c r="K1146">
        <f t="shared" si="104"/>
        <v>3945</v>
      </c>
      <c r="L1146">
        <f t="shared" si="105"/>
        <v>31</v>
      </c>
      <c r="M1146">
        <f t="shared" si="106"/>
        <v>13406</v>
      </c>
      <c r="N1146">
        <f t="shared" si="107"/>
        <v>3.7</v>
      </c>
    </row>
    <row r="1147" spans="1:14">
      <c r="A1147" t="s">
        <v>3659</v>
      </c>
      <c r="B1147" t="s">
        <v>3660</v>
      </c>
      <c r="C1147" t="s">
        <v>3261</v>
      </c>
      <c r="D1147" t="s">
        <v>2741</v>
      </c>
      <c r="E1147" t="s">
        <v>190</v>
      </c>
      <c r="F1147" s="1" t="s">
        <v>239</v>
      </c>
      <c r="G1147">
        <v>4.8</v>
      </c>
      <c r="H1147" s="1" t="s">
        <v>3661</v>
      </c>
      <c r="I1147" t="str">
        <f t="shared" si="102"/>
        <v>Home&amp;Kitchen</v>
      </c>
      <c r="J1147">
        <f t="shared" si="103"/>
        <v>1439</v>
      </c>
      <c r="K1147">
        <f t="shared" si="104"/>
        <v>1999</v>
      </c>
      <c r="L1147">
        <f t="shared" si="105"/>
        <v>28</v>
      </c>
      <c r="M1147">
        <f t="shared" si="106"/>
        <v>53803</v>
      </c>
      <c r="N1147">
        <f t="shared" si="107"/>
        <v>4.8</v>
      </c>
    </row>
    <row r="1148" spans="1:14">
      <c r="A1148" t="s">
        <v>3662</v>
      </c>
      <c r="B1148" t="s">
        <v>3663</v>
      </c>
      <c r="C1148" t="s">
        <v>3248</v>
      </c>
      <c r="D1148" t="s">
        <v>1760</v>
      </c>
      <c r="E1148" t="s">
        <v>1806</v>
      </c>
      <c r="F1148" s="1" t="s">
        <v>546</v>
      </c>
      <c r="G1148">
        <v>4.5</v>
      </c>
      <c r="H1148">
        <v>546</v>
      </c>
      <c r="I1148" t="str">
        <f t="shared" si="102"/>
        <v>Home&amp;Kitchen</v>
      </c>
      <c r="J1148">
        <f t="shared" si="103"/>
        <v>2799</v>
      </c>
      <c r="K1148">
        <f t="shared" si="104"/>
        <v>3499</v>
      </c>
      <c r="L1148">
        <f t="shared" si="105"/>
        <v>20</v>
      </c>
      <c r="M1148">
        <f t="shared" si="106"/>
        <v>546</v>
      </c>
      <c r="N1148">
        <f t="shared" si="107"/>
        <v>4.5</v>
      </c>
    </row>
    <row r="1149" spans="1:14">
      <c r="A1149" t="s">
        <v>3664</v>
      </c>
      <c r="B1149" t="s">
        <v>3665</v>
      </c>
      <c r="C1149" t="s">
        <v>3261</v>
      </c>
      <c r="D1149" t="s">
        <v>3666</v>
      </c>
      <c r="E1149" t="s">
        <v>3667</v>
      </c>
      <c r="F1149" s="1" t="s">
        <v>302</v>
      </c>
      <c r="G1149">
        <v>4</v>
      </c>
      <c r="H1149" s="1" t="s">
        <v>3668</v>
      </c>
      <c r="I1149" t="str">
        <f t="shared" si="102"/>
        <v>Home&amp;Kitchen</v>
      </c>
      <c r="J1149">
        <f t="shared" si="103"/>
        <v>2088</v>
      </c>
      <c r="K1149">
        <f t="shared" si="104"/>
        <v>5550</v>
      </c>
      <c r="L1149">
        <f t="shared" si="105"/>
        <v>62</v>
      </c>
      <c r="M1149">
        <f t="shared" si="106"/>
        <v>5292</v>
      </c>
      <c r="N1149">
        <f t="shared" si="107"/>
        <v>4</v>
      </c>
    </row>
    <row r="1150" spans="1:14">
      <c r="A1150" t="s">
        <v>3669</v>
      </c>
      <c r="B1150" t="s">
        <v>3670</v>
      </c>
      <c r="C1150" t="s">
        <v>3261</v>
      </c>
      <c r="D1150" t="s">
        <v>610</v>
      </c>
      <c r="E1150" t="s">
        <v>3671</v>
      </c>
      <c r="F1150" s="1" t="s">
        <v>773</v>
      </c>
      <c r="G1150">
        <v>4.1</v>
      </c>
      <c r="H1150">
        <v>444</v>
      </c>
      <c r="I1150" t="str">
        <f t="shared" si="102"/>
        <v>Home&amp;Kitchen</v>
      </c>
      <c r="J1150">
        <f t="shared" si="103"/>
        <v>2399</v>
      </c>
      <c r="K1150">
        <f t="shared" si="104"/>
        <v>4590</v>
      </c>
      <c r="L1150">
        <f t="shared" si="105"/>
        <v>48</v>
      </c>
      <c r="M1150">
        <f t="shared" si="106"/>
        <v>444</v>
      </c>
      <c r="N1150">
        <f t="shared" si="107"/>
        <v>4.1</v>
      </c>
    </row>
    <row r="1151" spans="1:14">
      <c r="A1151" t="s">
        <v>3672</v>
      </c>
      <c r="B1151" t="s">
        <v>3673</v>
      </c>
      <c r="C1151" t="s">
        <v>3210</v>
      </c>
      <c r="D1151" t="s">
        <v>3674</v>
      </c>
      <c r="E1151" t="s">
        <v>62</v>
      </c>
      <c r="F1151" s="1" t="s">
        <v>129</v>
      </c>
      <c r="G1151">
        <v>3.9</v>
      </c>
      <c r="H1151" s="1" t="s">
        <v>3675</v>
      </c>
      <c r="I1151" t="str">
        <f t="shared" si="102"/>
        <v>Home&amp;Kitchen</v>
      </c>
      <c r="J1151">
        <f t="shared" si="103"/>
        <v>308</v>
      </c>
      <c r="K1151">
        <f t="shared" si="104"/>
        <v>499</v>
      </c>
      <c r="L1151">
        <f t="shared" si="105"/>
        <v>38</v>
      </c>
      <c r="M1151">
        <f t="shared" si="106"/>
        <v>4584</v>
      </c>
      <c r="N1151">
        <f t="shared" si="107"/>
        <v>3.9</v>
      </c>
    </row>
    <row r="1152" spans="1:14">
      <c r="A1152" t="s">
        <v>3676</v>
      </c>
      <c r="B1152" t="s">
        <v>3677</v>
      </c>
      <c r="C1152" t="s">
        <v>3261</v>
      </c>
      <c r="D1152" t="s">
        <v>1756</v>
      </c>
      <c r="E1152" t="s">
        <v>3678</v>
      </c>
      <c r="F1152" s="1" t="s">
        <v>157</v>
      </c>
      <c r="G1152">
        <v>4.1</v>
      </c>
      <c r="H1152" s="1" t="s">
        <v>3679</v>
      </c>
      <c r="I1152" t="str">
        <f t="shared" si="102"/>
        <v>Home&amp;Kitchen</v>
      </c>
      <c r="J1152">
        <f t="shared" si="103"/>
        <v>2599</v>
      </c>
      <c r="K1152">
        <f t="shared" si="104"/>
        <v>4400</v>
      </c>
      <c r="L1152">
        <f t="shared" si="105"/>
        <v>41</v>
      </c>
      <c r="M1152">
        <f t="shared" si="106"/>
        <v>14947</v>
      </c>
      <c r="N1152">
        <f t="shared" si="107"/>
        <v>4.1</v>
      </c>
    </row>
    <row r="1153" spans="1:14">
      <c r="A1153" t="s">
        <v>3680</v>
      </c>
      <c r="B1153" t="s">
        <v>3681</v>
      </c>
      <c r="C1153" t="s">
        <v>3252</v>
      </c>
      <c r="D1153" t="s">
        <v>2185</v>
      </c>
      <c r="E1153" t="s">
        <v>55</v>
      </c>
      <c r="F1153" s="1" t="s">
        <v>478</v>
      </c>
      <c r="G1153">
        <v>4.2</v>
      </c>
      <c r="H1153" s="1" t="s">
        <v>3682</v>
      </c>
      <c r="I1153" t="str">
        <f t="shared" si="102"/>
        <v>Home&amp;Kitchen</v>
      </c>
      <c r="J1153">
        <f t="shared" si="103"/>
        <v>479</v>
      </c>
      <c r="K1153">
        <f t="shared" si="104"/>
        <v>1000</v>
      </c>
      <c r="L1153">
        <f t="shared" si="105"/>
        <v>52</v>
      </c>
      <c r="M1153">
        <f t="shared" si="106"/>
        <v>1559</v>
      </c>
      <c r="N1153">
        <f t="shared" si="107"/>
        <v>4.2</v>
      </c>
    </row>
    <row r="1154" spans="1:14">
      <c r="A1154" t="s">
        <v>3683</v>
      </c>
      <c r="B1154" t="s">
        <v>3684</v>
      </c>
      <c r="C1154" t="s">
        <v>3206</v>
      </c>
      <c r="D1154" t="s">
        <v>3685</v>
      </c>
      <c r="E1154" t="s">
        <v>69</v>
      </c>
      <c r="F1154" s="1" t="s">
        <v>1368</v>
      </c>
      <c r="G1154">
        <v>4.1</v>
      </c>
      <c r="H1154" s="1" t="s">
        <v>3686</v>
      </c>
      <c r="I1154" t="str">
        <f t="shared" si="102"/>
        <v>Home&amp;Kitchen</v>
      </c>
      <c r="J1154">
        <f t="shared" si="103"/>
        <v>245</v>
      </c>
      <c r="K1154">
        <f t="shared" si="104"/>
        <v>299</v>
      </c>
      <c r="L1154">
        <f t="shared" si="105"/>
        <v>18</v>
      </c>
      <c r="M1154">
        <f t="shared" si="106"/>
        <v>1660</v>
      </c>
      <c r="N1154">
        <f t="shared" si="107"/>
        <v>4.1</v>
      </c>
    </row>
    <row r="1155" spans="1:14">
      <c r="A1155" t="s">
        <v>3687</v>
      </c>
      <c r="B1155" t="s">
        <v>3688</v>
      </c>
      <c r="C1155" t="s">
        <v>3206</v>
      </c>
      <c r="D1155" t="s">
        <v>205</v>
      </c>
      <c r="E1155" t="s">
        <v>92</v>
      </c>
      <c r="F1155" s="1" t="s">
        <v>337</v>
      </c>
      <c r="G1155">
        <v>3.5</v>
      </c>
      <c r="H1155">
        <v>132</v>
      </c>
      <c r="I1155" t="str">
        <f t="shared" ref="I1155:I1218" si="108">LEFT(C1155,FIND("|",C1155)-1)</f>
        <v>Home&amp;Kitchen</v>
      </c>
      <c r="J1155">
        <f t="shared" ref="J1155:J1218" si="109">VALUE(SUBSTITUTE(SUBSTITUTE(D1155,"₹",""),",",""))</f>
        <v>179</v>
      </c>
      <c r="K1155">
        <f t="shared" ref="K1155:K1218" si="110">VALUE(SUBSTITUTE(SUBSTITUTE(E1155,"₹",""),",",""))</f>
        <v>799</v>
      </c>
      <c r="L1155">
        <f t="shared" ref="L1155:L1218" si="111">VALUE(SUBSTITUTE(F1155,"%",""))</f>
        <v>78</v>
      </c>
      <c r="M1155">
        <f t="shared" ref="M1155:M1218" si="112">VALUE(SUBSTITUTE(H1155,",",""))</f>
        <v>132</v>
      </c>
      <c r="N1155">
        <f t="shared" ref="N1155:N1218" si="113">VALUE(G1155)</f>
        <v>3.5</v>
      </c>
    </row>
    <row r="1156" spans="1:14">
      <c r="A1156" t="s">
        <v>3689</v>
      </c>
      <c r="B1156" t="s">
        <v>3690</v>
      </c>
      <c r="C1156" t="s">
        <v>3476</v>
      </c>
      <c r="D1156" t="s">
        <v>3691</v>
      </c>
      <c r="E1156" t="s">
        <v>3692</v>
      </c>
      <c r="F1156" s="1" t="s">
        <v>343</v>
      </c>
      <c r="G1156">
        <v>4.3</v>
      </c>
      <c r="H1156" s="1" t="s">
        <v>3693</v>
      </c>
      <c r="I1156" t="str">
        <f t="shared" si="108"/>
        <v>Home&amp;Kitchen</v>
      </c>
      <c r="J1156">
        <f t="shared" si="109"/>
        <v>3569</v>
      </c>
      <c r="K1156">
        <f t="shared" si="110"/>
        <v>5190</v>
      </c>
      <c r="L1156">
        <f t="shared" si="111"/>
        <v>31</v>
      </c>
      <c r="M1156">
        <f t="shared" si="112"/>
        <v>28629</v>
      </c>
      <c r="N1156">
        <f t="shared" si="113"/>
        <v>4.3</v>
      </c>
    </row>
    <row r="1157" spans="1:14">
      <c r="A1157" t="s">
        <v>3694</v>
      </c>
      <c r="B1157" t="s">
        <v>3695</v>
      </c>
      <c r="C1157" t="s">
        <v>3192</v>
      </c>
      <c r="D1157" t="s">
        <v>42</v>
      </c>
      <c r="E1157" t="s">
        <v>2639</v>
      </c>
      <c r="F1157" s="1" t="s">
        <v>773</v>
      </c>
      <c r="G1157">
        <v>3.9</v>
      </c>
      <c r="H1157" s="1" t="s">
        <v>3696</v>
      </c>
      <c r="I1157" t="str">
        <f t="shared" si="108"/>
        <v>Home&amp;Kitchen</v>
      </c>
      <c r="J1157">
        <f t="shared" si="109"/>
        <v>699</v>
      </c>
      <c r="K1157">
        <f t="shared" si="110"/>
        <v>1345</v>
      </c>
      <c r="L1157">
        <f t="shared" si="111"/>
        <v>48</v>
      </c>
      <c r="M1157">
        <f t="shared" si="112"/>
        <v>8446</v>
      </c>
      <c r="N1157">
        <f t="shared" si="113"/>
        <v>3.9</v>
      </c>
    </row>
    <row r="1158" spans="1:14">
      <c r="A1158" t="s">
        <v>3697</v>
      </c>
      <c r="B1158" t="s">
        <v>3698</v>
      </c>
      <c r="C1158" t="s">
        <v>3232</v>
      </c>
      <c r="D1158" t="s">
        <v>3699</v>
      </c>
      <c r="E1158" t="s">
        <v>2819</v>
      </c>
      <c r="F1158" s="1" t="s">
        <v>773</v>
      </c>
      <c r="G1158">
        <v>4.2</v>
      </c>
      <c r="H1158" s="1" t="s">
        <v>3700</v>
      </c>
      <c r="I1158" t="str">
        <f t="shared" si="108"/>
        <v>Home&amp;Kitchen</v>
      </c>
      <c r="J1158">
        <f t="shared" si="109"/>
        <v>2089</v>
      </c>
      <c r="K1158">
        <f t="shared" si="110"/>
        <v>4000</v>
      </c>
      <c r="L1158">
        <f t="shared" si="111"/>
        <v>48</v>
      </c>
      <c r="M1158">
        <f t="shared" si="112"/>
        <v>11199</v>
      </c>
      <c r="N1158">
        <f t="shared" si="113"/>
        <v>4.2</v>
      </c>
    </row>
    <row r="1159" spans="1:14">
      <c r="A1159" t="s">
        <v>3701</v>
      </c>
      <c r="B1159" t="s">
        <v>3702</v>
      </c>
      <c r="C1159" t="s">
        <v>3703</v>
      </c>
      <c r="D1159" t="s">
        <v>3704</v>
      </c>
      <c r="E1159" t="s">
        <v>2819</v>
      </c>
      <c r="F1159" s="1" t="s">
        <v>170</v>
      </c>
      <c r="G1159">
        <v>3.8</v>
      </c>
      <c r="H1159" s="1" t="s">
        <v>3705</v>
      </c>
      <c r="I1159" t="str">
        <f t="shared" si="108"/>
        <v>Car&amp;Motorbike</v>
      </c>
      <c r="J1159">
        <f t="shared" si="109"/>
        <v>2339</v>
      </c>
      <c r="K1159">
        <f t="shared" si="110"/>
        <v>4000</v>
      </c>
      <c r="L1159">
        <f t="shared" si="111"/>
        <v>42</v>
      </c>
      <c r="M1159">
        <f t="shared" si="112"/>
        <v>1118</v>
      </c>
      <c r="N1159">
        <f t="shared" si="113"/>
        <v>3.8</v>
      </c>
    </row>
    <row r="1160" spans="1:14">
      <c r="A1160" t="s">
        <v>3706</v>
      </c>
      <c r="B1160" t="s">
        <v>3707</v>
      </c>
      <c r="C1160" t="s">
        <v>3202</v>
      </c>
      <c r="D1160" t="s">
        <v>3708</v>
      </c>
      <c r="E1160" t="s">
        <v>261</v>
      </c>
      <c r="F1160" s="1" t="s">
        <v>191</v>
      </c>
      <c r="G1160">
        <v>4.5</v>
      </c>
      <c r="H1160">
        <v>11</v>
      </c>
      <c r="I1160" t="str">
        <f t="shared" si="108"/>
        <v>Home&amp;Kitchen</v>
      </c>
      <c r="J1160">
        <f t="shared" si="109"/>
        <v>784</v>
      </c>
      <c r="K1160">
        <f t="shared" si="110"/>
        <v>1599</v>
      </c>
      <c r="L1160">
        <f t="shared" si="111"/>
        <v>51</v>
      </c>
      <c r="M1160">
        <f t="shared" si="112"/>
        <v>11</v>
      </c>
      <c r="N1160">
        <f t="shared" si="113"/>
        <v>4.5</v>
      </c>
    </row>
    <row r="1161" spans="1:14">
      <c r="A1161" t="s">
        <v>3709</v>
      </c>
      <c r="B1161" t="s">
        <v>3710</v>
      </c>
      <c r="C1161" t="s">
        <v>3711</v>
      </c>
      <c r="D1161" t="s">
        <v>2012</v>
      </c>
      <c r="E1161" t="s">
        <v>571</v>
      </c>
      <c r="F1161" s="1" t="s">
        <v>294</v>
      </c>
      <c r="G1161">
        <v>3.8</v>
      </c>
      <c r="H1161" s="1" t="s">
        <v>3712</v>
      </c>
      <c r="I1161" t="str">
        <f t="shared" si="108"/>
        <v>Home&amp;Kitchen</v>
      </c>
      <c r="J1161">
        <f t="shared" si="109"/>
        <v>5499</v>
      </c>
      <c r="K1161">
        <f t="shared" si="110"/>
        <v>9999</v>
      </c>
      <c r="L1161">
        <f t="shared" si="111"/>
        <v>45</v>
      </c>
      <c r="M1161">
        <f t="shared" si="112"/>
        <v>4353</v>
      </c>
      <c r="N1161">
        <f t="shared" si="113"/>
        <v>3.8</v>
      </c>
    </row>
    <row r="1162" spans="1:14">
      <c r="A1162" t="s">
        <v>3713</v>
      </c>
      <c r="B1162" t="s">
        <v>3714</v>
      </c>
      <c r="C1162" t="s">
        <v>3202</v>
      </c>
      <c r="D1162" t="s">
        <v>106</v>
      </c>
      <c r="E1162" t="s">
        <v>1026</v>
      </c>
      <c r="F1162" s="1" t="s">
        <v>87</v>
      </c>
      <c r="G1162">
        <v>4.1</v>
      </c>
      <c r="H1162">
        <v>185</v>
      </c>
      <c r="I1162" t="str">
        <f t="shared" si="108"/>
        <v>Home&amp;Kitchen</v>
      </c>
      <c r="J1162">
        <f t="shared" si="109"/>
        <v>899</v>
      </c>
      <c r="K1162">
        <f t="shared" si="110"/>
        <v>1990</v>
      </c>
      <c r="L1162">
        <f t="shared" si="111"/>
        <v>55</v>
      </c>
      <c r="M1162">
        <f t="shared" si="112"/>
        <v>185</v>
      </c>
      <c r="N1162">
        <f t="shared" si="113"/>
        <v>4.1</v>
      </c>
    </row>
    <row r="1163" spans="1:14">
      <c r="A1163" t="s">
        <v>3715</v>
      </c>
      <c r="B1163" t="s">
        <v>3716</v>
      </c>
      <c r="C1163" t="s">
        <v>3248</v>
      </c>
      <c r="D1163" t="s">
        <v>3198</v>
      </c>
      <c r="E1163" t="s">
        <v>3198</v>
      </c>
      <c r="F1163" s="1" t="s">
        <v>215</v>
      </c>
      <c r="G1163">
        <v>4.2</v>
      </c>
      <c r="H1163" s="1" t="s">
        <v>3717</v>
      </c>
      <c r="I1163" t="str">
        <f t="shared" si="108"/>
        <v>Home&amp;Kitchen</v>
      </c>
      <c r="J1163">
        <f t="shared" si="109"/>
        <v>1695</v>
      </c>
      <c r="K1163">
        <f t="shared" si="110"/>
        <v>1695</v>
      </c>
      <c r="L1163">
        <f t="shared" si="111"/>
        <v>0</v>
      </c>
      <c r="M1163">
        <f t="shared" si="112"/>
        <v>14290</v>
      </c>
      <c r="N1163">
        <f t="shared" si="113"/>
        <v>4.2</v>
      </c>
    </row>
    <row r="1164" spans="1:14">
      <c r="A1164" t="s">
        <v>3718</v>
      </c>
      <c r="B1164" t="s">
        <v>3719</v>
      </c>
      <c r="C1164" t="s">
        <v>3252</v>
      </c>
      <c r="D1164" t="s">
        <v>62</v>
      </c>
      <c r="E1164" t="s">
        <v>3720</v>
      </c>
      <c r="F1164" s="1" t="s">
        <v>367</v>
      </c>
      <c r="G1164">
        <v>4.1</v>
      </c>
      <c r="H1164" s="1" t="s">
        <v>3721</v>
      </c>
      <c r="I1164" t="str">
        <f t="shared" si="108"/>
        <v>Home&amp;Kitchen</v>
      </c>
      <c r="J1164">
        <f t="shared" si="109"/>
        <v>499</v>
      </c>
      <c r="K1164">
        <f t="shared" si="110"/>
        <v>940</v>
      </c>
      <c r="L1164">
        <f t="shared" si="111"/>
        <v>47</v>
      </c>
      <c r="M1164">
        <f t="shared" si="112"/>
        <v>3036</v>
      </c>
      <c r="N1164">
        <f t="shared" si="113"/>
        <v>4.1</v>
      </c>
    </row>
    <row r="1165" spans="1:14">
      <c r="A1165" t="s">
        <v>3722</v>
      </c>
      <c r="B1165" t="s">
        <v>3723</v>
      </c>
      <c r="C1165" t="s">
        <v>3261</v>
      </c>
      <c r="D1165" t="s">
        <v>1153</v>
      </c>
      <c r="E1165" t="s">
        <v>2757</v>
      </c>
      <c r="F1165" s="1" t="s">
        <v>26</v>
      </c>
      <c r="G1165">
        <v>4.2</v>
      </c>
      <c r="H1165" s="1" t="s">
        <v>3724</v>
      </c>
      <c r="I1165" t="str">
        <f t="shared" si="108"/>
        <v>Home&amp;Kitchen</v>
      </c>
      <c r="J1165">
        <f t="shared" si="109"/>
        <v>2699</v>
      </c>
      <c r="K1165">
        <f t="shared" si="110"/>
        <v>4700</v>
      </c>
      <c r="L1165">
        <f t="shared" si="111"/>
        <v>43</v>
      </c>
      <c r="M1165">
        <f t="shared" si="112"/>
        <v>1296</v>
      </c>
      <c r="N1165">
        <f t="shared" si="113"/>
        <v>4.2</v>
      </c>
    </row>
    <row r="1166" spans="1:14">
      <c r="A1166" t="s">
        <v>3725</v>
      </c>
      <c r="B1166" t="s">
        <v>3726</v>
      </c>
      <c r="C1166" t="s">
        <v>3261</v>
      </c>
      <c r="D1166" t="s">
        <v>3727</v>
      </c>
      <c r="E1166" t="s">
        <v>371</v>
      </c>
      <c r="F1166" s="1" t="s">
        <v>478</v>
      </c>
      <c r="G1166">
        <v>4.5</v>
      </c>
      <c r="H1166">
        <v>19</v>
      </c>
      <c r="I1166" t="str">
        <f t="shared" si="108"/>
        <v>Home&amp;Kitchen</v>
      </c>
      <c r="J1166">
        <f t="shared" si="109"/>
        <v>1448</v>
      </c>
      <c r="K1166">
        <f t="shared" si="110"/>
        <v>2999</v>
      </c>
      <c r="L1166">
        <f t="shared" si="111"/>
        <v>52</v>
      </c>
      <c r="M1166">
        <f t="shared" si="112"/>
        <v>19</v>
      </c>
      <c r="N1166">
        <f t="shared" si="113"/>
        <v>4.5</v>
      </c>
    </row>
    <row r="1167" spans="1:14">
      <c r="A1167" t="s">
        <v>3728</v>
      </c>
      <c r="B1167" t="s">
        <v>3729</v>
      </c>
      <c r="C1167" t="s">
        <v>3472</v>
      </c>
      <c r="D1167" t="s">
        <v>1721</v>
      </c>
      <c r="E1167" t="s">
        <v>1721</v>
      </c>
      <c r="F1167" s="1" t="s">
        <v>215</v>
      </c>
      <c r="G1167">
        <v>4</v>
      </c>
      <c r="H1167">
        <v>97</v>
      </c>
      <c r="I1167" t="str">
        <f t="shared" si="108"/>
        <v>Home&amp;Kitchen</v>
      </c>
      <c r="J1167">
        <f t="shared" si="109"/>
        <v>79</v>
      </c>
      <c r="K1167">
        <f t="shared" si="110"/>
        <v>79</v>
      </c>
      <c r="L1167">
        <f t="shared" si="111"/>
        <v>0</v>
      </c>
      <c r="M1167">
        <f t="shared" si="112"/>
        <v>97</v>
      </c>
      <c r="N1167">
        <f t="shared" si="113"/>
        <v>4</v>
      </c>
    </row>
    <row r="1168" spans="1:14">
      <c r="A1168" t="s">
        <v>3730</v>
      </c>
      <c r="B1168" t="s">
        <v>3731</v>
      </c>
      <c r="C1168" t="s">
        <v>3285</v>
      </c>
      <c r="D1168" t="s">
        <v>1267</v>
      </c>
      <c r="E1168" t="s">
        <v>3732</v>
      </c>
      <c r="F1168" s="1" t="s">
        <v>191</v>
      </c>
      <c r="G1168">
        <v>4.4</v>
      </c>
      <c r="H1168" s="1" t="s">
        <v>3733</v>
      </c>
      <c r="I1168" t="str">
        <f t="shared" si="108"/>
        <v>Home&amp;Kitchen</v>
      </c>
      <c r="J1168">
        <f t="shared" si="109"/>
        <v>6990</v>
      </c>
      <c r="K1168">
        <f t="shared" si="110"/>
        <v>14290</v>
      </c>
      <c r="L1168">
        <f t="shared" si="111"/>
        <v>51</v>
      </c>
      <c r="M1168">
        <f t="shared" si="112"/>
        <v>1771</v>
      </c>
      <c r="N1168">
        <f t="shared" si="113"/>
        <v>4.4</v>
      </c>
    </row>
    <row r="1169" spans="1:14">
      <c r="A1169" t="s">
        <v>3734</v>
      </c>
      <c r="B1169" t="s">
        <v>3735</v>
      </c>
      <c r="C1169" t="s">
        <v>3232</v>
      </c>
      <c r="D1169" t="s">
        <v>3736</v>
      </c>
      <c r="E1169" t="s">
        <v>3356</v>
      </c>
      <c r="F1169" s="1" t="s">
        <v>432</v>
      </c>
      <c r="G1169">
        <v>4</v>
      </c>
      <c r="H1169" s="1" t="s">
        <v>3737</v>
      </c>
      <c r="I1169" t="str">
        <f t="shared" si="108"/>
        <v>Home&amp;Kitchen</v>
      </c>
      <c r="J1169">
        <f t="shared" si="109"/>
        <v>2698</v>
      </c>
      <c r="K1169">
        <f t="shared" si="110"/>
        <v>3945</v>
      </c>
      <c r="L1169">
        <f t="shared" si="111"/>
        <v>32</v>
      </c>
      <c r="M1169">
        <f t="shared" si="112"/>
        <v>15034</v>
      </c>
      <c r="N1169">
        <f t="shared" si="113"/>
        <v>4</v>
      </c>
    </row>
    <row r="1170" spans="1:14">
      <c r="A1170" t="s">
        <v>3738</v>
      </c>
      <c r="B1170" t="s">
        <v>3739</v>
      </c>
      <c r="C1170" t="s">
        <v>3711</v>
      </c>
      <c r="D1170" t="s">
        <v>3619</v>
      </c>
      <c r="E1170" t="s">
        <v>1363</v>
      </c>
      <c r="F1170" s="1" t="s">
        <v>367</v>
      </c>
      <c r="G1170">
        <v>4</v>
      </c>
      <c r="H1170" s="1" t="s">
        <v>3740</v>
      </c>
      <c r="I1170" t="str">
        <f t="shared" si="108"/>
        <v>Home&amp;Kitchen</v>
      </c>
      <c r="J1170">
        <f t="shared" si="109"/>
        <v>3199</v>
      </c>
      <c r="K1170">
        <f t="shared" si="110"/>
        <v>5999</v>
      </c>
      <c r="L1170">
        <f t="shared" si="111"/>
        <v>47</v>
      </c>
      <c r="M1170">
        <f t="shared" si="112"/>
        <v>3242</v>
      </c>
      <c r="N1170">
        <f t="shared" si="113"/>
        <v>4</v>
      </c>
    </row>
    <row r="1171" spans="1:14">
      <c r="A1171" t="s">
        <v>3741</v>
      </c>
      <c r="B1171" t="s">
        <v>3742</v>
      </c>
      <c r="C1171" t="s">
        <v>3281</v>
      </c>
      <c r="D1171" t="s">
        <v>292</v>
      </c>
      <c r="E1171" t="s">
        <v>3743</v>
      </c>
      <c r="F1171" s="1" t="s">
        <v>139</v>
      </c>
      <c r="G1171">
        <v>3.9</v>
      </c>
      <c r="H1171" s="1" t="s">
        <v>3744</v>
      </c>
      <c r="I1171" t="str">
        <f t="shared" si="108"/>
        <v>Home&amp;Kitchen</v>
      </c>
      <c r="J1171">
        <f t="shared" si="109"/>
        <v>1199</v>
      </c>
      <c r="K1171">
        <f t="shared" si="110"/>
        <v>1950</v>
      </c>
      <c r="L1171">
        <f t="shared" si="111"/>
        <v>39</v>
      </c>
      <c r="M1171">
        <f t="shared" si="112"/>
        <v>2832</v>
      </c>
      <c r="N1171">
        <f t="shared" si="113"/>
        <v>3.9</v>
      </c>
    </row>
    <row r="1172" spans="1:14">
      <c r="A1172" t="s">
        <v>3745</v>
      </c>
      <c r="B1172" t="s">
        <v>3746</v>
      </c>
      <c r="C1172" t="s">
        <v>3439</v>
      </c>
      <c r="D1172" t="s">
        <v>3747</v>
      </c>
      <c r="E1172" t="s">
        <v>1760</v>
      </c>
      <c r="F1172" s="1" t="s">
        <v>1376</v>
      </c>
      <c r="G1172">
        <v>4</v>
      </c>
      <c r="H1172" s="1" t="s">
        <v>3748</v>
      </c>
      <c r="I1172" t="str">
        <f t="shared" si="108"/>
        <v>Home&amp;Kitchen</v>
      </c>
      <c r="J1172">
        <f t="shared" si="109"/>
        <v>1414</v>
      </c>
      <c r="K1172">
        <f t="shared" si="110"/>
        <v>2799</v>
      </c>
      <c r="L1172">
        <f t="shared" si="111"/>
        <v>49</v>
      </c>
      <c r="M1172">
        <f t="shared" si="112"/>
        <v>1498</v>
      </c>
      <c r="N1172">
        <f t="shared" si="113"/>
        <v>4</v>
      </c>
    </row>
    <row r="1173" spans="1:14">
      <c r="A1173" t="s">
        <v>3749</v>
      </c>
      <c r="B1173" t="s">
        <v>3750</v>
      </c>
      <c r="C1173" t="s">
        <v>3192</v>
      </c>
      <c r="D1173" t="s">
        <v>76</v>
      </c>
      <c r="E1173" t="s">
        <v>3743</v>
      </c>
      <c r="F1173" s="1" t="s">
        <v>1376</v>
      </c>
      <c r="G1173">
        <v>3.8</v>
      </c>
      <c r="H1173">
        <v>305</v>
      </c>
      <c r="I1173" t="str">
        <f t="shared" si="108"/>
        <v>Home&amp;Kitchen</v>
      </c>
      <c r="J1173">
        <f t="shared" si="109"/>
        <v>999</v>
      </c>
      <c r="K1173">
        <f t="shared" si="110"/>
        <v>1950</v>
      </c>
      <c r="L1173">
        <f t="shared" si="111"/>
        <v>49</v>
      </c>
      <c r="M1173">
        <f t="shared" si="112"/>
        <v>305</v>
      </c>
      <c r="N1173">
        <f t="shared" si="113"/>
        <v>3.8</v>
      </c>
    </row>
    <row r="1174" spans="1:14">
      <c r="A1174" t="s">
        <v>3751</v>
      </c>
      <c r="B1174" t="s">
        <v>3752</v>
      </c>
      <c r="C1174" t="s">
        <v>3490</v>
      </c>
      <c r="D1174" t="s">
        <v>1363</v>
      </c>
      <c r="E1174" t="s">
        <v>571</v>
      </c>
      <c r="F1174" s="1" t="s">
        <v>595</v>
      </c>
      <c r="G1174">
        <v>4.2</v>
      </c>
      <c r="H1174" s="1" t="s">
        <v>3753</v>
      </c>
      <c r="I1174" t="str">
        <f t="shared" si="108"/>
        <v>Home&amp;Kitchen</v>
      </c>
      <c r="J1174">
        <f t="shared" si="109"/>
        <v>5999</v>
      </c>
      <c r="K1174">
        <f t="shared" si="110"/>
        <v>9999</v>
      </c>
      <c r="L1174">
        <f t="shared" si="111"/>
        <v>40</v>
      </c>
      <c r="M1174">
        <f t="shared" si="112"/>
        <v>1191</v>
      </c>
      <c r="N1174">
        <f t="shared" si="113"/>
        <v>4.2</v>
      </c>
    </row>
    <row r="1175" spans="1:14">
      <c r="A1175" t="s">
        <v>3754</v>
      </c>
      <c r="B1175" t="s">
        <v>3755</v>
      </c>
      <c r="C1175" t="s">
        <v>3756</v>
      </c>
      <c r="D1175" t="s">
        <v>3757</v>
      </c>
      <c r="E1175" t="s">
        <v>308</v>
      </c>
      <c r="F1175" s="1" t="s">
        <v>70</v>
      </c>
      <c r="G1175">
        <v>4.3</v>
      </c>
      <c r="H1175" s="1" t="s">
        <v>3758</v>
      </c>
      <c r="I1175" t="str">
        <f t="shared" si="108"/>
        <v>Home&amp;Kitchen</v>
      </c>
      <c r="J1175">
        <f t="shared" si="109"/>
        <v>9970</v>
      </c>
      <c r="K1175">
        <f t="shared" si="110"/>
        <v>12999</v>
      </c>
      <c r="L1175">
        <f t="shared" si="111"/>
        <v>23</v>
      </c>
      <c r="M1175">
        <f t="shared" si="112"/>
        <v>4049</v>
      </c>
      <c r="N1175">
        <f t="shared" si="113"/>
        <v>4.3</v>
      </c>
    </row>
    <row r="1176" spans="1:14">
      <c r="A1176" t="s">
        <v>3759</v>
      </c>
      <c r="B1176" t="s">
        <v>3760</v>
      </c>
      <c r="C1176" t="s">
        <v>3761</v>
      </c>
      <c r="D1176" t="s">
        <v>3762</v>
      </c>
      <c r="E1176" t="s">
        <v>42</v>
      </c>
      <c r="F1176" s="1" t="s">
        <v>215</v>
      </c>
      <c r="G1176">
        <v>4.2</v>
      </c>
      <c r="H1176" s="1" t="s">
        <v>3763</v>
      </c>
      <c r="I1176" t="str">
        <f t="shared" si="108"/>
        <v>Home&amp;Kitchen</v>
      </c>
      <c r="J1176">
        <f t="shared" si="109"/>
        <v>698</v>
      </c>
      <c r="K1176">
        <f t="shared" si="110"/>
        <v>699</v>
      </c>
      <c r="L1176">
        <f t="shared" si="111"/>
        <v>0</v>
      </c>
      <c r="M1176">
        <f t="shared" si="112"/>
        <v>3160</v>
      </c>
      <c r="N1176">
        <f t="shared" si="113"/>
        <v>4.2</v>
      </c>
    </row>
    <row r="1177" spans="1:14">
      <c r="A1177" t="s">
        <v>3764</v>
      </c>
      <c r="B1177" t="s">
        <v>3765</v>
      </c>
      <c r="C1177" t="s">
        <v>3476</v>
      </c>
      <c r="D1177" t="s">
        <v>293</v>
      </c>
      <c r="E1177" t="s">
        <v>3417</v>
      </c>
      <c r="F1177" s="1" t="s">
        <v>343</v>
      </c>
      <c r="G1177">
        <v>4.3</v>
      </c>
      <c r="H1177" s="1" t="s">
        <v>3766</v>
      </c>
      <c r="I1177" t="str">
        <f t="shared" si="108"/>
        <v>Home&amp;Kitchen</v>
      </c>
      <c r="J1177">
        <f t="shared" si="109"/>
        <v>2199</v>
      </c>
      <c r="K1177">
        <f t="shared" si="110"/>
        <v>3190</v>
      </c>
      <c r="L1177">
        <f t="shared" si="111"/>
        <v>31</v>
      </c>
      <c r="M1177">
        <f t="shared" si="112"/>
        <v>9650</v>
      </c>
      <c r="N1177">
        <f t="shared" si="113"/>
        <v>4.3</v>
      </c>
    </row>
    <row r="1178" spans="1:14">
      <c r="A1178" t="s">
        <v>3767</v>
      </c>
      <c r="B1178" t="s">
        <v>3768</v>
      </c>
      <c r="C1178" t="s">
        <v>3769</v>
      </c>
      <c r="D1178" t="s">
        <v>785</v>
      </c>
      <c r="E1178" t="s">
        <v>92</v>
      </c>
      <c r="F1178" s="1" t="s">
        <v>111</v>
      </c>
      <c r="G1178">
        <v>4.2</v>
      </c>
      <c r="H1178" s="1" t="s">
        <v>3770</v>
      </c>
      <c r="I1178" t="str">
        <f t="shared" si="108"/>
        <v>Home&amp;Kitchen</v>
      </c>
      <c r="J1178">
        <f t="shared" si="109"/>
        <v>320</v>
      </c>
      <c r="K1178">
        <f t="shared" si="110"/>
        <v>799</v>
      </c>
      <c r="L1178">
        <f t="shared" si="111"/>
        <v>60</v>
      </c>
      <c r="M1178">
        <f t="shared" si="112"/>
        <v>3846</v>
      </c>
      <c r="N1178">
        <f t="shared" si="113"/>
        <v>4.2</v>
      </c>
    </row>
    <row r="1179" spans="1:14">
      <c r="A1179" t="s">
        <v>3771</v>
      </c>
      <c r="B1179" t="s">
        <v>3772</v>
      </c>
      <c r="C1179" t="s">
        <v>3206</v>
      </c>
      <c r="D1179" t="s">
        <v>3185</v>
      </c>
      <c r="E1179" t="s">
        <v>62</v>
      </c>
      <c r="F1179" s="1" t="s">
        <v>595</v>
      </c>
      <c r="G1179">
        <v>4.4</v>
      </c>
      <c r="H1179">
        <v>290</v>
      </c>
      <c r="I1179" t="str">
        <f t="shared" si="108"/>
        <v>Home&amp;Kitchen</v>
      </c>
      <c r="J1179">
        <f t="shared" si="109"/>
        <v>298</v>
      </c>
      <c r="K1179">
        <f t="shared" si="110"/>
        <v>499</v>
      </c>
      <c r="L1179">
        <f t="shared" si="111"/>
        <v>40</v>
      </c>
      <c r="M1179">
        <f t="shared" si="112"/>
        <v>290</v>
      </c>
      <c r="N1179">
        <f t="shared" si="113"/>
        <v>4.4</v>
      </c>
    </row>
    <row r="1180" spans="1:14">
      <c r="A1180" t="s">
        <v>3773</v>
      </c>
      <c r="B1180" t="s">
        <v>3774</v>
      </c>
      <c r="C1180" t="s">
        <v>3347</v>
      </c>
      <c r="D1180" t="s">
        <v>292</v>
      </c>
      <c r="E1180" t="s">
        <v>329</v>
      </c>
      <c r="F1180" s="1" t="s">
        <v>546</v>
      </c>
      <c r="G1180">
        <v>3.8</v>
      </c>
      <c r="H1180" s="1" t="s">
        <v>3775</v>
      </c>
      <c r="I1180" t="str">
        <f t="shared" si="108"/>
        <v>Home&amp;Kitchen</v>
      </c>
      <c r="J1180">
        <f t="shared" si="109"/>
        <v>1199</v>
      </c>
      <c r="K1180">
        <f t="shared" si="110"/>
        <v>1499</v>
      </c>
      <c r="L1180">
        <f t="shared" si="111"/>
        <v>20</v>
      </c>
      <c r="M1180">
        <f t="shared" si="112"/>
        <v>2206</v>
      </c>
      <c r="N1180">
        <f t="shared" si="113"/>
        <v>3.8</v>
      </c>
    </row>
    <row r="1181" spans="1:14">
      <c r="A1181" t="s">
        <v>3776</v>
      </c>
      <c r="B1181" t="s">
        <v>3777</v>
      </c>
      <c r="C1181" t="s">
        <v>3476</v>
      </c>
      <c r="D1181" t="s">
        <v>320</v>
      </c>
      <c r="E1181" t="s">
        <v>3778</v>
      </c>
      <c r="F1181" s="1" t="s">
        <v>367</v>
      </c>
      <c r="G1181">
        <v>4.1</v>
      </c>
      <c r="H1181" s="1" t="s">
        <v>3779</v>
      </c>
      <c r="I1181" t="str">
        <f t="shared" si="108"/>
        <v>Home&amp;Kitchen</v>
      </c>
      <c r="J1181">
        <f t="shared" si="109"/>
        <v>1399</v>
      </c>
      <c r="K1181">
        <f t="shared" si="110"/>
        <v>2660</v>
      </c>
      <c r="L1181">
        <f t="shared" si="111"/>
        <v>47</v>
      </c>
      <c r="M1181">
        <f t="shared" si="112"/>
        <v>9349</v>
      </c>
      <c r="N1181">
        <f t="shared" si="113"/>
        <v>4.1</v>
      </c>
    </row>
    <row r="1182" spans="1:14">
      <c r="A1182" t="s">
        <v>3780</v>
      </c>
      <c r="B1182" t="s">
        <v>3781</v>
      </c>
      <c r="C1182" t="s">
        <v>3210</v>
      </c>
      <c r="D1182" t="s">
        <v>214</v>
      </c>
      <c r="E1182" t="s">
        <v>1760</v>
      </c>
      <c r="F1182" s="1" t="s">
        <v>1268</v>
      </c>
      <c r="G1182">
        <v>3.9</v>
      </c>
      <c r="H1182">
        <v>578</v>
      </c>
      <c r="I1182" t="str">
        <f t="shared" si="108"/>
        <v>Home&amp;Kitchen</v>
      </c>
      <c r="J1182">
        <f t="shared" si="109"/>
        <v>599</v>
      </c>
      <c r="K1182">
        <f t="shared" si="110"/>
        <v>2799</v>
      </c>
      <c r="L1182">
        <f t="shared" si="111"/>
        <v>79</v>
      </c>
      <c r="M1182">
        <f t="shared" si="112"/>
        <v>578</v>
      </c>
      <c r="N1182">
        <f t="shared" si="113"/>
        <v>3.9</v>
      </c>
    </row>
    <row r="1183" spans="1:14">
      <c r="A1183" t="s">
        <v>3782</v>
      </c>
      <c r="B1183" t="s">
        <v>3783</v>
      </c>
      <c r="C1183" t="s">
        <v>3539</v>
      </c>
      <c r="D1183" t="s">
        <v>329</v>
      </c>
      <c r="E1183" t="s">
        <v>329</v>
      </c>
      <c r="F1183" s="1" t="s">
        <v>215</v>
      </c>
      <c r="G1183">
        <v>4.3</v>
      </c>
      <c r="H1183" s="1" t="s">
        <v>3784</v>
      </c>
      <c r="I1183" t="str">
        <f t="shared" si="108"/>
        <v>Home&amp;Kitchen</v>
      </c>
      <c r="J1183">
        <f t="shared" si="109"/>
        <v>1499</v>
      </c>
      <c r="K1183">
        <f t="shared" si="110"/>
        <v>1499</v>
      </c>
      <c r="L1183">
        <f t="shared" si="111"/>
        <v>0</v>
      </c>
      <c r="M1183">
        <f t="shared" si="112"/>
        <v>9331</v>
      </c>
      <c r="N1183">
        <f t="shared" si="113"/>
        <v>4.3</v>
      </c>
    </row>
    <row r="1184" spans="1:14">
      <c r="A1184" t="s">
        <v>3785</v>
      </c>
      <c r="B1184" t="s">
        <v>3786</v>
      </c>
      <c r="C1184" t="s">
        <v>3756</v>
      </c>
      <c r="D1184" t="s">
        <v>3787</v>
      </c>
      <c r="E1184" t="s">
        <v>3788</v>
      </c>
      <c r="F1184" s="1" t="s">
        <v>768</v>
      </c>
      <c r="G1184">
        <v>4.4</v>
      </c>
      <c r="H1184" s="1" t="s">
        <v>3789</v>
      </c>
      <c r="I1184" t="str">
        <f t="shared" si="108"/>
        <v>Home&amp;Kitchen</v>
      </c>
      <c r="J1184">
        <f t="shared" si="109"/>
        <v>14400</v>
      </c>
      <c r="K1184">
        <f t="shared" si="110"/>
        <v>59900</v>
      </c>
      <c r="L1184">
        <f t="shared" si="111"/>
        <v>76</v>
      </c>
      <c r="M1184">
        <f t="shared" si="112"/>
        <v>3837</v>
      </c>
      <c r="N1184">
        <f t="shared" si="113"/>
        <v>4.4</v>
      </c>
    </row>
    <row r="1185" spans="1:14">
      <c r="A1185" t="s">
        <v>3790</v>
      </c>
      <c r="B1185" t="s">
        <v>3791</v>
      </c>
      <c r="C1185" t="s">
        <v>3761</v>
      </c>
      <c r="D1185" t="s">
        <v>621</v>
      </c>
      <c r="E1185" t="s">
        <v>229</v>
      </c>
      <c r="F1185" s="1" t="s">
        <v>1190</v>
      </c>
      <c r="G1185">
        <v>3.6</v>
      </c>
      <c r="H1185" s="1" t="s">
        <v>3792</v>
      </c>
      <c r="I1185" t="str">
        <f t="shared" si="108"/>
        <v>Home&amp;Kitchen</v>
      </c>
      <c r="J1185">
        <f t="shared" si="109"/>
        <v>1699</v>
      </c>
      <c r="K1185">
        <f t="shared" si="110"/>
        <v>1900</v>
      </c>
      <c r="L1185">
        <f t="shared" si="111"/>
        <v>11</v>
      </c>
      <c r="M1185">
        <f t="shared" si="112"/>
        <v>11456</v>
      </c>
      <c r="N1185">
        <f t="shared" si="113"/>
        <v>3.6</v>
      </c>
    </row>
    <row r="1186" spans="1:14">
      <c r="A1186" t="s">
        <v>3793</v>
      </c>
      <c r="B1186" t="s">
        <v>3794</v>
      </c>
      <c r="C1186" t="s">
        <v>3197</v>
      </c>
      <c r="D1186" t="s">
        <v>319</v>
      </c>
      <c r="E1186" t="s">
        <v>76</v>
      </c>
      <c r="F1186" s="1" t="s">
        <v>282</v>
      </c>
      <c r="G1186">
        <v>3.8</v>
      </c>
      <c r="H1186">
        <v>49</v>
      </c>
      <c r="I1186" t="str">
        <f t="shared" si="108"/>
        <v>Home&amp;Kitchen</v>
      </c>
      <c r="J1186">
        <f t="shared" si="109"/>
        <v>649</v>
      </c>
      <c r="K1186">
        <f t="shared" si="110"/>
        <v>999</v>
      </c>
      <c r="L1186">
        <f t="shared" si="111"/>
        <v>35</v>
      </c>
      <c r="M1186">
        <f t="shared" si="112"/>
        <v>49</v>
      </c>
      <c r="N1186">
        <f t="shared" si="113"/>
        <v>3.8</v>
      </c>
    </row>
    <row r="1187" spans="1:14">
      <c r="A1187" t="s">
        <v>3795</v>
      </c>
      <c r="B1187" t="s">
        <v>3796</v>
      </c>
      <c r="C1187" t="s">
        <v>3257</v>
      </c>
      <c r="D1187" t="s">
        <v>3447</v>
      </c>
      <c r="E1187" t="s">
        <v>3797</v>
      </c>
      <c r="F1187" s="1" t="s">
        <v>1376</v>
      </c>
      <c r="G1187">
        <v>4</v>
      </c>
      <c r="H1187" s="1" t="s">
        <v>3798</v>
      </c>
      <c r="I1187" t="str">
        <f t="shared" si="108"/>
        <v>Home&amp;Kitchen</v>
      </c>
      <c r="J1187">
        <f t="shared" si="109"/>
        <v>3249</v>
      </c>
      <c r="K1187">
        <f t="shared" si="110"/>
        <v>6375</v>
      </c>
      <c r="L1187">
        <f t="shared" si="111"/>
        <v>49</v>
      </c>
      <c r="M1187">
        <f t="shared" si="112"/>
        <v>4978</v>
      </c>
      <c r="N1187">
        <f t="shared" si="113"/>
        <v>4</v>
      </c>
    </row>
    <row r="1188" spans="1:14">
      <c r="A1188" t="s">
        <v>3799</v>
      </c>
      <c r="B1188" t="s">
        <v>3800</v>
      </c>
      <c r="C1188" t="s">
        <v>3326</v>
      </c>
      <c r="D1188" t="s">
        <v>24</v>
      </c>
      <c r="E1188" t="s">
        <v>62</v>
      </c>
      <c r="F1188" s="1" t="s">
        <v>111</v>
      </c>
      <c r="G1188">
        <v>4.1</v>
      </c>
      <c r="H1188" s="1" t="s">
        <v>3801</v>
      </c>
      <c r="I1188" t="str">
        <f t="shared" si="108"/>
        <v>Home&amp;Kitchen</v>
      </c>
      <c r="J1188">
        <f t="shared" si="109"/>
        <v>199</v>
      </c>
      <c r="K1188">
        <f t="shared" si="110"/>
        <v>499</v>
      </c>
      <c r="L1188">
        <f t="shared" si="111"/>
        <v>60</v>
      </c>
      <c r="M1188">
        <f t="shared" si="112"/>
        <v>1996</v>
      </c>
      <c r="N1188">
        <f t="shared" si="113"/>
        <v>4.1</v>
      </c>
    </row>
    <row r="1189" spans="1:14">
      <c r="A1189" t="s">
        <v>3802</v>
      </c>
      <c r="B1189" t="s">
        <v>3803</v>
      </c>
      <c r="C1189" t="s">
        <v>3386</v>
      </c>
      <c r="D1189" t="s">
        <v>19</v>
      </c>
      <c r="E1189" t="s">
        <v>35</v>
      </c>
      <c r="F1189" s="1" t="s">
        <v>170</v>
      </c>
      <c r="G1189">
        <v>4.3</v>
      </c>
      <c r="H1189" s="1" t="s">
        <v>3804</v>
      </c>
      <c r="I1189" t="str">
        <f t="shared" si="108"/>
        <v>Home&amp;Kitchen</v>
      </c>
      <c r="J1189">
        <f t="shared" si="109"/>
        <v>1099</v>
      </c>
      <c r="K1189">
        <f t="shared" si="110"/>
        <v>1899</v>
      </c>
      <c r="L1189">
        <f t="shared" si="111"/>
        <v>42</v>
      </c>
      <c r="M1189">
        <f t="shared" si="112"/>
        <v>1811</v>
      </c>
      <c r="N1189">
        <f t="shared" si="113"/>
        <v>4.3</v>
      </c>
    </row>
    <row r="1190" spans="1:14">
      <c r="A1190" t="s">
        <v>3805</v>
      </c>
      <c r="B1190" t="s">
        <v>3806</v>
      </c>
      <c r="C1190" t="s">
        <v>3192</v>
      </c>
      <c r="D1190" t="s">
        <v>3807</v>
      </c>
      <c r="E1190" t="s">
        <v>870</v>
      </c>
      <c r="F1190" s="1" t="s">
        <v>87</v>
      </c>
      <c r="G1190">
        <v>4</v>
      </c>
      <c r="H1190" s="1" t="s">
        <v>3808</v>
      </c>
      <c r="I1190" t="str">
        <f t="shared" si="108"/>
        <v>Home&amp;Kitchen</v>
      </c>
      <c r="J1190">
        <f t="shared" si="109"/>
        <v>664</v>
      </c>
      <c r="K1190">
        <f t="shared" si="110"/>
        <v>1490</v>
      </c>
      <c r="L1190">
        <f t="shared" si="111"/>
        <v>55</v>
      </c>
      <c r="M1190">
        <f t="shared" si="112"/>
        <v>2198</v>
      </c>
      <c r="N1190">
        <f t="shared" si="113"/>
        <v>4</v>
      </c>
    </row>
    <row r="1191" spans="1:14">
      <c r="A1191" t="s">
        <v>3809</v>
      </c>
      <c r="B1191" t="s">
        <v>3810</v>
      </c>
      <c r="C1191" t="s">
        <v>3394</v>
      </c>
      <c r="D1191" t="s">
        <v>3811</v>
      </c>
      <c r="E1191" t="s">
        <v>105</v>
      </c>
      <c r="F1191" s="1" t="s">
        <v>659</v>
      </c>
      <c r="G1191">
        <v>3.9</v>
      </c>
      <c r="H1191" s="1" t="s">
        <v>3812</v>
      </c>
      <c r="I1191" t="str">
        <f t="shared" si="108"/>
        <v>Home&amp;Kitchen</v>
      </c>
      <c r="J1191">
        <f t="shared" si="109"/>
        <v>260</v>
      </c>
      <c r="K1191">
        <f t="shared" si="110"/>
        <v>350</v>
      </c>
      <c r="L1191">
        <f t="shared" si="111"/>
        <v>26</v>
      </c>
      <c r="M1191">
        <f t="shared" si="112"/>
        <v>13127</v>
      </c>
      <c r="N1191">
        <f t="shared" si="113"/>
        <v>3.9</v>
      </c>
    </row>
    <row r="1192" spans="1:14">
      <c r="A1192" t="s">
        <v>3813</v>
      </c>
      <c r="B1192" t="s">
        <v>3814</v>
      </c>
      <c r="C1192" t="s">
        <v>3285</v>
      </c>
      <c r="D1192" t="s">
        <v>1239</v>
      </c>
      <c r="E1192" t="s">
        <v>3815</v>
      </c>
      <c r="F1192" s="1" t="s">
        <v>1015</v>
      </c>
      <c r="G1192">
        <v>4.4</v>
      </c>
      <c r="H1192" s="1" t="s">
        <v>3816</v>
      </c>
      <c r="I1192" t="str">
        <f t="shared" si="108"/>
        <v>Home&amp;Kitchen</v>
      </c>
      <c r="J1192">
        <f t="shared" si="109"/>
        <v>6499</v>
      </c>
      <c r="K1192">
        <f t="shared" si="110"/>
        <v>8500</v>
      </c>
      <c r="L1192">
        <f t="shared" si="111"/>
        <v>24</v>
      </c>
      <c r="M1192">
        <f t="shared" si="112"/>
        <v>5865</v>
      </c>
      <c r="N1192">
        <f t="shared" si="113"/>
        <v>4.4</v>
      </c>
    </row>
    <row r="1193" spans="1:14">
      <c r="A1193" t="s">
        <v>3817</v>
      </c>
      <c r="B1193" t="s">
        <v>3818</v>
      </c>
      <c r="C1193" t="s">
        <v>3819</v>
      </c>
      <c r="D1193" t="s">
        <v>3820</v>
      </c>
      <c r="E1193" t="s">
        <v>712</v>
      </c>
      <c r="F1193" s="1" t="s">
        <v>157</v>
      </c>
      <c r="G1193">
        <v>3.7</v>
      </c>
      <c r="H1193" s="1" t="s">
        <v>3821</v>
      </c>
      <c r="I1193" t="str">
        <f t="shared" si="108"/>
        <v>Home&amp;Kitchen</v>
      </c>
      <c r="J1193">
        <f t="shared" si="109"/>
        <v>1484</v>
      </c>
      <c r="K1193">
        <f t="shared" si="110"/>
        <v>2499</v>
      </c>
      <c r="L1193">
        <f t="shared" si="111"/>
        <v>41</v>
      </c>
      <c r="M1193">
        <f t="shared" si="112"/>
        <v>1067</v>
      </c>
      <c r="N1193">
        <f t="shared" si="113"/>
        <v>3.7</v>
      </c>
    </row>
    <row r="1194" spans="1:14">
      <c r="A1194" t="s">
        <v>3822</v>
      </c>
      <c r="B1194" t="s">
        <v>3823</v>
      </c>
      <c r="C1194" t="s">
        <v>3331</v>
      </c>
      <c r="D1194" t="s">
        <v>76</v>
      </c>
      <c r="E1194" t="s">
        <v>3824</v>
      </c>
      <c r="F1194" s="1" t="s">
        <v>911</v>
      </c>
      <c r="G1194">
        <v>3.6</v>
      </c>
      <c r="H1194" s="1" t="s">
        <v>3825</v>
      </c>
      <c r="I1194" t="str">
        <f t="shared" si="108"/>
        <v>Home&amp;Kitchen</v>
      </c>
      <c r="J1194">
        <f t="shared" si="109"/>
        <v>999</v>
      </c>
      <c r="K1194">
        <f t="shared" si="110"/>
        <v>1560</v>
      </c>
      <c r="L1194">
        <f t="shared" si="111"/>
        <v>36</v>
      </c>
      <c r="M1194">
        <f t="shared" si="112"/>
        <v>4881</v>
      </c>
      <c r="N1194">
        <f t="shared" si="113"/>
        <v>3.6</v>
      </c>
    </row>
    <row r="1195" spans="1:14">
      <c r="A1195" t="s">
        <v>3826</v>
      </c>
      <c r="B1195" t="s">
        <v>3827</v>
      </c>
      <c r="C1195" t="s">
        <v>3347</v>
      </c>
      <c r="D1195" t="s">
        <v>2281</v>
      </c>
      <c r="E1195" t="s">
        <v>3828</v>
      </c>
      <c r="F1195" s="1" t="s">
        <v>1376</v>
      </c>
      <c r="G1195">
        <v>3.7</v>
      </c>
      <c r="H1195" s="1" t="s">
        <v>3829</v>
      </c>
      <c r="I1195" t="str">
        <f t="shared" si="108"/>
        <v>Home&amp;Kitchen</v>
      </c>
      <c r="J1195">
        <f t="shared" si="109"/>
        <v>3299</v>
      </c>
      <c r="K1195">
        <f t="shared" si="110"/>
        <v>6500</v>
      </c>
      <c r="L1195">
        <f t="shared" si="111"/>
        <v>49</v>
      </c>
      <c r="M1195">
        <f t="shared" si="112"/>
        <v>11217</v>
      </c>
      <c r="N1195">
        <f t="shared" si="113"/>
        <v>3.7</v>
      </c>
    </row>
    <row r="1196" spans="1:14">
      <c r="A1196" t="s">
        <v>3830</v>
      </c>
      <c r="B1196" t="s">
        <v>3831</v>
      </c>
      <c r="C1196" t="s">
        <v>3248</v>
      </c>
      <c r="D1196" t="s">
        <v>807</v>
      </c>
      <c r="E1196" t="s">
        <v>76</v>
      </c>
      <c r="F1196" s="1" t="s">
        <v>1665</v>
      </c>
      <c r="G1196">
        <v>4</v>
      </c>
      <c r="H1196">
        <v>43</v>
      </c>
      <c r="I1196" t="str">
        <f t="shared" si="108"/>
        <v>Home&amp;Kitchen</v>
      </c>
      <c r="J1196">
        <f t="shared" si="109"/>
        <v>259</v>
      </c>
      <c r="K1196">
        <f t="shared" si="110"/>
        <v>999</v>
      </c>
      <c r="L1196">
        <f t="shared" si="111"/>
        <v>74</v>
      </c>
      <c r="M1196">
        <f t="shared" si="112"/>
        <v>43</v>
      </c>
      <c r="N1196">
        <f t="shared" si="113"/>
        <v>4</v>
      </c>
    </row>
    <row r="1197" spans="1:14">
      <c r="A1197" t="s">
        <v>3832</v>
      </c>
      <c r="B1197" t="s">
        <v>3833</v>
      </c>
      <c r="C1197" t="s">
        <v>3257</v>
      </c>
      <c r="D1197" t="s">
        <v>3447</v>
      </c>
      <c r="E1197" t="s">
        <v>3834</v>
      </c>
      <c r="F1197" s="1" t="s">
        <v>276</v>
      </c>
      <c r="G1197">
        <v>4.2</v>
      </c>
      <c r="H1197" s="1" t="s">
        <v>3835</v>
      </c>
      <c r="I1197" t="str">
        <f t="shared" si="108"/>
        <v>Home&amp;Kitchen</v>
      </c>
      <c r="J1197">
        <f t="shared" si="109"/>
        <v>3249</v>
      </c>
      <c r="K1197">
        <f t="shared" si="110"/>
        <v>7795</v>
      </c>
      <c r="L1197">
        <f t="shared" si="111"/>
        <v>58</v>
      </c>
      <c r="M1197">
        <f t="shared" si="112"/>
        <v>4664</v>
      </c>
      <c r="N1197">
        <f t="shared" si="113"/>
        <v>4.2</v>
      </c>
    </row>
    <row r="1198" spans="1:14">
      <c r="A1198" t="s">
        <v>3836</v>
      </c>
      <c r="B1198" t="s">
        <v>3837</v>
      </c>
      <c r="C1198" t="s">
        <v>3331</v>
      </c>
      <c r="D1198" t="s">
        <v>3838</v>
      </c>
      <c r="E1198" t="s">
        <v>3839</v>
      </c>
      <c r="F1198" s="1" t="s">
        <v>693</v>
      </c>
      <c r="G1198">
        <v>3.8</v>
      </c>
      <c r="H1198" s="1" t="s">
        <v>3840</v>
      </c>
      <c r="I1198" t="str">
        <f t="shared" si="108"/>
        <v>Home&amp;Kitchen</v>
      </c>
      <c r="J1198">
        <f t="shared" si="109"/>
        <v>4280</v>
      </c>
      <c r="K1198">
        <f t="shared" si="110"/>
        <v>5995</v>
      </c>
      <c r="L1198">
        <f t="shared" si="111"/>
        <v>29</v>
      </c>
      <c r="M1198">
        <f t="shared" si="112"/>
        <v>2112</v>
      </c>
      <c r="N1198">
        <f t="shared" si="113"/>
        <v>3.8</v>
      </c>
    </row>
    <row r="1199" spans="1:14">
      <c r="A1199" t="s">
        <v>3841</v>
      </c>
      <c r="B1199" t="s">
        <v>3842</v>
      </c>
      <c r="C1199" t="s">
        <v>3843</v>
      </c>
      <c r="D1199" t="s">
        <v>3844</v>
      </c>
      <c r="E1199" t="s">
        <v>69</v>
      </c>
      <c r="F1199" s="1" t="s">
        <v>384</v>
      </c>
      <c r="G1199">
        <v>4.2</v>
      </c>
      <c r="H1199" s="1" t="s">
        <v>3845</v>
      </c>
      <c r="I1199" t="str">
        <f t="shared" si="108"/>
        <v>Home&amp;Kitchen</v>
      </c>
      <c r="J1199">
        <f t="shared" si="109"/>
        <v>189</v>
      </c>
      <c r="K1199">
        <f t="shared" si="110"/>
        <v>299</v>
      </c>
      <c r="L1199">
        <f t="shared" si="111"/>
        <v>37</v>
      </c>
      <c r="M1199">
        <f t="shared" si="112"/>
        <v>2737</v>
      </c>
      <c r="N1199">
        <f t="shared" si="113"/>
        <v>4.2</v>
      </c>
    </row>
    <row r="1200" spans="1:14">
      <c r="A1200" t="s">
        <v>3846</v>
      </c>
      <c r="B1200" t="s">
        <v>3847</v>
      </c>
      <c r="C1200" t="s">
        <v>3476</v>
      </c>
      <c r="D1200" t="s">
        <v>3848</v>
      </c>
      <c r="E1200" t="s">
        <v>3849</v>
      </c>
      <c r="F1200" s="1" t="s">
        <v>129</v>
      </c>
      <c r="G1200">
        <v>3.9</v>
      </c>
      <c r="H1200" s="1" t="s">
        <v>3850</v>
      </c>
      <c r="I1200" t="str">
        <f t="shared" si="108"/>
        <v>Home&amp;Kitchen</v>
      </c>
      <c r="J1200">
        <f t="shared" si="109"/>
        <v>1449</v>
      </c>
      <c r="K1200">
        <f t="shared" si="110"/>
        <v>2349</v>
      </c>
      <c r="L1200">
        <f t="shared" si="111"/>
        <v>38</v>
      </c>
      <c r="M1200">
        <f t="shared" si="112"/>
        <v>9019</v>
      </c>
      <c r="N1200">
        <f t="shared" si="113"/>
        <v>3.9</v>
      </c>
    </row>
    <row r="1201" spans="1:14">
      <c r="A1201" t="s">
        <v>3851</v>
      </c>
      <c r="B1201" t="s">
        <v>3852</v>
      </c>
      <c r="C1201" t="s">
        <v>3326</v>
      </c>
      <c r="D1201" t="s">
        <v>24</v>
      </c>
      <c r="E1201" t="s">
        <v>62</v>
      </c>
      <c r="F1201" s="1" t="s">
        <v>111</v>
      </c>
      <c r="G1201">
        <v>4</v>
      </c>
      <c r="H1201" s="1" t="s">
        <v>3853</v>
      </c>
      <c r="I1201" t="str">
        <f t="shared" si="108"/>
        <v>Home&amp;Kitchen</v>
      </c>
      <c r="J1201">
        <f t="shared" si="109"/>
        <v>199</v>
      </c>
      <c r="K1201">
        <f t="shared" si="110"/>
        <v>499</v>
      </c>
      <c r="L1201">
        <f t="shared" si="111"/>
        <v>60</v>
      </c>
      <c r="M1201">
        <f t="shared" si="112"/>
        <v>10234</v>
      </c>
      <c r="N1201">
        <f t="shared" si="113"/>
        <v>4</v>
      </c>
    </row>
    <row r="1202" spans="1:14">
      <c r="A1202" t="s">
        <v>3854</v>
      </c>
      <c r="B1202" t="s">
        <v>3855</v>
      </c>
      <c r="C1202" t="s">
        <v>3856</v>
      </c>
      <c r="D1202" t="s">
        <v>1842</v>
      </c>
      <c r="E1202" t="s">
        <v>421</v>
      </c>
      <c r="F1202" s="1" t="s">
        <v>20</v>
      </c>
      <c r="G1202">
        <v>4.1</v>
      </c>
      <c r="H1202">
        <v>550</v>
      </c>
      <c r="I1202" t="str">
        <f t="shared" si="108"/>
        <v>Home&amp;Kitchen</v>
      </c>
      <c r="J1202">
        <f t="shared" si="109"/>
        <v>474</v>
      </c>
      <c r="K1202">
        <f t="shared" si="110"/>
        <v>1299</v>
      </c>
      <c r="L1202">
        <f t="shared" si="111"/>
        <v>64</v>
      </c>
      <c r="M1202">
        <f t="shared" si="112"/>
        <v>550</v>
      </c>
      <c r="N1202">
        <f t="shared" si="113"/>
        <v>4.1</v>
      </c>
    </row>
    <row r="1203" spans="1:14">
      <c r="A1203" t="s">
        <v>3857</v>
      </c>
      <c r="B1203" t="s">
        <v>3858</v>
      </c>
      <c r="C1203" t="s">
        <v>3248</v>
      </c>
      <c r="D1203" t="s">
        <v>149</v>
      </c>
      <c r="E1203" t="s">
        <v>62</v>
      </c>
      <c r="F1203" s="1" t="s">
        <v>123</v>
      </c>
      <c r="G1203">
        <v>4.8</v>
      </c>
      <c r="H1203">
        <v>28</v>
      </c>
      <c r="I1203" t="str">
        <f t="shared" si="108"/>
        <v>Home&amp;Kitchen</v>
      </c>
      <c r="J1203">
        <f t="shared" si="109"/>
        <v>279</v>
      </c>
      <c r="K1203">
        <f t="shared" si="110"/>
        <v>499</v>
      </c>
      <c r="L1203">
        <f t="shared" si="111"/>
        <v>44</v>
      </c>
      <c r="M1203">
        <f t="shared" si="112"/>
        <v>28</v>
      </c>
      <c r="N1203">
        <f t="shared" si="113"/>
        <v>4.8</v>
      </c>
    </row>
    <row r="1204" spans="1:14">
      <c r="A1204" t="s">
        <v>3859</v>
      </c>
      <c r="B1204" t="s">
        <v>3860</v>
      </c>
      <c r="C1204" t="s">
        <v>3476</v>
      </c>
      <c r="D1204" t="s">
        <v>190</v>
      </c>
      <c r="E1204" t="s">
        <v>3861</v>
      </c>
      <c r="F1204" s="1" t="s">
        <v>276</v>
      </c>
      <c r="G1204">
        <v>4.2</v>
      </c>
      <c r="H1204" s="1" t="s">
        <v>3862</v>
      </c>
      <c r="I1204" t="str">
        <f t="shared" si="108"/>
        <v>Home&amp;Kitchen</v>
      </c>
      <c r="J1204">
        <f t="shared" si="109"/>
        <v>1999</v>
      </c>
      <c r="K1204">
        <f t="shared" si="110"/>
        <v>4775</v>
      </c>
      <c r="L1204">
        <f t="shared" si="111"/>
        <v>58</v>
      </c>
      <c r="M1204">
        <f t="shared" si="112"/>
        <v>1353</v>
      </c>
      <c r="N1204">
        <f t="shared" si="113"/>
        <v>4.2</v>
      </c>
    </row>
    <row r="1205" spans="1:14">
      <c r="A1205" t="s">
        <v>3863</v>
      </c>
      <c r="B1205" t="s">
        <v>3864</v>
      </c>
      <c r="C1205" t="s">
        <v>3206</v>
      </c>
      <c r="D1205" t="s">
        <v>92</v>
      </c>
      <c r="E1205" t="s">
        <v>3865</v>
      </c>
      <c r="F1205" s="1" t="s">
        <v>282</v>
      </c>
      <c r="G1205">
        <v>4.1</v>
      </c>
      <c r="H1205" s="1" t="s">
        <v>3866</v>
      </c>
      <c r="I1205" t="str">
        <f t="shared" si="108"/>
        <v>Home&amp;Kitchen</v>
      </c>
      <c r="J1205">
        <f t="shared" si="109"/>
        <v>799</v>
      </c>
      <c r="K1205">
        <f t="shared" si="110"/>
        <v>1230</v>
      </c>
      <c r="L1205">
        <f t="shared" si="111"/>
        <v>35</v>
      </c>
      <c r="M1205">
        <f t="shared" si="112"/>
        <v>2138</v>
      </c>
      <c r="N1205">
        <f t="shared" si="113"/>
        <v>4.1</v>
      </c>
    </row>
    <row r="1206" spans="1:14">
      <c r="A1206" t="s">
        <v>3867</v>
      </c>
      <c r="B1206" t="s">
        <v>3868</v>
      </c>
      <c r="C1206" t="s">
        <v>3439</v>
      </c>
      <c r="D1206" t="s">
        <v>749</v>
      </c>
      <c r="E1206" t="s">
        <v>190</v>
      </c>
      <c r="F1206" s="1" t="s">
        <v>43</v>
      </c>
      <c r="G1206">
        <v>4</v>
      </c>
      <c r="H1206" s="1" t="s">
        <v>3869</v>
      </c>
      <c r="I1206" t="str">
        <f t="shared" si="108"/>
        <v>Home&amp;Kitchen</v>
      </c>
      <c r="J1206">
        <f t="shared" si="109"/>
        <v>949</v>
      </c>
      <c r="K1206">
        <f t="shared" si="110"/>
        <v>1999</v>
      </c>
      <c r="L1206">
        <f t="shared" si="111"/>
        <v>53</v>
      </c>
      <c r="M1206">
        <f t="shared" si="112"/>
        <v>1679</v>
      </c>
      <c r="N1206">
        <f t="shared" si="113"/>
        <v>4</v>
      </c>
    </row>
    <row r="1207" spans="1:14">
      <c r="A1207" t="s">
        <v>3870</v>
      </c>
      <c r="B1207" t="s">
        <v>3871</v>
      </c>
      <c r="C1207" t="s">
        <v>3872</v>
      </c>
      <c r="D1207" t="s">
        <v>3873</v>
      </c>
      <c r="E1207" t="s">
        <v>3874</v>
      </c>
      <c r="F1207" s="1" t="s">
        <v>693</v>
      </c>
      <c r="G1207">
        <v>3.9</v>
      </c>
      <c r="H1207" s="1" t="s">
        <v>3875</v>
      </c>
      <c r="I1207" t="str">
        <f t="shared" si="108"/>
        <v>Home&amp;Kitchen</v>
      </c>
      <c r="J1207">
        <f t="shared" si="109"/>
        <v>3657.66</v>
      </c>
      <c r="K1207">
        <f t="shared" si="110"/>
        <v>5156</v>
      </c>
      <c r="L1207">
        <f t="shared" si="111"/>
        <v>29</v>
      </c>
      <c r="M1207">
        <f t="shared" si="112"/>
        <v>12837</v>
      </c>
      <c r="N1207">
        <f t="shared" si="113"/>
        <v>3.9</v>
      </c>
    </row>
    <row r="1208" spans="1:14">
      <c r="A1208" t="s">
        <v>3876</v>
      </c>
      <c r="B1208" t="s">
        <v>3877</v>
      </c>
      <c r="C1208" t="s">
        <v>3878</v>
      </c>
      <c r="D1208" t="s">
        <v>621</v>
      </c>
      <c r="E1208" t="s">
        <v>190</v>
      </c>
      <c r="F1208" s="1" t="s">
        <v>745</v>
      </c>
      <c r="G1208">
        <v>4.1</v>
      </c>
      <c r="H1208" s="1" t="s">
        <v>3879</v>
      </c>
      <c r="I1208" t="str">
        <f t="shared" si="108"/>
        <v>Home&amp;Kitchen</v>
      </c>
      <c r="J1208">
        <f t="shared" si="109"/>
        <v>1699</v>
      </c>
      <c r="K1208">
        <f t="shared" si="110"/>
        <v>1999</v>
      </c>
      <c r="L1208">
        <f t="shared" si="111"/>
        <v>15</v>
      </c>
      <c r="M1208">
        <f t="shared" si="112"/>
        <v>8873</v>
      </c>
      <c r="N1208">
        <f t="shared" si="113"/>
        <v>4.1</v>
      </c>
    </row>
    <row r="1209" spans="1:14">
      <c r="A1209" t="s">
        <v>3880</v>
      </c>
      <c r="B1209" t="s">
        <v>3881</v>
      </c>
      <c r="C1209" t="s">
        <v>3331</v>
      </c>
      <c r="D1209" t="s">
        <v>3882</v>
      </c>
      <c r="E1209" t="s">
        <v>3540</v>
      </c>
      <c r="F1209" s="1" t="s">
        <v>2364</v>
      </c>
      <c r="G1209">
        <v>4.3</v>
      </c>
      <c r="H1209" s="1" t="s">
        <v>3883</v>
      </c>
      <c r="I1209" t="str">
        <f t="shared" si="108"/>
        <v>Home&amp;Kitchen</v>
      </c>
      <c r="J1209">
        <f t="shared" si="109"/>
        <v>1849</v>
      </c>
      <c r="K1209">
        <f t="shared" si="110"/>
        <v>2095</v>
      </c>
      <c r="L1209">
        <f t="shared" si="111"/>
        <v>12</v>
      </c>
      <c r="M1209">
        <f t="shared" si="112"/>
        <v>7681</v>
      </c>
      <c r="N1209">
        <f t="shared" si="113"/>
        <v>4.3</v>
      </c>
    </row>
    <row r="1210" spans="1:14">
      <c r="A1210" t="s">
        <v>3884</v>
      </c>
      <c r="B1210" t="s">
        <v>3885</v>
      </c>
      <c r="C1210" t="s">
        <v>3202</v>
      </c>
      <c r="D1210" t="s">
        <v>704</v>
      </c>
      <c r="E1210" t="s">
        <v>3886</v>
      </c>
      <c r="F1210" s="1" t="s">
        <v>384</v>
      </c>
      <c r="G1210">
        <v>4.1</v>
      </c>
      <c r="H1210">
        <v>322</v>
      </c>
      <c r="I1210" t="str">
        <f t="shared" si="108"/>
        <v>Home&amp;Kitchen</v>
      </c>
      <c r="J1210">
        <f t="shared" si="109"/>
        <v>12499</v>
      </c>
      <c r="K1210">
        <f t="shared" si="110"/>
        <v>19825</v>
      </c>
      <c r="L1210">
        <f t="shared" si="111"/>
        <v>37</v>
      </c>
      <c r="M1210">
        <f t="shared" si="112"/>
        <v>322</v>
      </c>
      <c r="N1210">
        <f t="shared" si="113"/>
        <v>4.1</v>
      </c>
    </row>
    <row r="1211" spans="1:14">
      <c r="A1211" t="s">
        <v>3887</v>
      </c>
      <c r="B1211" t="s">
        <v>3888</v>
      </c>
      <c r="C1211" t="s">
        <v>3252</v>
      </c>
      <c r="D1211" t="s">
        <v>19</v>
      </c>
      <c r="E1211" t="s">
        <v>3889</v>
      </c>
      <c r="F1211" s="1" t="s">
        <v>26</v>
      </c>
      <c r="G1211">
        <v>4.2</v>
      </c>
      <c r="H1211" s="1" t="s">
        <v>3890</v>
      </c>
      <c r="I1211" t="str">
        <f t="shared" si="108"/>
        <v>Home&amp;Kitchen</v>
      </c>
      <c r="J1211">
        <f t="shared" si="109"/>
        <v>1099</v>
      </c>
      <c r="K1211">
        <f t="shared" si="110"/>
        <v>1920</v>
      </c>
      <c r="L1211">
        <f t="shared" si="111"/>
        <v>43</v>
      </c>
      <c r="M1211">
        <f t="shared" si="112"/>
        <v>9772</v>
      </c>
      <c r="N1211">
        <f t="shared" si="113"/>
        <v>4.2</v>
      </c>
    </row>
    <row r="1212" spans="1:14">
      <c r="A1212" t="s">
        <v>3891</v>
      </c>
      <c r="B1212" t="s">
        <v>3892</v>
      </c>
      <c r="C1212" t="s">
        <v>3761</v>
      </c>
      <c r="D1212" t="s">
        <v>3893</v>
      </c>
      <c r="E1212" t="s">
        <v>3894</v>
      </c>
      <c r="F1212" s="1" t="s">
        <v>1376</v>
      </c>
      <c r="G1212">
        <v>3.9</v>
      </c>
      <c r="H1212" s="1" t="s">
        <v>3895</v>
      </c>
      <c r="I1212" t="str">
        <f t="shared" si="108"/>
        <v>Home&amp;Kitchen</v>
      </c>
      <c r="J1212">
        <f t="shared" si="109"/>
        <v>8199</v>
      </c>
      <c r="K1212">
        <f t="shared" si="110"/>
        <v>16000</v>
      </c>
      <c r="L1212">
        <f t="shared" si="111"/>
        <v>49</v>
      </c>
      <c r="M1212">
        <f t="shared" si="112"/>
        <v>18497</v>
      </c>
      <c r="N1212">
        <f t="shared" si="113"/>
        <v>3.9</v>
      </c>
    </row>
    <row r="1213" spans="1:14">
      <c r="A1213" t="s">
        <v>3896</v>
      </c>
      <c r="B1213" t="s">
        <v>3897</v>
      </c>
      <c r="C1213" t="s">
        <v>3347</v>
      </c>
      <c r="D1213" t="s">
        <v>62</v>
      </c>
      <c r="E1213" t="s">
        <v>293</v>
      </c>
      <c r="F1213" s="1" t="s">
        <v>330</v>
      </c>
      <c r="G1213">
        <v>3.7</v>
      </c>
      <c r="H1213">
        <v>53</v>
      </c>
      <c r="I1213" t="str">
        <f t="shared" si="108"/>
        <v>Home&amp;Kitchen</v>
      </c>
      <c r="J1213">
        <f t="shared" si="109"/>
        <v>499</v>
      </c>
      <c r="K1213">
        <f t="shared" si="110"/>
        <v>2199</v>
      </c>
      <c r="L1213">
        <f t="shared" si="111"/>
        <v>77</v>
      </c>
      <c r="M1213">
        <f t="shared" si="112"/>
        <v>53</v>
      </c>
      <c r="N1213">
        <f t="shared" si="113"/>
        <v>3.7</v>
      </c>
    </row>
    <row r="1214" spans="1:14">
      <c r="A1214" t="s">
        <v>3898</v>
      </c>
      <c r="B1214" t="s">
        <v>3899</v>
      </c>
      <c r="C1214" t="s">
        <v>3360</v>
      </c>
      <c r="D1214" t="s">
        <v>307</v>
      </c>
      <c r="E1214" t="s">
        <v>180</v>
      </c>
      <c r="F1214" s="1" t="s">
        <v>43</v>
      </c>
      <c r="G1214">
        <v>4.1</v>
      </c>
      <c r="H1214" s="1" t="s">
        <v>3900</v>
      </c>
      <c r="I1214" t="str">
        <f t="shared" si="108"/>
        <v>Home&amp;Kitchen</v>
      </c>
      <c r="J1214">
        <f t="shared" si="109"/>
        <v>6999</v>
      </c>
      <c r="K1214">
        <f t="shared" si="110"/>
        <v>14999</v>
      </c>
      <c r="L1214">
        <f t="shared" si="111"/>
        <v>53</v>
      </c>
      <c r="M1214">
        <f t="shared" si="112"/>
        <v>1728</v>
      </c>
      <c r="N1214">
        <f t="shared" si="113"/>
        <v>4.1</v>
      </c>
    </row>
    <row r="1215" spans="1:14">
      <c r="A1215" t="s">
        <v>3901</v>
      </c>
      <c r="B1215" t="s">
        <v>3902</v>
      </c>
      <c r="C1215" t="s">
        <v>3472</v>
      </c>
      <c r="D1215" t="s">
        <v>3313</v>
      </c>
      <c r="E1215" t="s">
        <v>144</v>
      </c>
      <c r="F1215" s="1" t="s">
        <v>1190</v>
      </c>
      <c r="G1215">
        <v>4</v>
      </c>
      <c r="H1215" s="1" t="s">
        <v>3903</v>
      </c>
      <c r="I1215" t="str">
        <f t="shared" si="108"/>
        <v>Home&amp;Kitchen</v>
      </c>
      <c r="J1215">
        <f t="shared" si="109"/>
        <v>1595</v>
      </c>
      <c r="K1215">
        <f t="shared" si="110"/>
        <v>1799</v>
      </c>
      <c r="L1215">
        <f t="shared" si="111"/>
        <v>11</v>
      </c>
      <c r="M1215">
        <f t="shared" si="112"/>
        <v>2877</v>
      </c>
      <c r="N1215">
        <f t="shared" si="113"/>
        <v>4</v>
      </c>
    </row>
    <row r="1216" spans="1:14">
      <c r="A1216" t="s">
        <v>3904</v>
      </c>
      <c r="B1216" t="s">
        <v>3905</v>
      </c>
      <c r="C1216" t="s">
        <v>3252</v>
      </c>
      <c r="D1216" t="s">
        <v>2136</v>
      </c>
      <c r="E1216" t="s">
        <v>3743</v>
      </c>
      <c r="F1216" s="1" t="s">
        <v>145</v>
      </c>
      <c r="G1216">
        <v>3.8</v>
      </c>
      <c r="H1216">
        <v>250</v>
      </c>
      <c r="I1216" t="str">
        <f t="shared" si="108"/>
        <v>Home&amp;Kitchen</v>
      </c>
      <c r="J1216">
        <f t="shared" si="109"/>
        <v>1049</v>
      </c>
      <c r="K1216">
        <f t="shared" si="110"/>
        <v>1950</v>
      </c>
      <c r="L1216">
        <f t="shared" si="111"/>
        <v>46</v>
      </c>
      <c r="M1216">
        <f t="shared" si="112"/>
        <v>250</v>
      </c>
      <c r="N1216">
        <f t="shared" si="113"/>
        <v>3.8</v>
      </c>
    </row>
    <row r="1217" spans="1:14">
      <c r="A1217" t="s">
        <v>3906</v>
      </c>
      <c r="B1217" t="s">
        <v>3907</v>
      </c>
      <c r="C1217" t="s">
        <v>3281</v>
      </c>
      <c r="D1217" t="s">
        <v>3908</v>
      </c>
      <c r="E1217" t="s">
        <v>3273</v>
      </c>
      <c r="F1217" s="1" t="s">
        <v>49</v>
      </c>
      <c r="G1217">
        <v>4.2</v>
      </c>
      <c r="H1217" s="1" t="s">
        <v>3909</v>
      </c>
      <c r="I1217" t="str">
        <f t="shared" si="108"/>
        <v>Home&amp;Kitchen</v>
      </c>
      <c r="J1217">
        <f t="shared" si="109"/>
        <v>1182</v>
      </c>
      <c r="K1217">
        <f t="shared" si="110"/>
        <v>2995</v>
      </c>
      <c r="L1217">
        <f t="shared" si="111"/>
        <v>61</v>
      </c>
      <c r="M1217">
        <f t="shared" si="112"/>
        <v>5178</v>
      </c>
      <c r="N1217">
        <f t="shared" si="113"/>
        <v>4.2</v>
      </c>
    </row>
    <row r="1218" spans="1:14">
      <c r="A1218" t="s">
        <v>3910</v>
      </c>
      <c r="B1218" t="s">
        <v>3911</v>
      </c>
      <c r="C1218" t="s">
        <v>3206</v>
      </c>
      <c r="D1218" t="s">
        <v>62</v>
      </c>
      <c r="E1218" t="s">
        <v>76</v>
      </c>
      <c r="F1218" s="1" t="s">
        <v>77</v>
      </c>
      <c r="G1218">
        <v>4.6</v>
      </c>
      <c r="H1218">
        <v>79</v>
      </c>
      <c r="I1218" t="str">
        <f t="shared" si="108"/>
        <v>Home&amp;Kitchen</v>
      </c>
      <c r="J1218">
        <f t="shared" si="109"/>
        <v>499</v>
      </c>
      <c r="K1218">
        <f t="shared" si="110"/>
        <v>999</v>
      </c>
      <c r="L1218">
        <f t="shared" si="111"/>
        <v>50</v>
      </c>
      <c r="M1218">
        <f t="shared" si="112"/>
        <v>79</v>
      </c>
      <c r="N1218">
        <f t="shared" si="113"/>
        <v>4.6</v>
      </c>
    </row>
    <row r="1219" spans="1:14">
      <c r="A1219" t="s">
        <v>3912</v>
      </c>
      <c r="B1219" t="s">
        <v>3913</v>
      </c>
      <c r="C1219" t="s">
        <v>3756</v>
      </c>
      <c r="D1219" t="s">
        <v>3530</v>
      </c>
      <c r="E1219" t="s">
        <v>3914</v>
      </c>
      <c r="F1219" s="1" t="s">
        <v>325</v>
      </c>
      <c r="G1219">
        <v>4.1</v>
      </c>
      <c r="H1219" s="1" t="s">
        <v>3915</v>
      </c>
      <c r="I1219" t="str">
        <f t="shared" ref="I1219:I1282" si="114">LEFT(C1219,FIND("|",C1219)-1)</f>
        <v>Home&amp;Kitchen</v>
      </c>
      <c r="J1219">
        <f t="shared" ref="J1219:J1282" si="115">VALUE(SUBSTITUTE(SUBSTITUTE(D1219,"₹",""),",",""))</f>
        <v>8799</v>
      </c>
      <c r="K1219">
        <f t="shared" ref="K1219:K1282" si="116">VALUE(SUBSTITUTE(SUBSTITUTE(E1219,"₹",""),",",""))</f>
        <v>11995</v>
      </c>
      <c r="L1219">
        <f t="shared" ref="L1219:L1282" si="117">VALUE(SUBSTITUTE(F1219,"%",""))</f>
        <v>27</v>
      </c>
      <c r="M1219">
        <f t="shared" ref="M1219:M1282" si="118">VALUE(SUBSTITUTE(H1219,",",""))</f>
        <v>4157</v>
      </c>
      <c r="N1219">
        <f t="shared" ref="N1219:N1282" si="119">VALUE(G1219)</f>
        <v>4.1</v>
      </c>
    </row>
    <row r="1220" spans="1:14">
      <c r="A1220" t="s">
        <v>3916</v>
      </c>
      <c r="B1220" t="s">
        <v>3917</v>
      </c>
      <c r="C1220" t="s">
        <v>3197</v>
      </c>
      <c r="D1220" t="s">
        <v>2388</v>
      </c>
      <c r="E1220" t="s">
        <v>371</v>
      </c>
      <c r="F1220" s="1" t="s">
        <v>1376</v>
      </c>
      <c r="G1220">
        <v>3.3</v>
      </c>
      <c r="H1220">
        <v>29</v>
      </c>
      <c r="I1220" t="str">
        <f t="shared" si="114"/>
        <v>Home&amp;Kitchen</v>
      </c>
      <c r="J1220">
        <f t="shared" si="115"/>
        <v>1529</v>
      </c>
      <c r="K1220">
        <f t="shared" si="116"/>
        <v>2999</v>
      </c>
      <c r="L1220">
        <f t="shared" si="117"/>
        <v>49</v>
      </c>
      <c r="M1220">
        <f t="shared" si="118"/>
        <v>29</v>
      </c>
      <c r="N1220">
        <f t="shared" si="119"/>
        <v>3.3</v>
      </c>
    </row>
    <row r="1221" spans="1:14">
      <c r="A1221" t="s">
        <v>3918</v>
      </c>
      <c r="B1221" t="s">
        <v>3919</v>
      </c>
      <c r="C1221" t="s">
        <v>3252</v>
      </c>
      <c r="D1221" t="s">
        <v>292</v>
      </c>
      <c r="E1221" t="s">
        <v>3920</v>
      </c>
      <c r="F1221" s="1" t="s">
        <v>693</v>
      </c>
      <c r="G1221">
        <v>4.2</v>
      </c>
      <c r="H1221" s="1" t="s">
        <v>3921</v>
      </c>
      <c r="I1221" t="str">
        <f t="shared" si="114"/>
        <v>Home&amp;Kitchen</v>
      </c>
      <c r="J1221">
        <f t="shared" si="115"/>
        <v>1199</v>
      </c>
      <c r="K1221">
        <f t="shared" si="116"/>
        <v>1690</v>
      </c>
      <c r="L1221">
        <f t="shared" si="117"/>
        <v>29</v>
      </c>
      <c r="M1221">
        <f t="shared" si="118"/>
        <v>4580</v>
      </c>
      <c r="N1221">
        <f t="shared" si="119"/>
        <v>4.2</v>
      </c>
    </row>
    <row r="1222" spans="1:14">
      <c r="A1222" t="s">
        <v>3922</v>
      </c>
      <c r="B1222" t="s">
        <v>3923</v>
      </c>
      <c r="C1222" t="s">
        <v>3386</v>
      </c>
      <c r="D1222" t="s">
        <v>1137</v>
      </c>
      <c r="E1222" t="s">
        <v>3924</v>
      </c>
      <c r="F1222" s="1" t="s">
        <v>157</v>
      </c>
      <c r="G1222">
        <v>4.3</v>
      </c>
      <c r="H1222" s="1" t="s">
        <v>3925</v>
      </c>
      <c r="I1222" t="str">
        <f t="shared" si="114"/>
        <v>Home&amp;Kitchen</v>
      </c>
      <c r="J1222">
        <f t="shared" si="115"/>
        <v>1052</v>
      </c>
      <c r="K1222">
        <f t="shared" si="116"/>
        <v>1790</v>
      </c>
      <c r="L1222">
        <f t="shared" si="117"/>
        <v>41</v>
      </c>
      <c r="M1222">
        <f t="shared" si="118"/>
        <v>1404</v>
      </c>
      <c r="N1222">
        <f t="shared" si="119"/>
        <v>4.3</v>
      </c>
    </row>
    <row r="1223" spans="1:14">
      <c r="A1223" t="s">
        <v>3926</v>
      </c>
      <c r="B1223" t="s">
        <v>3927</v>
      </c>
      <c r="C1223" t="s">
        <v>3928</v>
      </c>
      <c r="D1223" t="s">
        <v>1239</v>
      </c>
      <c r="E1223" t="s">
        <v>3929</v>
      </c>
      <c r="F1223" s="1" t="s">
        <v>239</v>
      </c>
      <c r="G1223">
        <v>4.3</v>
      </c>
      <c r="H1223" s="1" t="s">
        <v>3930</v>
      </c>
      <c r="I1223" t="str">
        <f t="shared" si="114"/>
        <v>Home&amp;Kitchen</v>
      </c>
      <c r="J1223">
        <f t="shared" si="115"/>
        <v>6499</v>
      </c>
      <c r="K1223">
        <f t="shared" si="116"/>
        <v>8995</v>
      </c>
      <c r="L1223">
        <f t="shared" si="117"/>
        <v>28</v>
      </c>
      <c r="M1223">
        <f t="shared" si="118"/>
        <v>2810</v>
      </c>
      <c r="N1223">
        <f t="shared" si="119"/>
        <v>4.3</v>
      </c>
    </row>
    <row r="1224" spans="1:14">
      <c r="A1224" t="s">
        <v>3931</v>
      </c>
      <c r="B1224" t="s">
        <v>3932</v>
      </c>
      <c r="C1224" t="s">
        <v>3457</v>
      </c>
      <c r="D1224" t="s">
        <v>811</v>
      </c>
      <c r="E1224" t="s">
        <v>811</v>
      </c>
      <c r="F1224" s="1" t="s">
        <v>215</v>
      </c>
      <c r="G1224">
        <v>4.3</v>
      </c>
      <c r="H1224">
        <v>7</v>
      </c>
      <c r="I1224" t="str">
        <f t="shared" si="114"/>
        <v>Home&amp;Kitchen</v>
      </c>
      <c r="J1224">
        <f t="shared" si="115"/>
        <v>239</v>
      </c>
      <c r="K1224">
        <f t="shared" si="116"/>
        <v>239</v>
      </c>
      <c r="L1224">
        <f t="shared" si="117"/>
        <v>0</v>
      </c>
      <c r="M1224">
        <f t="shared" si="118"/>
        <v>7</v>
      </c>
      <c r="N1224">
        <f t="shared" si="119"/>
        <v>4.3</v>
      </c>
    </row>
    <row r="1225" spans="1:14">
      <c r="A1225" t="s">
        <v>3933</v>
      </c>
      <c r="B1225" t="s">
        <v>3934</v>
      </c>
      <c r="C1225" t="s">
        <v>3248</v>
      </c>
      <c r="D1225" t="s">
        <v>42</v>
      </c>
      <c r="E1225" t="s">
        <v>261</v>
      </c>
      <c r="F1225" s="1" t="s">
        <v>333</v>
      </c>
      <c r="G1225">
        <v>4.7</v>
      </c>
      <c r="H1225" s="1" t="s">
        <v>3935</v>
      </c>
      <c r="I1225" t="str">
        <f t="shared" si="114"/>
        <v>Home&amp;Kitchen</v>
      </c>
      <c r="J1225">
        <f t="shared" si="115"/>
        <v>699</v>
      </c>
      <c r="K1225">
        <f t="shared" si="116"/>
        <v>1599</v>
      </c>
      <c r="L1225">
        <f t="shared" si="117"/>
        <v>56</v>
      </c>
      <c r="M1225">
        <f t="shared" si="118"/>
        <v>1729</v>
      </c>
      <c r="N1225">
        <f t="shared" si="119"/>
        <v>4.7</v>
      </c>
    </row>
    <row r="1226" spans="1:14">
      <c r="A1226" t="s">
        <v>3936</v>
      </c>
      <c r="B1226" t="s">
        <v>3937</v>
      </c>
      <c r="C1226" t="s">
        <v>3938</v>
      </c>
      <c r="D1226" t="s">
        <v>1756</v>
      </c>
      <c r="E1226" t="s">
        <v>3939</v>
      </c>
      <c r="F1226" s="1" t="s">
        <v>139</v>
      </c>
      <c r="G1226">
        <v>4.4</v>
      </c>
      <c r="H1226" s="1" t="s">
        <v>3940</v>
      </c>
      <c r="I1226" t="str">
        <f t="shared" si="114"/>
        <v>Home&amp;Kitchen</v>
      </c>
      <c r="J1226">
        <f t="shared" si="115"/>
        <v>2599</v>
      </c>
      <c r="K1226">
        <f t="shared" si="116"/>
        <v>4290</v>
      </c>
      <c r="L1226">
        <f t="shared" si="117"/>
        <v>39</v>
      </c>
      <c r="M1226">
        <f t="shared" si="118"/>
        <v>2116</v>
      </c>
      <c r="N1226">
        <f t="shared" si="119"/>
        <v>4.4</v>
      </c>
    </row>
    <row r="1227" spans="1:14">
      <c r="A1227" t="s">
        <v>3941</v>
      </c>
      <c r="B1227" t="s">
        <v>3942</v>
      </c>
      <c r="C1227" t="s">
        <v>3360</v>
      </c>
      <c r="D1227" t="s">
        <v>3080</v>
      </c>
      <c r="E1227" t="s">
        <v>2742</v>
      </c>
      <c r="F1227" s="1" t="s">
        <v>145</v>
      </c>
      <c r="G1227">
        <v>3.9</v>
      </c>
      <c r="H1227">
        <v>463</v>
      </c>
      <c r="I1227" t="str">
        <f t="shared" si="114"/>
        <v>Home&amp;Kitchen</v>
      </c>
      <c r="J1227">
        <f t="shared" si="115"/>
        <v>1547</v>
      </c>
      <c r="K1227">
        <f t="shared" si="116"/>
        <v>2890</v>
      </c>
      <c r="L1227">
        <f t="shared" si="117"/>
        <v>46</v>
      </c>
      <c r="M1227">
        <f t="shared" si="118"/>
        <v>463</v>
      </c>
      <c r="N1227">
        <f t="shared" si="119"/>
        <v>3.9</v>
      </c>
    </row>
    <row r="1228" spans="1:14">
      <c r="A1228" t="s">
        <v>3943</v>
      </c>
      <c r="B1228" t="s">
        <v>3944</v>
      </c>
      <c r="C1228" t="s">
        <v>3248</v>
      </c>
      <c r="D1228" t="s">
        <v>62</v>
      </c>
      <c r="E1228" t="s">
        <v>421</v>
      </c>
      <c r="F1228" s="1" t="s">
        <v>302</v>
      </c>
      <c r="G1228">
        <v>4.7</v>
      </c>
      <c r="H1228">
        <v>54</v>
      </c>
      <c r="I1228" t="str">
        <f t="shared" si="114"/>
        <v>Home&amp;Kitchen</v>
      </c>
      <c r="J1228">
        <f t="shared" si="115"/>
        <v>499</v>
      </c>
      <c r="K1228">
        <f t="shared" si="116"/>
        <v>1299</v>
      </c>
      <c r="L1228">
        <f t="shared" si="117"/>
        <v>62</v>
      </c>
      <c r="M1228">
        <f t="shared" si="118"/>
        <v>54</v>
      </c>
      <c r="N1228">
        <f t="shared" si="119"/>
        <v>4.7</v>
      </c>
    </row>
    <row r="1229" spans="1:14">
      <c r="A1229" t="s">
        <v>3945</v>
      </c>
      <c r="B1229" t="s">
        <v>3946</v>
      </c>
      <c r="C1229" t="s">
        <v>3309</v>
      </c>
      <c r="D1229" t="s">
        <v>3947</v>
      </c>
      <c r="E1229" t="s">
        <v>3948</v>
      </c>
      <c r="F1229" s="1" t="s">
        <v>546</v>
      </c>
      <c r="G1229">
        <v>4.1</v>
      </c>
      <c r="H1229" s="1" t="s">
        <v>3949</v>
      </c>
      <c r="I1229" t="str">
        <f t="shared" si="114"/>
        <v>Home&amp;Kitchen</v>
      </c>
      <c r="J1229">
        <f t="shared" si="115"/>
        <v>510</v>
      </c>
      <c r="K1229">
        <f t="shared" si="116"/>
        <v>640</v>
      </c>
      <c r="L1229">
        <f t="shared" si="117"/>
        <v>20</v>
      </c>
      <c r="M1229">
        <f t="shared" si="118"/>
        <v>7229</v>
      </c>
      <c r="N1229">
        <f t="shared" si="119"/>
        <v>4.1</v>
      </c>
    </row>
    <row r="1230" spans="1:14">
      <c r="A1230" t="s">
        <v>3950</v>
      </c>
      <c r="B1230" t="s">
        <v>3951</v>
      </c>
      <c r="C1230" t="s">
        <v>3261</v>
      </c>
      <c r="D1230" t="s">
        <v>35</v>
      </c>
      <c r="E1230" t="s">
        <v>3952</v>
      </c>
      <c r="F1230" s="1" t="s">
        <v>77</v>
      </c>
      <c r="G1230">
        <v>3.8</v>
      </c>
      <c r="H1230" s="1" t="s">
        <v>3953</v>
      </c>
      <c r="I1230" t="str">
        <f t="shared" si="114"/>
        <v>Home&amp;Kitchen</v>
      </c>
      <c r="J1230">
        <f t="shared" si="115"/>
        <v>1899</v>
      </c>
      <c r="K1230">
        <f t="shared" si="116"/>
        <v>3790</v>
      </c>
      <c r="L1230">
        <f t="shared" si="117"/>
        <v>50</v>
      </c>
      <c r="M1230">
        <f t="shared" si="118"/>
        <v>3842</v>
      </c>
      <c r="N1230">
        <f t="shared" si="119"/>
        <v>3.8</v>
      </c>
    </row>
    <row r="1231" spans="1:14">
      <c r="A1231" t="s">
        <v>3954</v>
      </c>
      <c r="B1231" t="s">
        <v>3955</v>
      </c>
      <c r="C1231" t="s">
        <v>3261</v>
      </c>
      <c r="D1231" t="s">
        <v>1756</v>
      </c>
      <c r="E1231" t="s">
        <v>3956</v>
      </c>
      <c r="F1231" s="1" t="s">
        <v>26</v>
      </c>
      <c r="G1231">
        <v>4.4</v>
      </c>
      <c r="H1231">
        <v>646</v>
      </c>
      <c r="I1231" t="str">
        <f t="shared" si="114"/>
        <v>Home&amp;Kitchen</v>
      </c>
      <c r="J1231">
        <f t="shared" si="115"/>
        <v>2599</v>
      </c>
      <c r="K1231">
        <f t="shared" si="116"/>
        <v>4560</v>
      </c>
      <c r="L1231">
        <f t="shared" si="117"/>
        <v>43</v>
      </c>
      <c r="M1231">
        <f t="shared" si="118"/>
        <v>646</v>
      </c>
      <c r="N1231">
        <f t="shared" si="119"/>
        <v>4.4</v>
      </c>
    </row>
    <row r="1232" spans="1:14">
      <c r="A1232" t="s">
        <v>3957</v>
      </c>
      <c r="B1232" t="s">
        <v>3958</v>
      </c>
      <c r="C1232" t="s">
        <v>3386</v>
      </c>
      <c r="D1232" t="s">
        <v>292</v>
      </c>
      <c r="E1232" t="s">
        <v>1154</v>
      </c>
      <c r="F1232" s="1" t="s">
        <v>445</v>
      </c>
      <c r="G1232">
        <v>4.3</v>
      </c>
      <c r="H1232" s="1" t="s">
        <v>3959</v>
      </c>
      <c r="I1232" t="str">
        <f t="shared" si="114"/>
        <v>Home&amp;Kitchen</v>
      </c>
      <c r="J1232">
        <f t="shared" si="115"/>
        <v>1199</v>
      </c>
      <c r="K1232">
        <f t="shared" si="116"/>
        <v>3500</v>
      </c>
      <c r="L1232">
        <f t="shared" si="117"/>
        <v>66</v>
      </c>
      <c r="M1232">
        <f t="shared" si="118"/>
        <v>1802</v>
      </c>
      <c r="N1232">
        <f t="shared" si="119"/>
        <v>4.3</v>
      </c>
    </row>
    <row r="1233" spans="1:14">
      <c r="A1233" t="s">
        <v>3960</v>
      </c>
      <c r="B1233" t="s">
        <v>3961</v>
      </c>
      <c r="C1233" t="s">
        <v>3261</v>
      </c>
      <c r="D1233" t="s">
        <v>76</v>
      </c>
      <c r="E1233" t="s">
        <v>3962</v>
      </c>
      <c r="F1233" s="1" t="s">
        <v>302</v>
      </c>
      <c r="G1233">
        <v>3.4</v>
      </c>
      <c r="H1233">
        <v>252</v>
      </c>
      <c r="I1233" t="str">
        <f t="shared" si="114"/>
        <v>Home&amp;Kitchen</v>
      </c>
      <c r="J1233">
        <f t="shared" si="115"/>
        <v>999</v>
      </c>
      <c r="K1233">
        <f t="shared" si="116"/>
        <v>2600</v>
      </c>
      <c r="L1233">
        <f t="shared" si="117"/>
        <v>62</v>
      </c>
      <c r="M1233">
        <f t="shared" si="118"/>
        <v>252</v>
      </c>
      <c r="N1233">
        <f t="shared" si="119"/>
        <v>3.4</v>
      </c>
    </row>
    <row r="1234" spans="1:14">
      <c r="A1234" t="s">
        <v>3963</v>
      </c>
      <c r="B1234" t="s">
        <v>3964</v>
      </c>
      <c r="C1234" t="s">
        <v>3232</v>
      </c>
      <c r="D1234" t="s">
        <v>190</v>
      </c>
      <c r="E1234" t="s">
        <v>3965</v>
      </c>
      <c r="F1234" s="1" t="s">
        <v>139</v>
      </c>
      <c r="G1234">
        <v>4.2</v>
      </c>
      <c r="H1234">
        <v>780</v>
      </c>
      <c r="I1234" t="str">
        <f t="shared" si="114"/>
        <v>Home&amp;Kitchen</v>
      </c>
      <c r="J1234">
        <f t="shared" si="115"/>
        <v>1999</v>
      </c>
      <c r="K1234">
        <f t="shared" si="116"/>
        <v>3300</v>
      </c>
      <c r="L1234">
        <f t="shared" si="117"/>
        <v>39</v>
      </c>
      <c r="M1234">
        <f t="shared" si="118"/>
        <v>780</v>
      </c>
      <c r="N1234">
        <f t="shared" si="119"/>
        <v>4.2</v>
      </c>
    </row>
    <row r="1235" spans="1:14">
      <c r="A1235" t="s">
        <v>3966</v>
      </c>
      <c r="B1235" t="s">
        <v>3967</v>
      </c>
      <c r="C1235" t="s">
        <v>3248</v>
      </c>
      <c r="D1235" t="s">
        <v>531</v>
      </c>
      <c r="E1235" t="s">
        <v>42</v>
      </c>
      <c r="F1235" s="1" t="s">
        <v>163</v>
      </c>
      <c r="G1235">
        <v>3.7</v>
      </c>
      <c r="H1235">
        <v>74</v>
      </c>
      <c r="I1235" t="str">
        <f t="shared" si="114"/>
        <v>Home&amp;Kitchen</v>
      </c>
      <c r="J1235">
        <f t="shared" si="115"/>
        <v>210</v>
      </c>
      <c r="K1235">
        <f t="shared" si="116"/>
        <v>699</v>
      </c>
      <c r="L1235">
        <f t="shared" si="117"/>
        <v>70</v>
      </c>
      <c r="M1235">
        <f t="shared" si="118"/>
        <v>74</v>
      </c>
      <c r="N1235">
        <f t="shared" si="119"/>
        <v>3.7</v>
      </c>
    </row>
    <row r="1236" spans="1:14">
      <c r="A1236" t="s">
        <v>3968</v>
      </c>
      <c r="B1236" t="s">
        <v>3969</v>
      </c>
      <c r="C1236" t="s">
        <v>3756</v>
      </c>
      <c r="D1236" t="s">
        <v>3970</v>
      </c>
      <c r="E1236" t="s">
        <v>3971</v>
      </c>
      <c r="F1236" s="1" t="s">
        <v>129</v>
      </c>
      <c r="G1236">
        <v>4.3</v>
      </c>
      <c r="H1236" s="1" t="s">
        <v>3972</v>
      </c>
      <c r="I1236" t="str">
        <f t="shared" si="114"/>
        <v>Home&amp;Kitchen</v>
      </c>
      <c r="J1236">
        <f t="shared" si="115"/>
        <v>14499</v>
      </c>
      <c r="K1236">
        <f t="shared" si="116"/>
        <v>23559</v>
      </c>
      <c r="L1236">
        <f t="shared" si="117"/>
        <v>38</v>
      </c>
      <c r="M1236">
        <f t="shared" si="118"/>
        <v>2026</v>
      </c>
      <c r="N1236">
        <f t="shared" si="119"/>
        <v>4.3</v>
      </c>
    </row>
    <row r="1237" spans="1:14">
      <c r="A1237" t="s">
        <v>3973</v>
      </c>
      <c r="B1237" t="s">
        <v>3974</v>
      </c>
      <c r="C1237" t="s">
        <v>3326</v>
      </c>
      <c r="D1237" t="s">
        <v>3975</v>
      </c>
      <c r="E1237" t="s">
        <v>261</v>
      </c>
      <c r="F1237" s="1" t="s">
        <v>157</v>
      </c>
      <c r="G1237">
        <v>4.3</v>
      </c>
      <c r="H1237" s="1" t="s">
        <v>3976</v>
      </c>
      <c r="I1237" t="str">
        <f t="shared" si="114"/>
        <v>Home&amp;Kitchen</v>
      </c>
      <c r="J1237">
        <f t="shared" si="115"/>
        <v>950</v>
      </c>
      <c r="K1237">
        <f t="shared" si="116"/>
        <v>1599</v>
      </c>
      <c r="L1237">
        <f t="shared" si="117"/>
        <v>41</v>
      </c>
      <c r="M1237">
        <f t="shared" si="118"/>
        <v>5911</v>
      </c>
      <c r="N1237">
        <f t="shared" si="119"/>
        <v>4.3</v>
      </c>
    </row>
    <row r="1238" spans="1:14">
      <c r="A1238" t="s">
        <v>3977</v>
      </c>
      <c r="B1238" t="s">
        <v>3978</v>
      </c>
      <c r="C1238" t="s">
        <v>3322</v>
      </c>
      <c r="D1238" t="s">
        <v>3979</v>
      </c>
      <c r="E1238" t="s">
        <v>3646</v>
      </c>
      <c r="F1238" s="1" t="s">
        <v>239</v>
      </c>
      <c r="G1238">
        <v>4.4</v>
      </c>
      <c r="H1238" s="1" t="s">
        <v>3980</v>
      </c>
      <c r="I1238" t="str">
        <f t="shared" si="114"/>
        <v>Home&amp;Kitchen</v>
      </c>
      <c r="J1238">
        <f t="shared" si="115"/>
        <v>7199</v>
      </c>
      <c r="K1238">
        <f t="shared" si="116"/>
        <v>9995</v>
      </c>
      <c r="L1238">
        <f t="shared" si="117"/>
        <v>28</v>
      </c>
      <c r="M1238">
        <f t="shared" si="118"/>
        <v>1964</v>
      </c>
      <c r="N1238">
        <f t="shared" si="119"/>
        <v>4.4</v>
      </c>
    </row>
    <row r="1239" spans="1:14">
      <c r="A1239" t="s">
        <v>3981</v>
      </c>
      <c r="B1239" t="s">
        <v>3982</v>
      </c>
      <c r="C1239" t="s">
        <v>3197</v>
      </c>
      <c r="D1239" t="s">
        <v>3983</v>
      </c>
      <c r="E1239" t="s">
        <v>3984</v>
      </c>
      <c r="F1239" s="1" t="s">
        <v>1673</v>
      </c>
      <c r="G1239">
        <v>4.1</v>
      </c>
      <c r="H1239">
        <v>25</v>
      </c>
      <c r="I1239" t="str">
        <f t="shared" si="114"/>
        <v>Home&amp;Kitchen</v>
      </c>
      <c r="J1239">
        <f t="shared" si="115"/>
        <v>2439</v>
      </c>
      <c r="K1239">
        <f t="shared" si="116"/>
        <v>2545</v>
      </c>
      <c r="L1239">
        <f t="shared" si="117"/>
        <v>4</v>
      </c>
      <c r="M1239">
        <f t="shared" si="118"/>
        <v>25</v>
      </c>
      <c r="N1239">
        <f t="shared" si="119"/>
        <v>4.1</v>
      </c>
    </row>
    <row r="1240" spans="1:14">
      <c r="A1240" t="s">
        <v>3985</v>
      </c>
      <c r="B1240" t="s">
        <v>3986</v>
      </c>
      <c r="C1240" t="s">
        <v>3331</v>
      </c>
      <c r="D1240" t="s">
        <v>3987</v>
      </c>
      <c r="E1240" t="s">
        <v>3929</v>
      </c>
      <c r="F1240" s="1" t="s">
        <v>115</v>
      </c>
      <c r="G1240">
        <v>4</v>
      </c>
      <c r="H1240" s="1" t="s">
        <v>3763</v>
      </c>
      <c r="I1240" t="str">
        <f t="shared" si="114"/>
        <v>Home&amp;Kitchen</v>
      </c>
      <c r="J1240">
        <f t="shared" si="115"/>
        <v>7799</v>
      </c>
      <c r="K1240">
        <f t="shared" si="116"/>
        <v>8995</v>
      </c>
      <c r="L1240">
        <f t="shared" si="117"/>
        <v>13</v>
      </c>
      <c r="M1240">
        <f t="shared" si="118"/>
        <v>3160</v>
      </c>
      <c r="N1240">
        <f t="shared" si="119"/>
        <v>4</v>
      </c>
    </row>
    <row r="1241" spans="1:14">
      <c r="A1241" t="s">
        <v>3988</v>
      </c>
      <c r="B1241" t="s">
        <v>3989</v>
      </c>
      <c r="C1241" t="s">
        <v>3439</v>
      </c>
      <c r="D1241" t="s">
        <v>261</v>
      </c>
      <c r="E1241" t="s">
        <v>190</v>
      </c>
      <c r="F1241" s="1" t="s">
        <v>546</v>
      </c>
      <c r="G1241">
        <v>4.4</v>
      </c>
      <c r="H1241" s="1" t="s">
        <v>3549</v>
      </c>
      <c r="I1241" t="str">
        <f t="shared" si="114"/>
        <v>Home&amp;Kitchen</v>
      </c>
      <c r="J1241">
        <f t="shared" si="115"/>
        <v>1599</v>
      </c>
      <c r="K1241">
        <f t="shared" si="116"/>
        <v>1999</v>
      </c>
      <c r="L1241">
        <f t="shared" si="117"/>
        <v>20</v>
      </c>
      <c r="M1241">
        <f t="shared" si="118"/>
        <v>1558</v>
      </c>
      <c r="N1241">
        <f t="shared" si="119"/>
        <v>4.4</v>
      </c>
    </row>
    <row r="1242" spans="1:14">
      <c r="A1242" t="s">
        <v>3990</v>
      </c>
      <c r="B1242" t="s">
        <v>3991</v>
      </c>
      <c r="C1242" t="s">
        <v>3257</v>
      </c>
      <c r="D1242" t="s">
        <v>1542</v>
      </c>
      <c r="E1242" t="s">
        <v>3992</v>
      </c>
      <c r="F1242" s="1" t="s">
        <v>367</v>
      </c>
      <c r="G1242">
        <v>3.8</v>
      </c>
      <c r="H1242" s="1" t="s">
        <v>3993</v>
      </c>
      <c r="I1242" t="str">
        <f t="shared" si="114"/>
        <v>Home&amp;Kitchen</v>
      </c>
      <c r="J1242">
        <f t="shared" si="115"/>
        <v>2899</v>
      </c>
      <c r="K1242">
        <f t="shared" si="116"/>
        <v>5500</v>
      </c>
      <c r="L1242">
        <f t="shared" si="117"/>
        <v>47</v>
      </c>
      <c r="M1242">
        <f t="shared" si="118"/>
        <v>8958</v>
      </c>
      <c r="N1242">
        <f t="shared" si="119"/>
        <v>3.8</v>
      </c>
    </row>
    <row r="1243" spans="1:14">
      <c r="A1243" t="s">
        <v>3994</v>
      </c>
      <c r="B1243" t="s">
        <v>3995</v>
      </c>
      <c r="C1243" t="s">
        <v>3819</v>
      </c>
      <c r="D1243" t="s">
        <v>3996</v>
      </c>
      <c r="E1243" t="s">
        <v>3997</v>
      </c>
      <c r="F1243" s="1" t="s">
        <v>1263</v>
      </c>
      <c r="G1243">
        <v>4.3</v>
      </c>
      <c r="H1243" s="1" t="s">
        <v>3998</v>
      </c>
      <c r="I1243" t="str">
        <f t="shared" si="114"/>
        <v>Home&amp;Kitchen</v>
      </c>
      <c r="J1243">
        <f t="shared" si="115"/>
        <v>9799</v>
      </c>
      <c r="K1243">
        <f t="shared" si="116"/>
        <v>12150</v>
      </c>
      <c r="L1243">
        <f t="shared" si="117"/>
        <v>19</v>
      </c>
      <c r="M1243">
        <f t="shared" si="118"/>
        <v>13251</v>
      </c>
      <c r="N1243">
        <f t="shared" si="119"/>
        <v>4.3</v>
      </c>
    </row>
    <row r="1244" spans="1:14">
      <c r="A1244" t="s">
        <v>3999</v>
      </c>
      <c r="B1244" t="s">
        <v>4000</v>
      </c>
      <c r="C1244" t="s">
        <v>3331</v>
      </c>
      <c r="D1244" t="s">
        <v>2281</v>
      </c>
      <c r="E1244" t="s">
        <v>4001</v>
      </c>
      <c r="F1244" s="1" t="s">
        <v>1050</v>
      </c>
      <c r="G1244">
        <v>3.8</v>
      </c>
      <c r="H1244" s="1" t="s">
        <v>4002</v>
      </c>
      <c r="I1244" t="str">
        <f t="shared" si="114"/>
        <v>Home&amp;Kitchen</v>
      </c>
      <c r="J1244">
        <f t="shared" si="115"/>
        <v>3299</v>
      </c>
      <c r="K1244">
        <f t="shared" si="116"/>
        <v>4995</v>
      </c>
      <c r="L1244">
        <f t="shared" si="117"/>
        <v>34</v>
      </c>
      <c r="M1244">
        <f t="shared" si="118"/>
        <v>1393</v>
      </c>
      <c r="N1244">
        <f t="shared" si="119"/>
        <v>3.8</v>
      </c>
    </row>
    <row r="1245" spans="1:14">
      <c r="A1245" t="s">
        <v>4003</v>
      </c>
      <c r="B1245" t="s">
        <v>4004</v>
      </c>
      <c r="C1245" t="s">
        <v>3248</v>
      </c>
      <c r="D1245" t="s">
        <v>4005</v>
      </c>
      <c r="E1245" t="s">
        <v>329</v>
      </c>
      <c r="F1245" s="1" t="s">
        <v>87</v>
      </c>
      <c r="G1245">
        <v>2.3</v>
      </c>
      <c r="H1245">
        <v>13</v>
      </c>
      <c r="I1245" t="str">
        <f t="shared" si="114"/>
        <v>Home&amp;Kitchen</v>
      </c>
      <c r="J1245">
        <f t="shared" si="115"/>
        <v>669</v>
      </c>
      <c r="K1245">
        <f t="shared" si="116"/>
        <v>1499</v>
      </c>
      <c r="L1245">
        <f t="shared" si="117"/>
        <v>55</v>
      </c>
      <c r="M1245">
        <f t="shared" si="118"/>
        <v>13</v>
      </c>
      <c r="N1245">
        <f t="shared" si="119"/>
        <v>2.3</v>
      </c>
    </row>
    <row r="1246" spans="1:14">
      <c r="A1246" t="s">
        <v>4006</v>
      </c>
      <c r="B1246" t="s">
        <v>4007</v>
      </c>
      <c r="C1246" t="s">
        <v>3347</v>
      </c>
      <c r="D1246" t="s">
        <v>3277</v>
      </c>
      <c r="E1246" t="s">
        <v>4008</v>
      </c>
      <c r="F1246" s="1" t="s">
        <v>450</v>
      </c>
      <c r="G1246">
        <v>4.5</v>
      </c>
      <c r="H1246" s="1" t="s">
        <v>2325</v>
      </c>
      <c r="I1246" t="str">
        <f t="shared" si="114"/>
        <v>Home&amp;Kitchen</v>
      </c>
      <c r="J1246">
        <f t="shared" si="115"/>
        <v>5890</v>
      </c>
      <c r="K1246">
        <f t="shared" si="116"/>
        <v>7506</v>
      </c>
      <c r="L1246">
        <f t="shared" si="117"/>
        <v>22</v>
      </c>
      <c r="M1246">
        <f t="shared" si="118"/>
        <v>7241</v>
      </c>
      <c r="N1246">
        <f t="shared" si="119"/>
        <v>4.5</v>
      </c>
    </row>
    <row r="1247" spans="1:14">
      <c r="A1247" t="s">
        <v>4009</v>
      </c>
      <c r="B1247" t="s">
        <v>4010</v>
      </c>
      <c r="C1247" t="s">
        <v>3761</v>
      </c>
      <c r="D1247" t="s">
        <v>4011</v>
      </c>
      <c r="E1247" t="s">
        <v>4012</v>
      </c>
      <c r="F1247" s="1" t="s">
        <v>1376</v>
      </c>
      <c r="G1247">
        <v>4</v>
      </c>
      <c r="H1247" s="1" t="s">
        <v>4013</v>
      </c>
      <c r="I1247" t="str">
        <f t="shared" si="114"/>
        <v>Home&amp;Kitchen</v>
      </c>
      <c r="J1247">
        <f t="shared" si="115"/>
        <v>9199</v>
      </c>
      <c r="K1247">
        <f t="shared" si="116"/>
        <v>18000</v>
      </c>
      <c r="L1247">
        <f t="shared" si="117"/>
        <v>49</v>
      </c>
      <c r="M1247">
        <f t="shared" si="118"/>
        <v>16020</v>
      </c>
      <c r="N1247">
        <f t="shared" si="119"/>
        <v>4</v>
      </c>
    </row>
    <row r="1248" spans="1:14">
      <c r="A1248" t="s">
        <v>4014</v>
      </c>
      <c r="B1248" t="s">
        <v>4015</v>
      </c>
      <c r="C1248" t="s">
        <v>3326</v>
      </c>
      <c r="D1248" t="s">
        <v>3327</v>
      </c>
      <c r="E1248" t="s">
        <v>19</v>
      </c>
      <c r="F1248" s="1" t="s">
        <v>440</v>
      </c>
      <c r="G1248">
        <v>3.7</v>
      </c>
      <c r="H1248" s="1" t="s">
        <v>4016</v>
      </c>
      <c r="I1248" t="str">
        <f t="shared" si="114"/>
        <v>Home&amp;Kitchen</v>
      </c>
      <c r="J1248">
        <f t="shared" si="115"/>
        <v>351</v>
      </c>
      <c r="K1248">
        <f t="shared" si="116"/>
        <v>1099</v>
      </c>
      <c r="L1248">
        <f t="shared" si="117"/>
        <v>68</v>
      </c>
      <c r="M1248">
        <f t="shared" si="118"/>
        <v>1470</v>
      </c>
      <c r="N1248">
        <f t="shared" si="119"/>
        <v>3.7</v>
      </c>
    </row>
    <row r="1249" spans="1:14">
      <c r="A1249" t="s">
        <v>4017</v>
      </c>
      <c r="B1249" t="s">
        <v>4018</v>
      </c>
      <c r="C1249" t="s">
        <v>4019</v>
      </c>
      <c r="D1249" t="s">
        <v>106</v>
      </c>
      <c r="E1249" t="s">
        <v>229</v>
      </c>
      <c r="F1249" s="1" t="s">
        <v>43</v>
      </c>
      <c r="G1249">
        <v>4</v>
      </c>
      <c r="H1249" s="1" t="s">
        <v>4020</v>
      </c>
      <c r="I1249" t="str">
        <f t="shared" si="114"/>
        <v>Health&amp;PersonalCare</v>
      </c>
      <c r="J1249">
        <f t="shared" si="115"/>
        <v>899</v>
      </c>
      <c r="K1249">
        <f t="shared" si="116"/>
        <v>1900</v>
      </c>
      <c r="L1249">
        <f t="shared" si="117"/>
        <v>53</v>
      </c>
      <c r="M1249">
        <f t="shared" si="118"/>
        <v>3663</v>
      </c>
      <c r="N1249">
        <f t="shared" si="119"/>
        <v>4</v>
      </c>
    </row>
    <row r="1250" spans="1:14">
      <c r="A1250" t="s">
        <v>4021</v>
      </c>
      <c r="B1250" t="s">
        <v>4022</v>
      </c>
      <c r="C1250" t="s">
        <v>3281</v>
      </c>
      <c r="D1250" t="s">
        <v>2435</v>
      </c>
      <c r="E1250" t="s">
        <v>1109</v>
      </c>
      <c r="F1250" s="1" t="s">
        <v>325</v>
      </c>
      <c r="G1250">
        <v>4.4</v>
      </c>
      <c r="H1250">
        <v>638</v>
      </c>
      <c r="I1250" t="str">
        <f t="shared" si="114"/>
        <v>Home&amp;Kitchen</v>
      </c>
      <c r="J1250">
        <f t="shared" si="115"/>
        <v>1349</v>
      </c>
      <c r="K1250">
        <f t="shared" si="116"/>
        <v>1850</v>
      </c>
      <c r="L1250">
        <f t="shared" si="117"/>
        <v>27</v>
      </c>
      <c r="M1250">
        <f t="shared" si="118"/>
        <v>638</v>
      </c>
      <c r="N1250">
        <f t="shared" si="119"/>
        <v>4.4</v>
      </c>
    </row>
    <row r="1251" spans="1:14">
      <c r="A1251" t="s">
        <v>4023</v>
      </c>
      <c r="B1251" t="s">
        <v>4024</v>
      </c>
      <c r="C1251" t="s">
        <v>3711</v>
      </c>
      <c r="D1251" t="s">
        <v>4025</v>
      </c>
      <c r="E1251" t="s">
        <v>571</v>
      </c>
      <c r="F1251" s="1" t="s">
        <v>129</v>
      </c>
      <c r="G1251">
        <v>4.1</v>
      </c>
      <c r="H1251" s="1" t="s">
        <v>4026</v>
      </c>
      <c r="I1251" t="str">
        <f t="shared" si="114"/>
        <v>Home&amp;Kitchen</v>
      </c>
      <c r="J1251">
        <f t="shared" si="115"/>
        <v>6236</v>
      </c>
      <c r="K1251">
        <f t="shared" si="116"/>
        <v>9999</v>
      </c>
      <c r="L1251">
        <f t="shared" si="117"/>
        <v>38</v>
      </c>
      <c r="M1251">
        <f t="shared" si="118"/>
        <v>3552</v>
      </c>
      <c r="N1251">
        <f t="shared" si="119"/>
        <v>4.1</v>
      </c>
    </row>
    <row r="1252" spans="1:14">
      <c r="A1252" t="s">
        <v>4027</v>
      </c>
      <c r="B1252" t="s">
        <v>4028</v>
      </c>
      <c r="C1252" t="s">
        <v>3248</v>
      </c>
      <c r="D1252" t="s">
        <v>4029</v>
      </c>
      <c r="E1252" t="s">
        <v>4030</v>
      </c>
      <c r="F1252" s="1" t="s">
        <v>343</v>
      </c>
      <c r="G1252">
        <v>4.4</v>
      </c>
      <c r="H1252" s="1" t="s">
        <v>4031</v>
      </c>
      <c r="I1252" t="str">
        <f t="shared" si="114"/>
        <v>Home&amp;Kitchen</v>
      </c>
      <c r="J1252">
        <f t="shared" si="115"/>
        <v>2742</v>
      </c>
      <c r="K1252">
        <f t="shared" si="116"/>
        <v>3995</v>
      </c>
      <c r="L1252">
        <f t="shared" si="117"/>
        <v>31</v>
      </c>
      <c r="M1252">
        <f t="shared" si="118"/>
        <v>11148</v>
      </c>
      <c r="N1252">
        <f t="shared" si="119"/>
        <v>4.4</v>
      </c>
    </row>
    <row r="1253" spans="1:14">
      <c r="A1253" t="s">
        <v>4032</v>
      </c>
      <c r="B1253" t="s">
        <v>4033</v>
      </c>
      <c r="C1253" t="s">
        <v>3819</v>
      </c>
      <c r="D1253" t="s">
        <v>4034</v>
      </c>
      <c r="E1253" t="s">
        <v>329</v>
      </c>
      <c r="F1253" s="1" t="s">
        <v>478</v>
      </c>
      <c r="G1253">
        <v>3.1</v>
      </c>
      <c r="H1253" s="1" t="s">
        <v>4035</v>
      </c>
      <c r="I1253" t="str">
        <f t="shared" si="114"/>
        <v>Home&amp;Kitchen</v>
      </c>
      <c r="J1253">
        <f t="shared" si="115"/>
        <v>721</v>
      </c>
      <c r="K1253">
        <f t="shared" si="116"/>
        <v>1499</v>
      </c>
      <c r="L1253">
        <f t="shared" si="117"/>
        <v>52</v>
      </c>
      <c r="M1253">
        <f t="shared" si="118"/>
        <v>2449</v>
      </c>
      <c r="N1253">
        <f t="shared" si="119"/>
        <v>3.1</v>
      </c>
    </row>
    <row r="1254" spans="1:14">
      <c r="A1254" t="s">
        <v>4036</v>
      </c>
      <c r="B1254" t="s">
        <v>4037</v>
      </c>
      <c r="C1254" t="s">
        <v>3331</v>
      </c>
      <c r="D1254" t="s">
        <v>4038</v>
      </c>
      <c r="E1254" t="s">
        <v>2611</v>
      </c>
      <c r="F1254" s="1" t="s">
        <v>2364</v>
      </c>
      <c r="G1254">
        <v>4.3</v>
      </c>
      <c r="H1254" s="1" t="s">
        <v>4039</v>
      </c>
      <c r="I1254" t="str">
        <f t="shared" si="114"/>
        <v>Home&amp;Kitchen</v>
      </c>
      <c r="J1254">
        <f t="shared" si="115"/>
        <v>2903</v>
      </c>
      <c r="K1254">
        <f t="shared" si="116"/>
        <v>3295</v>
      </c>
      <c r="L1254">
        <f t="shared" si="117"/>
        <v>12</v>
      </c>
      <c r="M1254">
        <f t="shared" si="118"/>
        <v>2299</v>
      </c>
      <c r="N1254">
        <f t="shared" si="119"/>
        <v>4.3</v>
      </c>
    </row>
    <row r="1255" spans="1:14">
      <c r="A1255" t="s">
        <v>4040</v>
      </c>
      <c r="B1255" t="s">
        <v>4041</v>
      </c>
      <c r="C1255" t="s">
        <v>3439</v>
      </c>
      <c r="D1255" t="s">
        <v>4042</v>
      </c>
      <c r="E1255" t="s">
        <v>4043</v>
      </c>
      <c r="F1255" s="1" t="s">
        <v>139</v>
      </c>
      <c r="G1255">
        <v>4.4</v>
      </c>
      <c r="H1255" s="1" t="s">
        <v>4044</v>
      </c>
      <c r="I1255" t="str">
        <f t="shared" si="114"/>
        <v>Home&amp;Kitchen</v>
      </c>
      <c r="J1255">
        <f t="shared" si="115"/>
        <v>1656</v>
      </c>
      <c r="K1255">
        <f t="shared" si="116"/>
        <v>2695</v>
      </c>
      <c r="L1255">
        <f t="shared" si="117"/>
        <v>39</v>
      </c>
      <c r="M1255">
        <f t="shared" si="118"/>
        <v>6027</v>
      </c>
      <c r="N1255">
        <f t="shared" si="119"/>
        <v>4.4</v>
      </c>
    </row>
    <row r="1256" spans="1:14">
      <c r="A1256" t="s">
        <v>4045</v>
      </c>
      <c r="B1256" t="s">
        <v>4046</v>
      </c>
      <c r="C1256" t="s">
        <v>3386</v>
      </c>
      <c r="D1256" t="s">
        <v>320</v>
      </c>
      <c r="E1256" t="s">
        <v>4047</v>
      </c>
      <c r="F1256" s="1" t="s">
        <v>139</v>
      </c>
      <c r="G1256">
        <v>4.4</v>
      </c>
      <c r="H1256">
        <v>461</v>
      </c>
      <c r="I1256" t="str">
        <f t="shared" si="114"/>
        <v>Home&amp;Kitchen</v>
      </c>
      <c r="J1256">
        <f t="shared" si="115"/>
        <v>1399</v>
      </c>
      <c r="K1256">
        <f t="shared" si="116"/>
        <v>2290</v>
      </c>
      <c r="L1256">
        <f t="shared" si="117"/>
        <v>39</v>
      </c>
      <c r="M1256">
        <f t="shared" si="118"/>
        <v>461</v>
      </c>
      <c r="N1256">
        <f t="shared" si="119"/>
        <v>4.4</v>
      </c>
    </row>
    <row r="1257" spans="1:14">
      <c r="A1257" t="s">
        <v>4048</v>
      </c>
      <c r="B1257" t="s">
        <v>4049</v>
      </c>
      <c r="C1257" t="s">
        <v>3394</v>
      </c>
      <c r="D1257" t="s">
        <v>4050</v>
      </c>
      <c r="E1257" t="s">
        <v>4051</v>
      </c>
      <c r="F1257" s="1" t="s">
        <v>82</v>
      </c>
      <c r="G1257">
        <v>4.1</v>
      </c>
      <c r="H1257">
        <v>282</v>
      </c>
      <c r="I1257" t="str">
        <f t="shared" si="114"/>
        <v>Home&amp;Kitchen</v>
      </c>
      <c r="J1257">
        <f t="shared" si="115"/>
        <v>2079</v>
      </c>
      <c r="K1257">
        <f t="shared" si="116"/>
        <v>3099</v>
      </c>
      <c r="L1257">
        <f t="shared" si="117"/>
        <v>33</v>
      </c>
      <c r="M1257">
        <f t="shared" si="118"/>
        <v>282</v>
      </c>
      <c r="N1257">
        <f t="shared" si="119"/>
        <v>4.1</v>
      </c>
    </row>
    <row r="1258" spans="1:14">
      <c r="A1258" t="s">
        <v>4052</v>
      </c>
      <c r="B1258" t="s">
        <v>4053</v>
      </c>
      <c r="C1258" t="s">
        <v>3309</v>
      </c>
      <c r="D1258" t="s">
        <v>76</v>
      </c>
      <c r="E1258" t="s">
        <v>1395</v>
      </c>
      <c r="F1258" s="1" t="s">
        <v>1234</v>
      </c>
      <c r="G1258">
        <v>4.1</v>
      </c>
      <c r="H1258" s="1" t="s">
        <v>2061</v>
      </c>
      <c r="I1258" t="str">
        <f t="shared" si="114"/>
        <v>Home&amp;Kitchen</v>
      </c>
      <c r="J1258">
        <f t="shared" si="115"/>
        <v>999</v>
      </c>
      <c r="K1258">
        <f t="shared" si="116"/>
        <v>1075</v>
      </c>
      <c r="L1258">
        <f t="shared" si="117"/>
        <v>7</v>
      </c>
      <c r="M1258">
        <f t="shared" si="118"/>
        <v>9275</v>
      </c>
      <c r="N1258">
        <f t="shared" si="119"/>
        <v>4.1</v>
      </c>
    </row>
    <row r="1259" spans="1:14">
      <c r="A1259" t="s">
        <v>4054</v>
      </c>
      <c r="B1259" t="s">
        <v>4055</v>
      </c>
      <c r="C1259" t="s">
        <v>3360</v>
      </c>
      <c r="D1259" t="s">
        <v>4056</v>
      </c>
      <c r="E1259" t="s">
        <v>307</v>
      </c>
      <c r="F1259" s="1" t="s">
        <v>87</v>
      </c>
      <c r="G1259">
        <v>4</v>
      </c>
      <c r="H1259">
        <v>743</v>
      </c>
      <c r="I1259" t="str">
        <f t="shared" si="114"/>
        <v>Home&amp;Kitchen</v>
      </c>
      <c r="J1259">
        <f t="shared" si="115"/>
        <v>3179</v>
      </c>
      <c r="K1259">
        <f t="shared" si="116"/>
        <v>6999</v>
      </c>
      <c r="L1259">
        <f t="shared" si="117"/>
        <v>55</v>
      </c>
      <c r="M1259">
        <f t="shared" si="118"/>
        <v>743</v>
      </c>
      <c r="N1259">
        <f t="shared" si="119"/>
        <v>4</v>
      </c>
    </row>
    <row r="1260" spans="1:14">
      <c r="A1260" t="s">
        <v>4057</v>
      </c>
      <c r="B1260" t="s">
        <v>4058</v>
      </c>
      <c r="C1260" t="s">
        <v>3261</v>
      </c>
      <c r="D1260" t="s">
        <v>2136</v>
      </c>
      <c r="E1260" t="s">
        <v>712</v>
      </c>
      <c r="F1260" s="1" t="s">
        <v>276</v>
      </c>
      <c r="G1260">
        <v>3.6</v>
      </c>
      <c r="H1260">
        <v>328</v>
      </c>
      <c r="I1260" t="str">
        <f t="shared" si="114"/>
        <v>Home&amp;Kitchen</v>
      </c>
      <c r="J1260">
        <f t="shared" si="115"/>
        <v>1049</v>
      </c>
      <c r="K1260">
        <f t="shared" si="116"/>
        <v>2499</v>
      </c>
      <c r="L1260">
        <f t="shared" si="117"/>
        <v>58</v>
      </c>
      <c r="M1260">
        <f t="shared" si="118"/>
        <v>328</v>
      </c>
      <c r="N1260">
        <f t="shared" si="119"/>
        <v>3.6</v>
      </c>
    </row>
    <row r="1261" spans="1:14">
      <c r="A1261" t="s">
        <v>4059</v>
      </c>
      <c r="B1261" t="s">
        <v>4060</v>
      </c>
      <c r="C1261" t="s">
        <v>3261</v>
      </c>
      <c r="D1261" t="s">
        <v>3128</v>
      </c>
      <c r="E1261" t="s">
        <v>4061</v>
      </c>
      <c r="F1261" s="1" t="s">
        <v>191</v>
      </c>
      <c r="G1261">
        <v>3.9</v>
      </c>
      <c r="H1261">
        <v>942</v>
      </c>
      <c r="I1261" t="str">
        <f t="shared" si="114"/>
        <v>Home&amp;Kitchen</v>
      </c>
      <c r="J1261">
        <f t="shared" si="115"/>
        <v>3599</v>
      </c>
      <c r="K1261">
        <f t="shared" si="116"/>
        <v>7290</v>
      </c>
      <c r="L1261">
        <f t="shared" si="117"/>
        <v>51</v>
      </c>
      <c r="M1261">
        <f t="shared" si="118"/>
        <v>942</v>
      </c>
      <c r="N1261">
        <f t="shared" si="119"/>
        <v>3.9</v>
      </c>
    </row>
    <row r="1262" spans="1:14">
      <c r="A1262" t="s">
        <v>4062</v>
      </c>
      <c r="B1262" t="s">
        <v>4063</v>
      </c>
      <c r="C1262" t="s">
        <v>4064</v>
      </c>
      <c r="D1262" t="s">
        <v>4065</v>
      </c>
      <c r="E1262" t="s">
        <v>3382</v>
      </c>
      <c r="F1262" s="1" t="s">
        <v>463</v>
      </c>
      <c r="G1262">
        <v>3.9</v>
      </c>
      <c r="H1262" s="1" t="s">
        <v>4066</v>
      </c>
      <c r="I1262" t="str">
        <f t="shared" si="114"/>
        <v>Home&amp;Kitchen</v>
      </c>
      <c r="J1262">
        <f t="shared" si="115"/>
        <v>4799</v>
      </c>
      <c r="K1262">
        <f t="shared" si="116"/>
        <v>5795</v>
      </c>
      <c r="L1262">
        <f t="shared" si="117"/>
        <v>17</v>
      </c>
      <c r="M1262">
        <f t="shared" si="118"/>
        <v>3815</v>
      </c>
      <c r="N1262">
        <f t="shared" si="119"/>
        <v>3.9</v>
      </c>
    </row>
    <row r="1263" spans="1:14">
      <c r="A1263" t="s">
        <v>4067</v>
      </c>
      <c r="B1263" t="s">
        <v>4068</v>
      </c>
      <c r="C1263" t="s">
        <v>3257</v>
      </c>
      <c r="D1263" t="s">
        <v>621</v>
      </c>
      <c r="E1263" t="s">
        <v>4069</v>
      </c>
      <c r="F1263" s="1" t="s">
        <v>77</v>
      </c>
      <c r="G1263">
        <v>3.8</v>
      </c>
      <c r="H1263" s="1" t="s">
        <v>4070</v>
      </c>
      <c r="I1263" t="str">
        <f t="shared" si="114"/>
        <v>Home&amp;Kitchen</v>
      </c>
      <c r="J1263">
        <f t="shared" si="115"/>
        <v>1699</v>
      </c>
      <c r="K1263">
        <f t="shared" si="116"/>
        <v>3398</v>
      </c>
      <c r="L1263">
        <f t="shared" si="117"/>
        <v>50</v>
      </c>
      <c r="M1263">
        <f t="shared" si="118"/>
        <v>7988</v>
      </c>
      <c r="N1263">
        <f t="shared" si="119"/>
        <v>3.8</v>
      </c>
    </row>
    <row r="1264" spans="1:14">
      <c r="A1264" t="s">
        <v>4071</v>
      </c>
      <c r="B1264" t="s">
        <v>4072</v>
      </c>
      <c r="C1264" t="s">
        <v>3281</v>
      </c>
      <c r="D1264" t="s">
        <v>3807</v>
      </c>
      <c r="E1264" t="s">
        <v>870</v>
      </c>
      <c r="F1264" s="1" t="s">
        <v>87</v>
      </c>
      <c r="G1264">
        <v>4.1</v>
      </c>
      <c r="H1264">
        <v>925</v>
      </c>
      <c r="I1264" t="str">
        <f t="shared" si="114"/>
        <v>Home&amp;Kitchen</v>
      </c>
      <c r="J1264">
        <f t="shared" si="115"/>
        <v>664</v>
      </c>
      <c r="K1264">
        <f t="shared" si="116"/>
        <v>1490</v>
      </c>
      <c r="L1264">
        <f t="shared" si="117"/>
        <v>55</v>
      </c>
      <c r="M1264">
        <f t="shared" si="118"/>
        <v>925</v>
      </c>
      <c r="N1264">
        <f t="shared" si="119"/>
        <v>4.1</v>
      </c>
    </row>
    <row r="1265" spans="1:14">
      <c r="A1265" t="s">
        <v>4073</v>
      </c>
      <c r="B1265" t="s">
        <v>4074</v>
      </c>
      <c r="C1265" t="s">
        <v>4075</v>
      </c>
      <c r="D1265" t="s">
        <v>4076</v>
      </c>
      <c r="E1265" t="s">
        <v>4077</v>
      </c>
      <c r="F1265" s="1" t="s">
        <v>157</v>
      </c>
      <c r="G1265">
        <v>4.1</v>
      </c>
      <c r="H1265" s="1" t="s">
        <v>4078</v>
      </c>
      <c r="I1265" t="str">
        <f t="shared" si="114"/>
        <v>Home&amp;Kitchen</v>
      </c>
      <c r="J1265">
        <f t="shared" si="115"/>
        <v>948</v>
      </c>
      <c r="K1265">
        <f t="shared" si="116"/>
        <v>1620</v>
      </c>
      <c r="L1265">
        <f t="shared" si="117"/>
        <v>41</v>
      </c>
      <c r="M1265">
        <f t="shared" si="118"/>
        <v>4370</v>
      </c>
      <c r="N1265">
        <f t="shared" si="119"/>
        <v>4.1</v>
      </c>
    </row>
    <row r="1266" spans="1:14">
      <c r="A1266" t="s">
        <v>4079</v>
      </c>
      <c r="B1266" t="s">
        <v>4080</v>
      </c>
      <c r="C1266" t="s">
        <v>3252</v>
      </c>
      <c r="D1266" t="s">
        <v>4081</v>
      </c>
      <c r="E1266" t="s">
        <v>55</v>
      </c>
      <c r="F1266" s="1" t="s">
        <v>745</v>
      </c>
      <c r="G1266">
        <v>4.1</v>
      </c>
      <c r="H1266" s="1" t="s">
        <v>4082</v>
      </c>
      <c r="I1266" t="str">
        <f t="shared" si="114"/>
        <v>Home&amp;Kitchen</v>
      </c>
      <c r="J1266">
        <f t="shared" si="115"/>
        <v>850</v>
      </c>
      <c r="K1266">
        <f t="shared" si="116"/>
        <v>1000</v>
      </c>
      <c r="L1266">
        <f t="shared" si="117"/>
        <v>15</v>
      </c>
      <c r="M1266">
        <f t="shared" si="118"/>
        <v>7619</v>
      </c>
      <c r="N1266">
        <f t="shared" si="119"/>
        <v>4.1</v>
      </c>
    </row>
    <row r="1267" spans="1:14">
      <c r="A1267" t="s">
        <v>4083</v>
      </c>
      <c r="B1267" t="s">
        <v>4084</v>
      </c>
      <c r="C1267" t="s">
        <v>3604</v>
      </c>
      <c r="D1267" t="s">
        <v>865</v>
      </c>
      <c r="E1267" t="s">
        <v>3948</v>
      </c>
      <c r="F1267" s="1" t="s">
        <v>1524</v>
      </c>
      <c r="G1267">
        <v>3.8</v>
      </c>
      <c r="H1267" s="1" t="s">
        <v>4085</v>
      </c>
      <c r="I1267" t="str">
        <f t="shared" si="114"/>
        <v>Home&amp;Kitchen</v>
      </c>
      <c r="J1267">
        <f t="shared" si="115"/>
        <v>600</v>
      </c>
      <c r="K1267">
        <f t="shared" si="116"/>
        <v>640</v>
      </c>
      <c r="L1267">
        <f t="shared" si="117"/>
        <v>6</v>
      </c>
      <c r="M1267">
        <f t="shared" si="118"/>
        <v>2593</v>
      </c>
      <c r="N1267">
        <f t="shared" si="119"/>
        <v>3.8</v>
      </c>
    </row>
    <row r="1268" spans="1:14">
      <c r="A1268" t="s">
        <v>4086</v>
      </c>
      <c r="B1268" t="s">
        <v>4087</v>
      </c>
      <c r="C1268" t="s">
        <v>3197</v>
      </c>
      <c r="D1268" t="s">
        <v>4088</v>
      </c>
      <c r="E1268" t="s">
        <v>4089</v>
      </c>
      <c r="F1268" s="1" t="s">
        <v>463</v>
      </c>
      <c r="G1268">
        <v>4.3</v>
      </c>
      <c r="H1268">
        <v>356</v>
      </c>
      <c r="I1268" t="str">
        <f t="shared" si="114"/>
        <v>Home&amp;Kitchen</v>
      </c>
      <c r="J1268">
        <f t="shared" si="115"/>
        <v>3711</v>
      </c>
      <c r="K1268">
        <f t="shared" si="116"/>
        <v>4495</v>
      </c>
      <c r="L1268">
        <f t="shared" si="117"/>
        <v>17</v>
      </c>
      <c r="M1268">
        <f t="shared" si="118"/>
        <v>356</v>
      </c>
      <c r="N1268">
        <f t="shared" si="119"/>
        <v>4.3</v>
      </c>
    </row>
    <row r="1269" spans="1:14">
      <c r="A1269" t="s">
        <v>4090</v>
      </c>
      <c r="B1269" t="s">
        <v>4091</v>
      </c>
      <c r="C1269" t="s">
        <v>3210</v>
      </c>
      <c r="D1269" t="s">
        <v>92</v>
      </c>
      <c r="E1269" t="s">
        <v>371</v>
      </c>
      <c r="F1269" s="1" t="s">
        <v>200</v>
      </c>
      <c r="G1269">
        <v>4.5</v>
      </c>
      <c r="H1269">
        <v>63</v>
      </c>
      <c r="I1269" t="str">
        <f t="shared" si="114"/>
        <v>Home&amp;Kitchen</v>
      </c>
      <c r="J1269">
        <f t="shared" si="115"/>
        <v>799</v>
      </c>
      <c r="K1269">
        <f t="shared" si="116"/>
        <v>2999</v>
      </c>
      <c r="L1269">
        <f t="shared" si="117"/>
        <v>73</v>
      </c>
      <c r="M1269">
        <f t="shared" si="118"/>
        <v>63</v>
      </c>
      <c r="N1269">
        <f t="shared" si="119"/>
        <v>4.5</v>
      </c>
    </row>
    <row r="1270" spans="1:14">
      <c r="A1270" t="s">
        <v>4092</v>
      </c>
      <c r="B1270" t="s">
        <v>4093</v>
      </c>
      <c r="C1270" t="s">
        <v>3600</v>
      </c>
      <c r="D1270" t="s">
        <v>4094</v>
      </c>
      <c r="E1270" t="s">
        <v>4094</v>
      </c>
      <c r="F1270" s="1" t="s">
        <v>215</v>
      </c>
      <c r="G1270">
        <v>4.2</v>
      </c>
      <c r="H1270" s="1" t="s">
        <v>1783</v>
      </c>
      <c r="I1270" t="str">
        <f t="shared" si="114"/>
        <v>Home&amp;Kitchen</v>
      </c>
      <c r="J1270">
        <f t="shared" si="115"/>
        <v>980</v>
      </c>
      <c r="K1270">
        <f t="shared" si="116"/>
        <v>980</v>
      </c>
      <c r="L1270">
        <f t="shared" si="117"/>
        <v>0</v>
      </c>
      <c r="M1270">
        <f t="shared" si="118"/>
        <v>4740</v>
      </c>
      <c r="N1270">
        <f t="shared" si="119"/>
        <v>4.2</v>
      </c>
    </row>
    <row r="1271" spans="1:14">
      <c r="A1271" t="s">
        <v>4095</v>
      </c>
      <c r="B1271" t="s">
        <v>4096</v>
      </c>
      <c r="C1271" t="s">
        <v>3326</v>
      </c>
      <c r="D1271" t="s">
        <v>3327</v>
      </c>
      <c r="E1271" t="s">
        <v>106</v>
      </c>
      <c r="F1271" s="1" t="s">
        <v>49</v>
      </c>
      <c r="G1271">
        <v>3.9</v>
      </c>
      <c r="H1271">
        <v>296</v>
      </c>
      <c r="I1271" t="str">
        <f t="shared" si="114"/>
        <v>Home&amp;Kitchen</v>
      </c>
      <c r="J1271">
        <f t="shared" si="115"/>
        <v>351</v>
      </c>
      <c r="K1271">
        <f t="shared" si="116"/>
        <v>899</v>
      </c>
      <c r="L1271">
        <f t="shared" si="117"/>
        <v>61</v>
      </c>
      <c r="M1271">
        <f t="shared" si="118"/>
        <v>296</v>
      </c>
      <c r="N1271">
        <f t="shared" si="119"/>
        <v>3.9</v>
      </c>
    </row>
    <row r="1272" spans="1:14">
      <c r="A1272" t="s">
        <v>4097</v>
      </c>
      <c r="B1272" t="s">
        <v>4098</v>
      </c>
      <c r="C1272" t="s">
        <v>4099</v>
      </c>
      <c r="D1272" t="s">
        <v>68</v>
      </c>
      <c r="E1272" t="s">
        <v>62</v>
      </c>
      <c r="F1272" s="1" t="s">
        <v>315</v>
      </c>
      <c r="G1272">
        <v>3.5</v>
      </c>
      <c r="H1272">
        <v>185</v>
      </c>
      <c r="I1272" t="str">
        <f t="shared" si="114"/>
        <v>Home&amp;Kitchen</v>
      </c>
      <c r="J1272">
        <f t="shared" si="115"/>
        <v>229</v>
      </c>
      <c r="K1272">
        <f t="shared" si="116"/>
        <v>499</v>
      </c>
      <c r="L1272">
        <f t="shared" si="117"/>
        <v>54</v>
      </c>
      <c r="M1272">
        <f t="shared" si="118"/>
        <v>185</v>
      </c>
      <c r="N1272">
        <f t="shared" si="119"/>
        <v>3.5</v>
      </c>
    </row>
    <row r="1273" spans="1:14">
      <c r="A1273" t="s">
        <v>4100</v>
      </c>
      <c r="B1273" t="s">
        <v>4101</v>
      </c>
      <c r="C1273" t="s">
        <v>3331</v>
      </c>
      <c r="D1273" t="s">
        <v>4102</v>
      </c>
      <c r="E1273" t="s">
        <v>4030</v>
      </c>
      <c r="F1273" s="1" t="s">
        <v>1835</v>
      </c>
      <c r="G1273">
        <v>4.3</v>
      </c>
      <c r="H1273" s="1" t="s">
        <v>4103</v>
      </c>
      <c r="I1273" t="str">
        <f t="shared" si="114"/>
        <v>Home&amp;Kitchen</v>
      </c>
      <c r="J1273">
        <f t="shared" si="115"/>
        <v>3349</v>
      </c>
      <c r="K1273">
        <f t="shared" si="116"/>
        <v>3995</v>
      </c>
      <c r="L1273">
        <f t="shared" si="117"/>
        <v>16</v>
      </c>
      <c r="M1273">
        <f t="shared" si="118"/>
        <v>1954</v>
      </c>
      <c r="N1273">
        <f t="shared" si="119"/>
        <v>4.3</v>
      </c>
    </row>
    <row r="1274" spans="1:14">
      <c r="A1274" t="s">
        <v>4104</v>
      </c>
      <c r="B1274" t="s">
        <v>4105</v>
      </c>
      <c r="C1274" t="s">
        <v>3285</v>
      </c>
      <c r="D1274" t="s">
        <v>2012</v>
      </c>
      <c r="E1274" t="s">
        <v>4106</v>
      </c>
      <c r="F1274" s="1" t="s">
        <v>478</v>
      </c>
      <c r="G1274">
        <v>3.9</v>
      </c>
      <c r="H1274">
        <v>959</v>
      </c>
      <c r="I1274" t="str">
        <f t="shared" si="114"/>
        <v>Home&amp;Kitchen</v>
      </c>
      <c r="J1274">
        <f t="shared" si="115"/>
        <v>5499</v>
      </c>
      <c r="K1274">
        <f t="shared" si="116"/>
        <v>11500</v>
      </c>
      <c r="L1274">
        <f t="shared" si="117"/>
        <v>52</v>
      </c>
      <c r="M1274">
        <f t="shared" si="118"/>
        <v>959</v>
      </c>
      <c r="N1274">
        <f t="shared" si="119"/>
        <v>3.9</v>
      </c>
    </row>
    <row r="1275" spans="1:14">
      <c r="A1275" t="s">
        <v>4107</v>
      </c>
      <c r="B1275" t="s">
        <v>4108</v>
      </c>
      <c r="C1275" t="s">
        <v>3206</v>
      </c>
      <c r="D1275" t="s">
        <v>69</v>
      </c>
      <c r="E1275" t="s">
        <v>62</v>
      </c>
      <c r="F1275" s="1" t="s">
        <v>595</v>
      </c>
      <c r="G1275">
        <v>3.9</v>
      </c>
      <c r="H1275" s="1" t="s">
        <v>4109</v>
      </c>
      <c r="I1275" t="str">
        <f t="shared" si="114"/>
        <v>Home&amp;Kitchen</v>
      </c>
      <c r="J1275">
        <f t="shared" si="115"/>
        <v>299</v>
      </c>
      <c r="K1275">
        <f t="shared" si="116"/>
        <v>499</v>
      </c>
      <c r="L1275">
        <f t="shared" si="117"/>
        <v>40</v>
      </c>
      <c r="M1275">
        <f t="shared" si="118"/>
        <v>1015</v>
      </c>
      <c r="N1275">
        <f t="shared" si="119"/>
        <v>3.9</v>
      </c>
    </row>
    <row r="1276" spans="1:14">
      <c r="A1276" t="s">
        <v>4110</v>
      </c>
      <c r="B1276" t="s">
        <v>4111</v>
      </c>
      <c r="C1276" t="s">
        <v>4112</v>
      </c>
      <c r="D1276" t="s">
        <v>4113</v>
      </c>
      <c r="E1276" t="s">
        <v>4114</v>
      </c>
      <c r="F1276" s="1" t="s">
        <v>384</v>
      </c>
      <c r="G1276">
        <v>4</v>
      </c>
      <c r="H1276" s="1" t="s">
        <v>4115</v>
      </c>
      <c r="I1276" t="str">
        <f t="shared" si="114"/>
        <v>Home&amp;Kitchen</v>
      </c>
      <c r="J1276">
        <f t="shared" si="115"/>
        <v>2249</v>
      </c>
      <c r="K1276">
        <f t="shared" si="116"/>
        <v>3550</v>
      </c>
      <c r="L1276">
        <f t="shared" si="117"/>
        <v>37</v>
      </c>
      <c r="M1276">
        <f t="shared" si="118"/>
        <v>3973</v>
      </c>
      <c r="N1276">
        <f t="shared" si="119"/>
        <v>4</v>
      </c>
    </row>
    <row r="1277" spans="1:14">
      <c r="A1277" t="s">
        <v>4116</v>
      </c>
      <c r="B1277" t="s">
        <v>4117</v>
      </c>
      <c r="C1277" t="s">
        <v>3386</v>
      </c>
      <c r="D1277" t="s">
        <v>42</v>
      </c>
      <c r="E1277" t="s">
        <v>261</v>
      </c>
      <c r="F1277" s="1" t="s">
        <v>333</v>
      </c>
      <c r="G1277">
        <v>4.7</v>
      </c>
      <c r="H1277" s="1" t="s">
        <v>4118</v>
      </c>
      <c r="I1277" t="str">
        <f t="shared" si="114"/>
        <v>Home&amp;Kitchen</v>
      </c>
      <c r="J1277">
        <f t="shared" si="115"/>
        <v>699</v>
      </c>
      <c r="K1277">
        <f t="shared" si="116"/>
        <v>1599</v>
      </c>
      <c r="L1277">
        <f t="shared" si="117"/>
        <v>56</v>
      </c>
      <c r="M1277">
        <f t="shared" si="118"/>
        <v>2300</v>
      </c>
      <c r="N1277">
        <f t="shared" si="119"/>
        <v>4.7</v>
      </c>
    </row>
    <row r="1278" spans="1:14">
      <c r="A1278" t="s">
        <v>4119</v>
      </c>
      <c r="B1278" t="s">
        <v>4120</v>
      </c>
      <c r="C1278" t="s">
        <v>3197</v>
      </c>
      <c r="D1278" t="s">
        <v>4121</v>
      </c>
      <c r="E1278" t="s">
        <v>329</v>
      </c>
      <c r="F1278" s="1" t="s">
        <v>1368</v>
      </c>
      <c r="G1278">
        <v>4.1</v>
      </c>
      <c r="H1278">
        <v>203</v>
      </c>
      <c r="I1278" t="str">
        <f t="shared" si="114"/>
        <v>Home&amp;Kitchen</v>
      </c>
      <c r="J1278">
        <f t="shared" si="115"/>
        <v>1235</v>
      </c>
      <c r="K1278">
        <f t="shared" si="116"/>
        <v>1499</v>
      </c>
      <c r="L1278">
        <f t="shared" si="117"/>
        <v>18</v>
      </c>
      <c r="M1278">
        <f t="shared" si="118"/>
        <v>203</v>
      </c>
      <c r="N1278">
        <f t="shared" si="119"/>
        <v>4.1</v>
      </c>
    </row>
    <row r="1279" spans="1:14">
      <c r="A1279" t="s">
        <v>4122</v>
      </c>
      <c r="B1279" t="s">
        <v>4123</v>
      </c>
      <c r="C1279" t="s">
        <v>3439</v>
      </c>
      <c r="D1279" t="s">
        <v>2435</v>
      </c>
      <c r="E1279" t="s">
        <v>371</v>
      </c>
      <c r="F1279" s="1" t="s">
        <v>87</v>
      </c>
      <c r="G1279">
        <v>3.8</v>
      </c>
      <c r="H1279">
        <v>441</v>
      </c>
      <c r="I1279" t="str">
        <f t="shared" si="114"/>
        <v>Home&amp;Kitchen</v>
      </c>
      <c r="J1279">
        <f t="shared" si="115"/>
        <v>1349</v>
      </c>
      <c r="K1279">
        <f t="shared" si="116"/>
        <v>2999</v>
      </c>
      <c r="L1279">
        <f t="shared" si="117"/>
        <v>55</v>
      </c>
      <c r="M1279">
        <f t="shared" si="118"/>
        <v>441</v>
      </c>
      <c r="N1279">
        <f t="shared" si="119"/>
        <v>3.8</v>
      </c>
    </row>
    <row r="1280" spans="1:14">
      <c r="A1280" t="s">
        <v>4124</v>
      </c>
      <c r="B1280" t="s">
        <v>4125</v>
      </c>
      <c r="C1280" t="s">
        <v>3285</v>
      </c>
      <c r="D1280" t="s">
        <v>4126</v>
      </c>
      <c r="E1280" t="s">
        <v>4106</v>
      </c>
      <c r="F1280" s="1" t="s">
        <v>157</v>
      </c>
      <c r="G1280">
        <v>4.1</v>
      </c>
      <c r="H1280" s="1" t="s">
        <v>4127</v>
      </c>
      <c r="I1280" t="str">
        <f t="shared" si="114"/>
        <v>Home&amp;Kitchen</v>
      </c>
      <c r="J1280">
        <f t="shared" si="115"/>
        <v>6800</v>
      </c>
      <c r="K1280">
        <f t="shared" si="116"/>
        <v>11500</v>
      </c>
      <c r="L1280">
        <f t="shared" si="117"/>
        <v>41</v>
      </c>
      <c r="M1280">
        <f t="shared" si="118"/>
        <v>10308</v>
      </c>
      <c r="N1280">
        <f t="shared" si="119"/>
        <v>4.1</v>
      </c>
    </row>
    <row r="1281" spans="1:14">
      <c r="A1281" t="s">
        <v>4128</v>
      </c>
      <c r="B1281" t="s">
        <v>4129</v>
      </c>
      <c r="C1281" t="s">
        <v>3360</v>
      </c>
      <c r="D1281" t="s">
        <v>1576</v>
      </c>
      <c r="E1281" t="s">
        <v>712</v>
      </c>
      <c r="F1281" s="1" t="s">
        <v>1835</v>
      </c>
      <c r="G1281" t="s">
        <v>4130</v>
      </c>
      <c r="H1281">
        <v>992</v>
      </c>
      <c r="I1281" t="str">
        <f t="shared" si="114"/>
        <v>Home&amp;Kitchen</v>
      </c>
      <c r="J1281">
        <f t="shared" si="115"/>
        <v>2099</v>
      </c>
      <c r="K1281">
        <f t="shared" si="116"/>
        <v>2499</v>
      </c>
      <c r="L1281">
        <f t="shared" si="117"/>
        <v>16</v>
      </c>
      <c r="M1281">
        <f t="shared" si="118"/>
        <v>992</v>
      </c>
      <c r="N1281" t="e">
        <f t="shared" si="119"/>
        <v>#VALUE!</v>
      </c>
    </row>
    <row r="1282" spans="1:14">
      <c r="A1282" t="s">
        <v>4131</v>
      </c>
      <c r="B1282" t="s">
        <v>4132</v>
      </c>
      <c r="C1282" t="s">
        <v>3394</v>
      </c>
      <c r="D1282" t="s">
        <v>621</v>
      </c>
      <c r="E1282" t="s">
        <v>4133</v>
      </c>
      <c r="F1282" s="1" t="s">
        <v>1564</v>
      </c>
      <c r="G1282">
        <v>4.1</v>
      </c>
      <c r="H1282" s="1" t="s">
        <v>4134</v>
      </c>
      <c r="I1282" t="str">
        <f t="shared" si="114"/>
        <v>Home&amp;Kitchen</v>
      </c>
      <c r="J1282">
        <f t="shared" si="115"/>
        <v>1699</v>
      </c>
      <c r="K1282">
        <f t="shared" si="116"/>
        <v>1975</v>
      </c>
      <c r="L1282">
        <f t="shared" si="117"/>
        <v>14</v>
      </c>
      <c r="M1282">
        <f t="shared" si="118"/>
        <v>4716</v>
      </c>
      <c r="N1282">
        <f t="shared" si="119"/>
        <v>4.1</v>
      </c>
    </row>
    <row r="1283" spans="1:14">
      <c r="A1283" t="s">
        <v>4135</v>
      </c>
      <c r="B1283" t="s">
        <v>4136</v>
      </c>
      <c r="C1283" t="s">
        <v>3202</v>
      </c>
      <c r="D1283" t="s">
        <v>4137</v>
      </c>
      <c r="E1283" t="s">
        <v>621</v>
      </c>
      <c r="F1283" s="1" t="s">
        <v>384</v>
      </c>
      <c r="G1283">
        <v>3.9</v>
      </c>
      <c r="H1283">
        <v>313</v>
      </c>
      <c r="I1283" t="str">
        <f t="shared" ref="I1283:I1346" si="120">LEFT(C1283,FIND("|",C1283)-1)</f>
        <v>Home&amp;Kitchen</v>
      </c>
      <c r="J1283">
        <f t="shared" ref="J1283:J1346" si="121">VALUE(SUBSTITUTE(SUBSTITUTE(D1283,"₹",""),",",""))</f>
        <v>1069</v>
      </c>
      <c r="K1283">
        <f t="shared" ref="K1283:K1346" si="122">VALUE(SUBSTITUTE(SUBSTITUTE(E1283,"₹",""),",",""))</f>
        <v>1699</v>
      </c>
      <c r="L1283">
        <f t="shared" ref="L1283:L1346" si="123">VALUE(SUBSTITUTE(F1283,"%",""))</f>
        <v>37</v>
      </c>
      <c r="M1283">
        <f t="shared" ref="M1283:M1346" si="124">VALUE(SUBSTITUTE(H1283,",",""))</f>
        <v>313</v>
      </c>
      <c r="N1283">
        <f t="shared" ref="N1283:N1346" si="125">VALUE(G1283)</f>
        <v>3.9</v>
      </c>
    </row>
    <row r="1284" spans="1:14">
      <c r="A1284" t="s">
        <v>4138</v>
      </c>
      <c r="B1284" t="s">
        <v>4139</v>
      </c>
      <c r="C1284" t="s">
        <v>3202</v>
      </c>
      <c r="D1284" t="s">
        <v>2435</v>
      </c>
      <c r="E1284" t="s">
        <v>2218</v>
      </c>
      <c r="F1284" s="1" t="s">
        <v>145</v>
      </c>
      <c r="G1284">
        <v>3.8</v>
      </c>
      <c r="H1284">
        <v>166</v>
      </c>
      <c r="I1284" t="str">
        <f t="shared" si="120"/>
        <v>Home&amp;Kitchen</v>
      </c>
      <c r="J1284">
        <f t="shared" si="121"/>
        <v>1349</v>
      </c>
      <c r="K1284">
        <f t="shared" si="122"/>
        <v>2495</v>
      </c>
      <c r="L1284">
        <f t="shared" si="123"/>
        <v>46</v>
      </c>
      <c r="M1284">
        <f t="shared" si="124"/>
        <v>166</v>
      </c>
      <c r="N1284">
        <f t="shared" si="125"/>
        <v>3.8</v>
      </c>
    </row>
    <row r="1285" spans="1:14">
      <c r="A1285" t="s">
        <v>4140</v>
      </c>
      <c r="B1285" t="s">
        <v>4141</v>
      </c>
      <c r="C1285" t="s">
        <v>3309</v>
      </c>
      <c r="D1285" t="s">
        <v>329</v>
      </c>
      <c r="E1285" t="s">
        <v>1154</v>
      </c>
      <c r="F1285" s="1" t="s">
        <v>453</v>
      </c>
      <c r="G1285">
        <v>4.1</v>
      </c>
      <c r="H1285">
        <v>303</v>
      </c>
      <c r="I1285" t="str">
        <f t="shared" si="120"/>
        <v>Home&amp;Kitchen</v>
      </c>
      <c r="J1285">
        <f t="shared" si="121"/>
        <v>1499</v>
      </c>
      <c r="K1285">
        <f t="shared" si="122"/>
        <v>3500</v>
      </c>
      <c r="L1285">
        <f t="shared" si="123"/>
        <v>57</v>
      </c>
      <c r="M1285">
        <f t="shared" si="124"/>
        <v>303</v>
      </c>
      <c r="N1285">
        <f t="shared" si="125"/>
        <v>4.1</v>
      </c>
    </row>
    <row r="1286" spans="1:14">
      <c r="A1286" t="s">
        <v>4142</v>
      </c>
      <c r="B1286" t="s">
        <v>4143</v>
      </c>
      <c r="C1286" t="s">
        <v>3394</v>
      </c>
      <c r="D1286" t="s">
        <v>4144</v>
      </c>
      <c r="E1286" t="s">
        <v>4145</v>
      </c>
      <c r="F1286" s="1" t="s">
        <v>87</v>
      </c>
      <c r="G1286">
        <v>4.3</v>
      </c>
      <c r="H1286">
        <v>562</v>
      </c>
      <c r="I1286" t="str">
        <f t="shared" si="120"/>
        <v>Home&amp;Kitchen</v>
      </c>
      <c r="J1286">
        <f t="shared" si="121"/>
        <v>2092</v>
      </c>
      <c r="K1286">
        <f t="shared" si="122"/>
        <v>4600</v>
      </c>
      <c r="L1286">
        <f t="shared" si="123"/>
        <v>55</v>
      </c>
      <c r="M1286">
        <f t="shared" si="124"/>
        <v>562</v>
      </c>
      <c r="N1286">
        <f t="shared" si="125"/>
        <v>4.3</v>
      </c>
    </row>
    <row r="1287" spans="1:14">
      <c r="A1287" t="s">
        <v>4146</v>
      </c>
      <c r="B1287" t="s">
        <v>4147</v>
      </c>
      <c r="C1287" t="s">
        <v>3711</v>
      </c>
      <c r="D1287" t="s">
        <v>4148</v>
      </c>
      <c r="E1287" t="s">
        <v>4149</v>
      </c>
      <c r="F1287" s="1" t="s">
        <v>93</v>
      </c>
      <c r="G1287">
        <v>3.9</v>
      </c>
      <c r="H1287" s="1" t="s">
        <v>4150</v>
      </c>
      <c r="I1287" t="str">
        <f t="shared" si="120"/>
        <v>Home&amp;Kitchen</v>
      </c>
      <c r="J1287">
        <f t="shared" si="121"/>
        <v>3859</v>
      </c>
      <c r="K1287">
        <f t="shared" si="122"/>
        <v>10295</v>
      </c>
      <c r="L1287">
        <f t="shared" si="123"/>
        <v>63</v>
      </c>
      <c r="M1287">
        <f t="shared" si="124"/>
        <v>8095</v>
      </c>
      <c r="N1287">
        <f t="shared" si="125"/>
        <v>3.9</v>
      </c>
    </row>
    <row r="1288" spans="1:14">
      <c r="A1288" t="s">
        <v>4151</v>
      </c>
      <c r="B1288" t="s">
        <v>4152</v>
      </c>
      <c r="C1288" t="s">
        <v>3347</v>
      </c>
      <c r="D1288" t="s">
        <v>62</v>
      </c>
      <c r="E1288" t="s">
        <v>293</v>
      </c>
      <c r="F1288" s="1" t="s">
        <v>330</v>
      </c>
      <c r="G1288">
        <v>2.8</v>
      </c>
      <c r="H1288">
        <v>109</v>
      </c>
      <c r="I1288" t="str">
        <f t="shared" si="120"/>
        <v>Home&amp;Kitchen</v>
      </c>
      <c r="J1288">
        <f t="shared" si="121"/>
        <v>499</v>
      </c>
      <c r="K1288">
        <f t="shared" si="122"/>
        <v>2199</v>
      </c>
      <c r="L1288">
        <f t="shared" si="123"/>
        <v>77</v>
      </c>
      <c r="M1288">
        <f t="shared" si="124"/>
        <v>109</v>
      </c>
      <c r="N1288">
        <f t="shared" si="125"/>
        <v>2.8</v>
      </c>
    </row>
    <row r="1289" spans="1:14">
      <c r="A1289" t="s">
        <v>4153</v>
      </c>
      <c r="B1289" t="s">
        <v>4154</v>
      </c>
      <c r="C1289" t="s">
        <v>3476</v>
      </c>
      <c r="D1289" t="s">
        <v>4155</v>
      </c>
      <c r="E1289" t="s">
        <v>4156</v>
      </c>
      <c r="F1289" s="1" t="s">
        <v>1015</v>
      </c>
      <c r="G1289">
        <v>4</v>
      </c>
      <c r="H1289" s="1" t="s">
        <v>4157</v>
      </c>
      <c r="I1289" t="str">
        <f t="shared" si="120"/>
        <v>Home&amp;Kitchen</v>
      </c>
      <c r="J1289">
        <f t="shared" si="121"/>
        <v>1804</v>
      </c>
      <c r="K1289">
        <f t="shared" si="122"/>
        <v>2380</v>
      </c>
      <c r="L1289">
        <f t="shared" si="123"/>
        <v>24</v>
      </c>
      <c r="M1289">
        <f t="shared" si="124"/>
        <v>15382</v>
      </c>
      <c r="N1289">
        <f t="shared" si="125"/>
        <v>4</v>
      </c>
    </row>
    <row r="1290" spans="1:14">
      <c r="A1290" t="s">
        <v>4158</v>
      </c>
      <c r="B1290" t="s">
        <v>4159</v>
      </c>
      <c r="C1290" t="s">
        <v>3347</v>
      </c>
      <c r="D1290" t="s">
        <v>4160</v>
      </c>
      <c r="E1290" t="s">
        <v>4161</v>
      </c>
      <c r="F1290" s="1" t="s">
        <v>659</v>
      </c>
      <c r="G1290">
        <v>4.5</v>
      </c>
      <c r="H1290" s="1" t="s">
        <v>4162</v>
      </c>
      <c r="I1290" t="str">
        <f t="shared" si="120"/>
        <v>Home&amp;Kitchen</v>
      </c>
      <c r="J1290">
        <f t="shared" si="121"/>
        <v>6525</v>
      </c>
      <c r="K1290">
        <f t="shared" si="122"/>
        <v>8820</v>
      </c>
      <c r="L1290">
        <f t="shared" si="123"/>
        <v>26</v>
      </c>
      <c r="M1290">
        <f t="shared" si="124"/>
        <v>5137</v>
      </c>
      <c r="N1290">
        <f t="shared" si="125"/>
        <v>4.5</v>
      </c>
    </row>
    <row r="1291" spans="1:14">
      <c r="A1291" t="s">
        <v>4163</v>
      </c>
      <c r="B1291" t="s">
        <v>4164</v>
      </c>
      <c r="C1291" t="s">
        <v>3761</v>
      </c>
      <c r="D1291" t="s">
        <v>895</v>
      </c>
      <c r="E1291" t="s">
        <v>122</v>
      </c>
      <c r="F1291" s="1" t="s">
        <v>220</v>
      </c>
      <c r="G1291">
        <v>4.6</v>
      </c>
      <c r="H1291">
        <v>124</v>
      </c>
      <c r="I1291" t="str">
        <f t="shared" si="120"/>
        <v>Home&amp;Kitchen</v>
      </c>
      <c r="J1291">
        <f t="shared" si="121"/>
        <v>4999</v>
      </c>
      <c r="K1291">
        <f t="shared" si="122"/>
        <v>24999</v>
      </c>
      <c r="L1291">
        <f t="shared" si="123"/>
        <v>80</v>
      </c>
      <c r="M1291">
        <f t="shared" si="124"/>
        <v>124</v>
      </c>
      <c r="N1291">
        <f t="shared" si="125"/>
        <v>4.6</v>
      </c>
    </row>
    <row r="1292" spans="1:14">
      <c r="A1292" t="s">
        <v>4165</v>
      </c>
      <c r="B1292" t="s">
        <v>4166</v>
      </c>
      <c r="C1292" t="s">
        <v>3592</v>
      </c>
      <c r="D1292" t="s">
        <v>4167</v>
      </c>
      <c r="E1292" t="s">
        <v>1769</v>
      </c>
      <c r="F1292" s="1" t="s">
        <v>77</v>
      </c>
      <c r="G1292">
        <v>4.1</v>
      </c>
      <c r="H1292">
        <v>618</v>
      </c>
      <c r="I1292" t="str">
        <f t="shared" si="120"/>
        <v>Home&amp;Kitchen</v>
      </c>
      <c r="J1292">
        <f t="shared" si="121"/>
        <v>1189</v>
      </c>
      <c r="K1292">
        <f t="shared" si="122"/>
        <v>2400</v>
      </c>
      <c r="L1292">
        <f t="shared" si="123"/>
        <v>50</v>
      </c>
      <c r="M1292">
        <f t="shared" si="124"/>
        <v>618</v>
      </c>
      <c r="N1292">
        <f t="shared" si="125"/>
        <v>4.1</v>
      </c>
    </row>
    <row r="1293" spans="1:14">
      <c r="A1293" t="s">
        <v>4168</v>
      </c>
      <c r="B1293" t="s">
        <v>4169</v>
      </c>
      <c r="C1293" t="s">
        <v>3202</v>
      </c>
      <c r="D1293" t="s">
        <v>4170</v>
      </c>
      <c r="E1293" t="s">
        <v>4171</v>
      </c>
      <c r="F1293" s="1" t="s">
        <v>129</v>
      </c>
      <c r="G1293">
        <v>4.1</v>
      </c>
      <c r="H1293">
        <v>63</v>
      </c>
      <c r="I1293" t="str">
        <f t="shared" si="120"/>
        <v>Home&amp;Kitchen</v>
      </c>
      <c r="J1293">
        <f t="shared" si="121"/>
        <v>2590</v>
      </c>
      <c r="K1293">
        <f t="shared" si="122"/>
        <v>4200</v>
      </c>
      <c r="L1293">
        <f t="shared" si="123"/>
        <v>38</v>
      </c>
      <c r="M1293">
        <f t="shared" si="124"/>
        <v>63</v>
      </c>
      <c r="N1293">
        <f t="shared" si="125"/>
        <v>4.1</v>
      </c>
    </row>
    <row r="1294" spans="1:14">
      <c r="A1294" t="s">
        <v>4172</v>
      </c>
      <c r="B1294" t="s">
        <v>4173</v>
      </c>
      <c r="C1294" t="s">
        <v>3202</v>
      </c>
      <c r="D1294" t="s">
        <v>106</v>
      </c>
      <c r="E1294" t="s">
        <v>261</v>
      </c>
      <c r="F1294" s="1" t="s">
        <v>123</v>
      </c>
      <c r="G1294">
        <v>3.4</v>
      </c>
      <c r="H1294">
        <v>15</v>
      </c>
      <c r="I1294" t="str">
        <f t="shared" si="120"/>
        <v>Home&amp;Kitchen</v>
      </c>
      <c r="J1294">
        <f t="shared" si="121"/>
        <v>899</v>
      </c>
      <c r="K1294">
        <f t="shared" si="122"/>
        <v>1599</v>
      </c>
      <c r="L1294">
        <f t="shared" si="123"/>
        <v>44</v>
      </c>
      <c r="M1294">
        <f t="shared" si="124"/>
        <v>15</v>
      </c>
      <c r="N1294">
        <f t="shared" si="125"/>
        <v>3.4</v>
      </c>
    </row>
    <row r="1295" spans="1:14">
      <c r="A1295" t="s">
        <v>4174</v>
      </c>
      <c r="B1295" t="s">
        <v>4175</v>
      </c>
      <c r="C1295" t="s">
        <v>3202</v>
      </c>
      <c r="D1295" t="s">
        <v>4176</v>
      </c>
      <c r="E1295" t="s">
        <v>371</v>
      </c>
      <c r="F1295" s="1" t="s">
        <v>270</v>
      </c>
      <c r="G1295">
        <v>4.6</v>
      </c>
      <c r="H1295">
        <v>9</v>
      </c>
      <c r="I1295" t="str">
        <f t="shared" si="120"/>
        <v>Home&amp;Kitchen</v>
      </c>
      <c r="J1295">
        <f t="shared" si="121"/>
        <v>998</v>
      </c>
      <c r="K1295">
        <f t="shared" si="122"/>
        <v>2999</v>
      </c>
      <c r="L1295">
        <f t="shared" si="123"/>
        <v>67</v>
      </c>
      <c r="M1295">
        <f t="shared" si="124"/>
        <v>9</v>
      </c>
      <c r="N1295">
        <f t="shared" si="125"/>
        <v>4.6</v>
      </c>
    </row>
    <row r="1296" spans="1:14">
      <c r="A1296" t="s">
        <v>4177</v>
      </c>
      <c r="B1296" t="s">
        <v>4178</v>
      </c>
      <c r="C1296" t="s">
        <v>3326</v>
      </c>
      <c r="D1296" t="s">
        <v>4179</v>
      </c>
      <c r="E1296" t="s">
        <v>4180</v>
      </c>
      <c r="F1296" s="1" t="s">
        <v>450</v>
      </c>
      <c r="G1296">
        <v>4.2</v>
      </c>
      <c r="H1296" s="1" t="s">
        <v>4181</v>
      </c>
      <c r="I1296" t="str">
        <f t="shared" si="120"/>
        <v>Home&amp;Kitchen</v>
      </c>
      <c r="J1296">
        <f t="shared" si="121"/>
        <v>998.06</v>
      </c>
      <c r="K1296">
        <f t="shared" si="122"/>
        <v>1282</v>
      </c>
      <c r="L1296">
        <f t="shared" si="123"/>
        <v>22</v>
      </c>
      <c r="M1296">
        <f t="shared" si="124"/>
        <v>7274</v>
      </c>
      <c r="N1296">
        <f t="shared" si="125"/>
        <v>4.2</v>
      </c>
    </row>
    <row r="1297" spans="1:14">
      <c r="A1297" t="s">
        <v>4182</v>
      </c>
      <c r="B1297" t="s">
        <v>4183</v>
      </c>
      <c r="C1297" t="s">
        <v>3476</v>
      </c>
      <c r="D1297" t="s">
        <v>19</v>
      </c>
      <c r="E1297" t="s">
        <v>1026</v>
      </c>
      <c r="F1297" s="1" t="s">
        <v>294</v>
      </c>
      <c r="G1297">
        <v>3.9</v>
      </c>
      <c r="H1297" s="1" t="s">
        <v>3976</v>
      </c>
      <c r="I1297" t="str">
        <f t="shared" si="120"/>
        <v>Home&amp;Kitchen</v>
      </c>
      <c r="J1297">
        <f t="shared" si="121"/>
        <v>1099</v>
      </c>
      <c r="K1297">
        <f t="shared" si="122"/>
        <v>1990</v>
      </c>
      <c r="L1297">
        <f t="shared" si="123"/>
        <v>45</v>
      </c>
      <c r="M1297">
        <f t="shared" si="124"/>
        <v>5911</v>
      </c>
      <c r="N1297">
        <f t="shared" si="125"/>
        <v>3.9</v>
      </c>
    </row>
    <row r="1298" spans="1:14">
      <c r="A1298" t="s">
        <v>4184</v>
      </c>
      <c r="B1298" t="s">
        <v>4185</v>
      </c>
      <c r="C1298" t="s">
        <v>3511</v>
      </c>
      <c r="D1298" t="s">
        <v>1363</v>
      </c>
      <c r="E1298" t="s">
        <v>571</v>
      </c>
      <c r="F1298" s="1" t="s">
        <v>595</v>
      </c>
      <c r="G1298">
        <v>4.2</v>
      </c>
      <c r="H1298">
        <v>170</v>
      </c>
      <c r="I1298" t="str">
        <f t="shared" si="120"/>
        <v>Home&amp;Kitchen</v>
      </c>
      <c r="J1298">
        <f t="shared" si="121"/>
        <v>5999</v>
      </c>
      <c r="K1298">
        <f t="shared" si="122"/>
        <v>9999</v>
      </c>
      <c r="L1298">
        <f t="shared" si="123"/>
        <v>40</v>
      </c>
      <c r="M1298">
        <f t="shared" si="124"/>
        <v>170</v>
      </c>
      <c r="N1298">
        <f t="shared" si="125"/>
        <v>4.2</v>
      </c>
    </row>
    <row r="1299" spans="1:14">
      <c r="A1299" t="s">
        <v>4186</v>
      </c>
      <c r="B1299" t="s">
        <v>4187</v>
      </c>
      <c r="C1299" t="s">
        <v>3711</v>
      </c>
      <c r="D1299" t="s">
        <v>4188</v>
      </c>
      <c r="E1299" t="s">
        <v>4189</v>
      </c>
      <c r="F1299" s="1" t="s">
        <v>182</v>
      </c>
      <c r="G1299">
        <v>4.2</v>
      </c>
      <c r="H1299" s="1" t="s">
        <v>4190</v>
      </c>
      <c r="I1299" t="str">
        <f t="shared" si="120"/>
        <v>Home&amp;Kitchen</v>
      </c>
      <c r="J1299">
        <f t="shared" si="121"/>
        <v>8886</v>
      </c>
      <c r="K1299">
        <f t="shared" si="122"/>
        <v>11850</v>
      </c>
      <c r="L1299">
        <f t="shared" si="123"/>
        <v>25</v>
      </c>
      <c r="M1299">
        <f t="shared" si="124"/>
        <v>3065</v>
      </c>
      <c r="N1299">
        <f t="shared" si="125"/>
        <v>4.2</v>
      </c>
    </row>
    <row r="1300" spans="1:14">
      <c r="A1300" t="s">
        <v>4191</v>
      </c>
      <c r="B1300" t="s">
        <v>4192</v>
      </c>
      <c r="C1300" t="s">
        <v>3206</v>
      </c>
      <c r="D1300" t="s">
        <v>281</v>
      </c>
      <c r="E1300" t="s">
        <v>76</v>
      </c>
      <c r="F1300" s="1" t="s">
        <v>478</v>
      </c>
      <c r="G1300">
        <v>4.1</v>
      </c>
      <c r="H1300" s="1" t="s">
        <v>4193</v>
      </c>
      <c r="I1300" t="str">
        <f t="shared" si="120"/>
        <v>Home&amp;Kitchen</v>
      </c>
      <c r="J1300">
        <f t="shared" si="121"/>
        <v>475</v>
      </c>
      <c r="K1300">
        <f t="shared" si="122"/>
        <v>999</v>
      </c>
      <c r="L1300">
        <f t="shared" si="123"/>
        <v>52</v>
      </c>
      <c r="M1300">
        <f t="shared" si="124"/>
        <v>1021</v>
      </c>
      <c r="N1300">
        <f t="shared" si="125"/>
        <v>4.1</v>
      </c>
    </row>
    <row r="1301" spans="1:14">
      <c r="A1301" t="s">
        <v>4194</v>
      </c>
      <c r="B1301" t="s">
        <v>4195</v>
      </c>
      <c r="C1301" t="s">
        <v>3322</v>
      </c>
      <c r="D1301" t="s">
        <v>4001</v>
      </c>
      <c r="E1301" t="s">
        <v>4196</v>
      </c>
      <c r="F1301" s="1" t="s">
        <v>422</v>
      </c>
      <c r="G1301">
        <v>4.8</v>
      </c>
      <c r="H1301" s="1" t="s">
        <v>4197</v>
      </c>
      <c r="I1301" t="str">
        <f t="shared" si="120"/>
        <v>Home&amp;Kitchen</v>
      </c>
      <c r="J1301">
        <f t="shared" si="121"/>
        <v>4995</v>
      </c>
      <c r="K1301">
        <f t="shared" si="122"/>
        <v>20049</v>
      </c>
      <c r="L1301">
        <f t="shared" si="123"/>
        <v>75</v>
      </c>
      <c r="M1301">
        <f t="shared" si="124"/>
        <v>3964</v>
      </c>
      <c r="N1301">
        <f t="shared" si="125"/>
        <v>4.8</v>
      </c>
    </row>
    <row r="1302" spans="1:14">
      <c r="A1302" t="s">
        <v>4198</v>
      </c>
      <c r="B1302" t="s">
        <v>4199</v>
      </c>
      <c r="C1302" t="s">
        <v>3761</v>
      </c>
      <c r="D1302" t="s">
        <v>121</v>
      </c>
      <c r="E1302" t="s">
        <v>4200</v>
      </c>
      <c r="F1302" s="1" t="s">
        <v>123</v>
      </c>
      <c r="G1302">
        <v>4.4</v>
      </c>
      <c r="H1302" s="1" t="s">
        <v>4201</v>
      </c>
      <c r="I1302" t="str">
        <f t="shared" si="120"/>
        <v>Home&amp;Kitchen</v>
      </c>
      <c r="J1302">
        <f t="shared" si="121"/>
        <v>13999</v>
      </c>
      <c r="K1302">
        <f t="shared" si="122"/>
        <v>24850</v>
      </c>
      <c r="L1302">
        <f t="shared" si="123"/>
        <v>44</v>
      </c>
      <c r="M1302">
        <f t="shared" si="124"/>
        <v>8948</v>
      </c>
      <c r="N1302">
        <f t="shared" si="125"/>
        <v>4.4</v>
      </c>
    </row>
    <row r="1303" spans="1:14">
      <c r="A1303" t="s">
        <v>4202</v>
      </c>
      <c r="B1303" t="s">
        <v>4203</v>
      </c>
      <c r="C1303" t="s">
        <v>3761</v>
      </c>
      <c r="D1303" t="s">
        <v>552</v>
      </c>
      <c r="E1303" t="s">
        <v>4204</v>
      </c>
      <c r="F1303" s="1" t="s">
        <v>773</v>
      </c>
      <c r="G1303">
        <v>4.3</v>
      </c>
      <c r="H1303">
        <v>97</v>
      </c>
      <c r="I1303" t="str">
        <f t="shared" si="120"/>
        <v>Home&amp;Kitchen</v>
      </c>
      <c r="J1303">
        <f t="shared" si="121"/>
        <v>8499</v>
      </c>
      <c r="K1303">
        <f t="shared" si="122"/>
        <v>16490</v>
      </c>
      <c r="L1303">
        <f t="shared" si="123"/>
        <v>48</v>
      </c>
      <c r="M1303">
        <f t="shared" si="124"/>
        <v>97</v>
      </c>
      <c r="N1303">
        <f t="shared" si="125"/>
        <v>4.3</v>
      </c>
    </row>
    <row r="1304" spans="1:14">
      <c r="A1304" t="s">
        <v>4205</v>
      </c>
      <c r="B1304" t="s">
        <v>4206</v>
      </c>
      <c r="C1304" t="s">
        <v>3252</v>
      </c>
      <c r="D1304" t="s">
        <v>749</v>
      </c>
      <c r="E1304" t="s">
        <v>4207</v>
      </c>
      <c r="F1304" s="1" t="s">
        <v>4208</v>
      </c>
      <c r="G1304">
        <v>4.3</v>
      </c>
      <c r="H1304" s="1" t="s">
        <v>4209</v>
      </c>
      <c r="I1304" t="str">
        <f t="shared" si="120"/>
        <v>Home&amp;Kitchen</v>
      </c>
      <c r="J1304">
        <f t="shared" si="121"/>
        <v>949</v>
      </c>
      <c r="K1304">
        <f t="shared" si="122"/>
        <v>975</v>
      </c>
      <c r="L1304">
        <f t="shared" si="123"/>
        <v>3</v>
      </c>
      <c r="M1304">
        <f t="shared" si="124"/>
        <v>7223</v>
      </c>
      <c r="N1304">
        <f t="shared" si="125"/>
        <v>4.3</v>
      </c>
    </row>
    <row r="1305" spans="1:14">
      <c r="A1305" t="s">
        <v>4210</v>
      </c>
      <c r="B1305" t="s">
        <v>4211</v>
      </c>
      <c r="C1305" t="s">
        <v>3326</v>
      </c>
      <c r="D1305" t="s">
        <v>288</v>
      </c>
      <c r="E1305" t="s">
        <v>62</v>
      </c>
      <c r="F1305" s="1" t="s">
        <v>1278</v>
      </c>
      <c r="G1305">
        <v>4</v>
      </c>
      <c r="H1305">
        <v>330</v>
      </c>
      <c r="I1305" t="str">
        <f t="shared" si="120"/>
        <v>Home&amp;Kitchen</v>
      </c>
      <c r="J1305">
        <f t="shared" si="121"/>
        <v>395</v>
      </c>
      <c r="K1305">
        <f t="shared" si="122"/>
        <v>499</v>
      </c>
      <c r="L1305">
        <f t="shared" si="123"/>
        <v>21</v>
      </c>
      <c r="M1305">
        <f t="shared" si="124"/>
        <v>330</v>
      </c>
      <c r="N1305">
        <f t="shared" si="125"/>
        <v>4</v>
      </c>
    </row>
    <row r="1306" spans="1:14">
      <c r="A1306" t="s">
        <v>4212</v>
      </c>
      <c r="B1306" t="s">
        <v>4213</v>
      </c>
      <c r="C1306" t="s">
        <v>4214</v>
      </c>
      <c r="D1306" t="s">
        <v>4215</v>
      </c>
      <c r="E1306" t="s">
        <v>4215</v>
      </c>
      <c r="F1306" s="1" t="s">
        <v>215</v>
      </c>
      <c r="G1306">
        <v>4.3</v>
      </c>
      <c r="H1306" s="1" t="s">
        <v>4216</v>
      </c>
      <c r="I1306" t="str">
        <f t="shared" si="120"/>
        <v>Home&amp;Kitchen</v>
      </c>
      <c r="J1306">
        <f t="shared" si="121"/>
        <v>635</v>
      </c>
      <c r="K1306">
        <f t="shared" si="122"/>
        <v>635</v>
      </c>
      <c r="L1306">
        <f t="shared" si="123"/>
        <v>0</v>
      </c>
      <c r="M1306">
        <f t="shared" si="124"/>
        <v>4570</v>
      </c>
      <c r="N1306">
        <f t="shared" si="125"/>
        <v>4.3</v>
      </c>
    </row>
    <row r="1307" spans="1:14">
      <c r="A1307" t="s">
        <v>4217</v>
      </c>
      <c r="B1307" t="s">
        <v>4218</v>
      </c>
      <c r="C1307" t="s">
        <v>3252</v>
      </c>
      <c r="D1307" t="s">
        <v>2043</v>
      </c>
      <c r="E1307" t="s">
        <v>2607</v>
      </c>
      <c r="F1307" s="1" t="s">
        <v>773</v>
      </c>
      <c r="G1307">
        <v>4</v>
      </c>
      <c r="H1307" s="1" t="s">
        <v>4219</v>
      </c>
      <c r="I1307" t="str">
        <f t="shared" si="120"/>
        <v>Home&amp;Kitchen</v>
      </c>
      <c r="J1307">
        <f t="shared" si="121"/>
        <v>717</v>
      </c>
      <c r="K1307">
        <f t="shared" si="122"/>
        <v>1390</v>
      </c>
      <c r="L1307">
        <f t="shared" si="123"/>
        <v>48</v>
      </c>
      <c r="M1307">
        <f t="shared" si="124"/>
        <v>4867</v>
      </c>
      <c r="N1307">
        <f t="shared" si="125"/>
        <v>4</v>
      </c>
    </row>
    <row r="1308" spans="1:14">
      <c r="A1308" t="s">
        <v>4220</v>
      </c>
      <c r="B1308" t="s">
        <v>4221</v>
      </c>
      <c r="C1308" t="s">
        <v>4222</v>
      </c>
      <c r="D1308" t="s">
        <v>4223</v>
      </c>
      <c r="E1308" t="s">
        <v>3788</v>
      </c>
      <c r="F1308" s="1" t="s">
        <v>43</v>
      </c>
      <c r="G1308">
        <v>4.4</v>
      </c>
      <c r="H1308" s="1" t="s">
        <v>4224</v>
      </c>
      <c r="I1308" t="str">
        <f t="shared" si="120"/>
        <v>Home&amp;Kitchen</v>
      </c>
      <c r="J1308">
        <f t="shared" si="121"/>
        <v>27900</v>
      </c>
      <c r="K1308">
        <f t="shared" si="122"/>
        <v>59900</v>
      </c>
      <c r="L1308">
        <f t="shared" si="123"/>
        <v>53</v>
      </c>
      <c r="M1308">
        <f t="shared" si="124"/>
        <v>5298</v>
      </c>
      <c r="N1308">
        <f t="shared" si="125"/>
        <v>4.4</v>
      </c>
    </row>
    <row r="1309" spans="1:14">
      <c r="A1309" t="s">
        <v>4225</v>
      </c>
      <c r="B1309" t="s">
        <v>4226</v>
      </c>
      <c r="C1309" t="s">
        <v>3604</v>
      </c>
      <c r="D1309" t="s">
        <v>319</v>
      </c>
      <c r="E1309" t="s">
        <v>1064</v>
      </c>
      <c r="F1309" s="1" t="s">
        <v>4208</v>
      </c>
      <c r="G1309">
        <v>4.1</v>
      </c>
      <c r="H1309" s="1" t="s">
        <v>4227</v>
      </c>
      <c r="I1309" t="str">
        <f t="shared" si="120"/>
        <v>Home&amp;Kitchen</v>
      </c>
      <c r="J1309">
        <f t="shared" si="121"/>
        <v>649</v>
      </c>
      <c r="K1309">
        <f t="shared" si="122"/>
        <v>670</v>
      </c>
      <c r="L1309">
        <f t="shared" si="123"/>
        <v>3</v>
      </c>
      <c r="M1309">
        <f t="shared" si="124"/>
        <v>7786</v>
      </c>
      <c r="N1309">
        <f t="shared" si="125"/>
        <v>4.1</v>
      </c>
    </row>
    <row r="1310" spans="1:14">
      <c r="A1310" t="s">
        <v>4228</v>
      </c>
      <c r="B1310" t="s">
        <v>4229</v>
      </c>
      <c r="C1310" t="s">
        <v>3600</v>
      </c>
      <c r="D1310" t="s">
        <v>4230</v>
      </c>
      <c r="E1310" t="s">
        <v>18</v>
      </c>
      <c r="F1310" s="1" t="s">
        <v>478</v>
      </c>
      <c r="G1310">
        <v>3.6</v>
      </c>
      <c r="H1310">
        <v>37</v>
      </c>
      <c r="I1310" t="str">
        <f t="shared" si="120"/>
        <v>Home&amp;Kitchen</v>
      </c>
      <c r="J1310">
        <f t="shared" si="121"/>
        <v>193</v>
      </c>
      <c r="K1310">
        <f t="shared" si="122"/>
        <v>399</v>
      </c>
      <c r="L1310">
        <f t="shared" si="123"/>
        <v>52</v>
      </c>
      <c r="M1310">
        <f t="shared" si="124"/>
        <v>37</v>
      </c>
      <c r="N1310">
        <f t="shared" si="125"/>
        <v>3.6</v>
      </c>
    </row>
    <row r="1311" spans="1:14">
      <c r="A1311" t="s">
        <v>4231</v>
      </c>
      <c r="B1311" t="s">
        <v>4232</v>
      </c>
      <c r="C1311" t="s">
        <v>3202</v>
      </c>
      <c r="D1311" t="s">
        <v>421</v>
      </c>
      <c r="E1311" t="s">
        <v>2218</v>
      </c>
      <c r="F1311" s="1" t="s">
        <v>773</v>
      </c>
      <c r="G1311">
        <v>2</v>
      </c>
      <c r="H1311">
        <v>2</v>
      </c>
      <c r="I1311" t="str">
        <f t="shared" si="120"/>
        <v>Home&amp;Kitchen</v>
      </c>
      <c r="J1311">
        <f t="shared" si="121"/>
        <v>1299</v>
      </c>
      <c r="K1311">
        <f t="shared" si="122"/>
        <v>2495</v>
      </c>
      <c r="L1311">
        <f t="shared" si="123"/>
        <v>48</v>
      </c>
      <c r="M1311">
        <f t="shared" si="124"/>
        <v>2</v>
      </c>
      <c r="N1311">
        <f t="shared" si="125"/>
        <v>2</v>
      </c>
    </row>
    <row r="1312" spans="1:14">
      <c r="A1312" t="s">
        <v>4233</v>
      </c>
      <c r="B1312" t="s">
        <v>4234</v>
      </c>
      <c r="C1312" t="s">
        <v>3257</v>
      </c>
      <c r="D1312" t="s">
        <v>4235</v>
      </c>
      <c r="E1312" t="s">
        <v>4236</v>
      </c>
      <c r="F1312" s="1" t="s">
        <v>239</v>
      </c>
      <c r="G1312">
        <v>4</v>
      </c>
      <c r="H1312" s="1" t="s">
        <v>4237</v>
      </c>
      <c r="I1312" t="str">
        <f t="shared" si="120"/>
        <v>Home&amp;Kitchen</v>
      </c>
      <c r="J1312">
        <f t="shared" si="121"/>
        <v>2449</v>
      </c>
      <c r="K1312">
        <f t="shared" si="122"/>
        <v>3390</v>
      </c>
      <c r="L1312">
        <f t="shared" si="123"/>
        <v>28</v>
      </c>
      <c r="M1312">
        <f t="shared" si="124"/>
        <v>5206</v>
      </c>
      <c r="N1312">
        <f t="shared" si="125"/>
        <v>4</v>
      </c>
    </row>
    <row r="1313" spans="1:14">
      <c r="A1313" t="s">
        <v>4238</v>
      </c>
      <c r="B1313" t="s">
        <v>4239</v>
      </c>
      <c r="C1313" t="s">
        <v>3261</v>
      </c>
      <c r="D1313" t="s">
        <v>2136</v>
      </c>
      <c r="E1313" t="s">
        <v>712</v>
      </c>
      <c r="F1313" s="1" t="s">
        <v>276</v>
      </c>
      <c r="G1313">
        <v>3.7</v>
      </c>
      <c r="H1313">
        <v>638</v>
      </c>
      <c r="I1313" t="str">
        <f t="shared" si="120"/>
        <v>Home&amp;Kitchen</v>
      </c>
      <c r="J1313">
        <f t="shared" si="121"/>
        <v>1049</v>
      </c>
      <c r="K1313">
        <f t="shared" si="122"/>
        <v>2499</v>
      </c>
      <c r="L1313">
        <f t="shared" si="123"/>
        <v>58</v>
      </c>
      <c r="M1313">
        <f t="shared" si="124"/>
        <v>638</v>
      </c>
      <c r="N1313">
        <f t="shared" si="125"/>
        <v>3.7</v>
      </c>
    </row>
    <row r="1314" spans="1:14">
      <c r="A1314" t="s">
        <v>4240</v>
      </c>
      <c r="B1314" t="s">
        <v>4241</v>
      </c>
      <c r="C1314" t="s">
        <v>4075</v>
      </c>
      <c r="D1314" t="s">
        <v>610</v>
      </c>
      <c r="E1314" t="s">
        <v>4171</v>
      </c>
      <c r="F1314" s="1" t="s">
        <v>26</v>
      </c>
      <c r="G1314">
        <v>3.8</v>
      </c>
      <c r="H1314">
        <v>397</v>
      </c>
      <c r="I1314" t="str">
        <f t="shared" si="120"/>
        <v>Home&amp;Kitchen</v>
      </c>
      <c r="J1314">
        <f t="shared" si="121"/>
        <v>2399</v>
      </c>
      <c r="K1314">
        <f t="shared" si="122"/>
        <v>4200</v>
      </c>
      <c r="L1314">
        <f t="shared" si="123"/>
        <v>43</v>
      </c>
      <c r="M1314">
        <f t="shared" si="124"/>
        <v>397</v>
      </c>
      <c r="N1314">
        <f t="shared" si="125"/>
        <v>3.8</v>
      </c>
    </row>
    <row r="1315" spans="1:14">
      <c r="A1315" t="s">
        <v>4242</v>
      </c>
      <c r="B1315" t="s">
        <v>4243</v>
      </c>
      <c r="C1315" t="s">
        <v>3360</v>
      </c>
      <c r="D1315" t="s">
        <v>4244</v>
      </c>
      <c r="E1315" t="s">
        <v>4089</v>
      </c>
      <c r="F1315" s="1" t="s">
        <v>1376</v>
      </c>
      <c r="G1315">
        <v>3.9</v>
      </c>
      <c r="H1315">
        <v>326</v>
      </c>
      <c r="I1315" t="str">
        <f t="shared" si="120"/>
        <v>Home&amp;Kitchen</v>
      </c>
      <c r="J1315">
        <f t="shared" si="121"/>
        <v>2286</v>
      </c>
      <c r="K1315">
        <f t="shared" si="122"/>
        <v>4495</v>
      </c>
      <c r="L1315">
        <f t="shared" si="123"/>
        <v>49</v>
      </c>
      <c r="M1315">
        <f t="shared" si="124"/>
        <v>326</v>
      </c>
      <c r="N1315">
        <f t="shared" si="125"/>
        <v>3.9</v>
      </c>
    </row>
    <row r="1316" spans="1:14">
      <c r="A1316" t="s">
        <v>4245</v>
      </c>
      <c r="B1316" t="s">
        <v>4246</v>
      </c>
      <c r="C1316" t="s">
        <v>3928</v>
      </c>
      <c r="D1316" t="s">
        <v>62</v>
      </c>
      <c r="E1316" t="s">
        <v>293</v>
      </c>
      <c r="F1316" s="1" t="s">
        <v>330</v>
      </c>
      <c r="G1316">
        <v>3.1</v>
      </c>
      <c r="H1316" s="1" t="s">
        <v>4247</v>
      </c>
      <c r="I1316" t="str">
        <f t="shared" si="120"/>
        <v>Home&amp;Kitchen</v>
      </c>
      <c r="J1316">
        <f t="shared" si="121"/>
        <v>499</v>
      </c>
      <c r="K1316">
        <f t="shared" si="122"/>
        <v>2199</v>
      </c>
      <c r="L1316">
        <f t="shared" si="123"/>
        <v>77</v>
      </c>
      <c r="M1316">
        <f t="shared" si="124"/>
        <v>3527</v>
      </c>
      <c r="N1316">
        <f t="shared" si="125"/>
        <v>3.1</v>
      </c>
    </row>
    <row r="1317" spans="1:14">
      <c r="A1317" t="s">
        <v>4248</v>
      </c>
      <c r="B1317" t="s">
        <v>4249</v>
      </c>
      <c r="C1317" t="s">
        <v>3472</v>
      </c>
      <c r="D1317" t="s">
        <v>2118</v>
      </c>
      <c r="E1317" t="s">
        <v>76</v>
      </c>
      <c r="F1317" s="1" t="s">
        <v>453</v>
      </c>
      <c r="G1317">
        <v>3</v>
      </c>
      <c r="H1317">
        <v>617</v>
      </c>
      <c r="I1317" t="str">
        <f t="shared" si="120"/>
        <v>Home&amp;Kitchen</v>
      </c>
      <c r="J1317">
        <f t="shared" si="121"/>
        <v>429</v>
      </c>
      <c r="K1317">
        <f t="shared" si="122"/>
        <v>999</v>
      </c>
      <c r="L1317">
        <f t="shared" si="123"/>
        <v>57</v>
      </c>
      <c r="M1317">
        <f t="shared" si="124"/>
        <v>617</v>
      </c>
      <c r="N1317">
        <f t="shared" si="125"/>
        <v>3</v>
      </c>
    </row>
    <row r="1318" spans="1:14">
      <c r="A1318" t="s">
        <v>4250</v>
      </c>
      <c r="B1318" t="s">
        <v>4251</v>
      </c>
      <c r="C1318" t="s">
        <v>3394</v>
      </c>
      <c r="D1318" t="s">
        <v>69</v>
      </c>
      <c r="E1318" t="s">
        <v>567</v>
      </c>
      <c r="F1318" s="1" t="s">
        <v>77</v>
      </c>
      <c r="G1318">
        <v>4</v>
      </c>
      <c r="H1318">
        <v>314</v>
      </c>
      <c r="I1318" t="str">
        <f t="shared" si="120"/>
        <v>Home&amp;Kitchen</v>
      </c>
      <c r="J1318">
        <f t="shared" si="121"/>
        <v>299</v>
      </c>
      <c r="K1318">
        <f t="shared" si="122"/>
        <v>595</v>
      </c>
      <c r="L1318">
        <f t="shared" si="123"/>
        <v>50</v>
      </c>
      <c r="M1318">
        <f t="shared" si="124"/>
        <v>314</v>
      </c>
      <c r="N1318">
        <f t="shared" si="125"/>
        <v>4</v>
      </c>
    </row>
    <row r="1319" spans="1:14">
      <c r="A1319" t="s">
        <v>4252</v>
      </c>
      <c r="B1319" t="s">
        <v>4253</v>
      </c>
      <c r="C1319" t="s">
        <v>3761</v>
      </c>
      <c r="D1319" t="s">
        <v>4254</v>
      </c>
      <c r="E1319" t="s">
        <v>169</v>
      </c>
      <c r="F1319" s="1" t="s">
        <v>200</v>
      </c>
      <c r="G1319">
        <v>4.4</v>
      </c>
      <c r="H1319">
        <v>535</v>
      </c>
      <c r="I1319" t="str">
        <f t="shared" si="120"/>
        <v>Home&amp;Kitchen</v>
      </c>
      <c r="J1319">
        <f t="shared" si="121"/>
        <v>5395</v>
      </c>
      <c r="K1319">
        <f t="shared" si="122"/>
        <v>19990</v>
      </c>
      <c r="L1319">
        <f t="shared" si="123"/>
        <v>73</v>
      </c>
      <c r="M1319">
        <f t="shared" si="124"/>
        <v>535</v>
      </c>
      <c r="N1319">
        <f t="shared" si="125"/>
        <v>4.4</v>
      </c>
    </row>
    <row r="1320" spans="1:14">
      <c r="A1320" t="s">
        <v>4255</v>
      </c>
      <c r="B1320" t="s">
        <v>4256</v>
      </c>
      <c r="C1320" t="s">
        <v>3252</v>
      </c>
      <c r="D1320" t="s">
        <v>4257</v>
      </c>
      <c r="E1320" t="s">
        <v>4258</v>
      </c>
      <c r="F1320" s="1" t="s">
        <v>294</v>
      </c>
      <c r="G1320">
        <v>4.1</v>
      </c>
      <c r="H1320" s="1" t="s">
        <v>4259</v>
      </c>
      <c r="I1320" t="str">
        <f t="shared" si="120"/>
        <v>Home&amp;Kitchen</v>
      </c>
      <c r="J1320">
        <f t="shared" si="121"/>
        <v>559</v>
      </c>
      <c r="K1320">
        <f t="shared" si="122"/>
        <v>1010</v>
      </c>
      <c r="L1320">
        <f t="shared" si="123"/>
        <v>45</v>
      </c>
      <c r="M1320">
        <f t="shared" si="124"/>
        <v>17325</v>
      </c>
      <c r="N1320">
        <f t="shared" si="125"/>
        <v>4.1</v>
      </c>
    </row>
    <row r="1321" spans="1:14">
      <c r="A1321" t="s">
        <v>4260</v>
      </c>
      <c r="B1321" t="s">
        <v>4261</v>
      </c>
      <c r="C1321" t="s">
        <v>3252</v>
      </c>
      <c r="D1321" t="s">
        <v>4262</v>
      </c>
      <c r="E1321" t="s">
        <v>906</v>
      </c>
      <c r="F1321" s="1" t="s">
        <v>595</v>
      </c>
      <c r="G1321">
        <v>3.6</v>
      </c>
      <c r="H1321">
        <v>91</v>
      </c>
      <c r="I1321" t="str">
        <f t="shared" si="120"/>
        <v>Home&amp;Kitchen</v>
      </c>
      <c r="J1321">
        <f t="shared" si="121"/>
        <v>660</v>
      </c>
      <c r="K1321">
        <f t="shared" si="122"/>
        <v>1100</v>
      </c>
      <c r="L1321">
        <f t="shared" si="123"/>
        <v>40</v>
      </c>
      <c r="M1321">
        <f t="shared" si="124"/>
        <v>91</v>
      </c>
      <c r="N1321">
        <f t="shared" si="125"/>
        <v>3.6</v>
      </c>
    </row>
    <row r="1322" spans="1:14">
      <c r="A1322" t="s">
        <v>4263</v>
      </c>
      <c r="B1322" t="s">
        <v>4264</v>
      </c>
      <c r="C1322" t="s">
        <v>3386</v>
      </c>
      <c r="D1322" t="s">
        <v>4265</v>
      </c>
      <c r="E1322" t="s">
        <v>76</v>
      </c>
      <c r="F1322" s="1" t="s">
        <v>276</v>
      </c>
      <c r="G1322">
        <v>4.4</v>
      </c>
      <c r="H1322">
        <v>227</v>
      </c>
      <c r="I1322" t="str">
        <f t="shared" si="120"/>
        <v>Home&amp;Kitchen</v>
      </c>
      <c r="J1322">
        <f t="shared" si="121"/>
        <v>419</v>
      </c>
      <c r="K1322">
        <f t="shared" si="122"/>
        <v>999</v>
      </c>
      <c r="L1322">
        <f t="shared" si="123"/>
        <v>58</v>
      </c>
      <c r="M1322">
        <f t="shared" si="124"/>
        <v>227</v>
      </c>
      <c r="N1322">
        <f t="shared" si="125"/>
        <v>4.4</v>
      </c>
    </row>
    <row r="1323" spans="1:14">
      <c r="A1323" t="s">
        <v>4266</v>
      </c>
      <c r="B1323" t="s">
        <v>4267</v>
      </c>
      <c r="C1323" t="s">
        <v>3285</v>
      </c>
      <c r="D1323" t="s">
        <v>4268</v>
      </c>
      <c r="E1323" t="s">
        <v>4269</v>
      </c>
      <c r="F1323" s="1" t="s">
        <v>82</v>
      </c>
      <c r="G1323">
        <v>4.2</v>
      </c>
      <c r="H1323" s="1" t="s">
        <v>4270</v>
      </c>
      <c r="I1323" t="str">
        <f t="shared" si="120"/>
        <v>Home&amp;Kitchen</v>
      </c>
      <c r="J1323">
        <f t="shared" si="121"/>
        <v>7349</v>
      </c>
      <c r="K1323">
        <f t="shared" si="122"/>
        <v>10900</v>
      </c>
      <c r="L1323">
        <f t="shared" si="123"/>
        <v>33</v>
      </c>
      <c r="M1323">
        <f t="shared" si="124"/>
        <v>11957</v>
      </c>
      <c r="N1323">
        <f t="shared" si="125"/>
        <v>4.2</v>
      </c>
    </row>
    <row r="1324" spans="1:14">
      <c r="A1324" t="s">
        <v>4271</v>
      </c>
      <c r="B1324" t="s">
        <v>4272</v>
      </c>
      <c r="C1324" t="s">
        <v>3476</v>
      </c>
      <c r="D1324" t="s">
        <v>1542</v>
      </c>
      <c r="E1324" t="s">
        <v>4273</v>
      </c>
      <c r="F1324" s="1" t="s">
        <v>239</v>
      </c>
      <c r="G1324">
        <v>4.3</v>
      </c>
      <c r="H1324" s="1" t="s">
        <v>4274</v>
      </c>
      <c r="I1324" t="str">
        <f t="shared" si="120"/>
        <v>Home&amp;Kitchen</v>
      </c>
      <c r="J1324">
        <f t="shared" si="121"/>
        <v>2899</v>
      </c>
      <c r="K1324">
        <f t="shared" si="122"/>
        <v>4005</v>
      </c>
      <c r="L1324">
        <f t="shared" si="123"/>
        <v>28</v>
      </c>
      <c r="M1324">
        <f t="shared" si="124"/>
        <v>7140</v>
      </c>
      <c r="N1324">
        <f t="shared" si="125"/>
        <v>4.3</v>
      </c>
    </row>
    <row r="1325" spans="1:14">
      <c r="A1325" t="s">
        <v>4275</v>
      </c>
      <c r="B1325" t="s">
        <v>4276</v>
      </c>
      <c r="C1325" t="s">
        <v>3360</v>
      </c>
      <c r="D1325" t="s">
        <v>144</v>
      </c>
      <c r="E1325" t="s">
        <v>2611</v>
      </c>
      <c r="F1325" s="1" t="s">
        <v>294</v>
      </c>
      <c r="G1325">
        <v>3.8</v>
      </c>
      <c r="H1325">
        <v>687</v>
      </c>
      <c r="I1325" t="str">
        <f t="shared" si="120"/>
        <v>Home&amp;Kitchen</v>
      </c>
      <c r="J1325">
        <f t="shared" si="121"/>
        <v>1799</v>
      </c>
      <c r="K1325">
        <f t="shared" si="122"/>
        <v>3295</v>
      </c>
      <c r="L1325">
        <f t="shared" si="123"/>
        <v>45</v>
      </c>
      <c r="M1325">
        <f t="shared" si="124"/>
        <v>687</v>
      </c>
      <c r="N1325">
        <f t="shared" si="125"/>
        <v>3.8</v>
      </c>
    </row>
    <row r="1326" spans="1:14">
      <c r="A1326" t="s">
        <v>4277</v>
      </c>
      <c r="B1326" t="s">
        <v>4278</v>
      </c>
      <c r="C1326" t="s">
        <v>3394</v>
      </c>
      <c r="D1326" t="s">
        <v>4279</v>
      </c>
      <c r="E1326" t="s">
        <v>4280</v>
      </c>
      <c r="F1326" s="1" t="s">
        <v>440</v>
      </c>
      <c r="G1326">
        <v>4.1</v>
      </c>
      <c r="H1326" s="1" t="s">
        <v>479</v>
      </c>
      <c r="I1326" t="str">
        <f t="shared" si="120"/>
        <v>Home&amp;Kitchen</v>
      </c>
      <c r="J1326">
        <f t="shared" si="121"/>
        <v>1474</v>
      </c>
      <c r="K1326">
        <f t="shared" si="122"/>
        <v>4650</v>
      </c>
      <c r="L1326">
        <f t="shared" si="123"/>
        <v>68</v>
      </c>
      <c r="M1326">
        <f t="shared" si="124"/>
        <v>1045</v>
      </c>
      <c r="N1326">
        <f t="shared" si="125"/>
        <v>4.1</v>
      </c>
    </row>
    <row r="1327" spans="1:14">
      <c r="A1327" t="s">
        <v>4281</v>
      </c>
      <c r="B1327" t="s">
        <v>4282</v>
      </c>
      <c r="C1327" t="s">
        <v>3761</v>
      </c>
      <c r="D1327" t="s">
        <v>323</v>
      </c>
      <c r="E1327" t="s">
        <v>4283</v>
      </c>
      <c r="F1327" s="1" t="s">
        <v>282</v>
      </c>
      <c r="G1327">
        <v>4</v>
      </c>
      <c r="H1327" s="1" t="s">
        <v>4284</v>
      </c>
      <c r="I1327" t="str">
        <f t="shared" si="120"/>
        <v>Home&amp;Kitchen</v>
      </c>
      <c r="J1327">
        <f t="shared" si="121"/>
        <v>15999</v>
      </c>
      <c r="K1327">
        <f t="shared" si="122"/>
        <v>24500</v>
      </c>
      <c r="L1327">
        <f t="shared" si="123"/>
        <v>35</v>
      </c>
      <c r="M1327">
        <f t="shared" si="124"/>
        <v>11206</v>
      </c>
      <c r="N1327">
        <f t="shared" si="125"/>
        <v>4</v>
      </c>
    </row>
    <row r="1328" spans="1:14">
      <c r="A1328" t="s">
        <v>4285</v>
      </c>
      <c r="B1328" t="s">
        <v>4286</v>
      </c>
      <c r="C1328" t="s">
        <v>3261</v>
      </c>
      <c r="D1328" t="s">
        <v>3318</v>
      </c>
      <c r="E1328" t="s">
        <v>4287</v>
      </c>
      <c r="F1328" s="1" t="s">
        <v>595</v>
      </c>
      <c r="G1328">
        <v>4.2</v>
      </c>
      <c r="H1328">
        <v>561</v>
      </c>
      <c r="I1328" t="str">
        <f t="shared" si="120"/>
        <v>Home&amp;Kitchen</v>
      </c>
      <c r="J1328">
        <f t="shared" si="121"/>
        <v>3645</v>
      </c>
      <c r="K1328">
        <f t="shared" si="122"/>
        <v>6070</v>
      </c>
      <c r="L1328">
        <f t="shared" si="123"/>
        <v>40</v>
      </c>
      <c r="M1328">
        <f t="shared" si="124"/>
        <v>561</v>
      </c>
      <c r="N1328">
        <f t="shared" si="125"/>
        <v>4.2</v>
      </c>
    </row>
    <row r="1329" ht="13.5" spans="1:14">
      <c r="A1329" t="s">
        <v>4288</v>
      </c>
      <c r="B1329" t="s">
        <v>4289</v>
      </c>
      <c r="C1329" t="s">
        <v>3248</v>
      </c>
      <c r="D1329" t="s">
        <v>2291</v>
      </c>
      <c r="E1329" t="s">
        <v>76</v>
      </c>
      <c r="F1329" s="1" t="s">
        <v>302</v>
      </c>
      <c r="G1329">
        <v>3.6</v>
      </c>
      <c r="H1329" s="1" t="s">
        <v>4290</v>
      </c>
      <c r="I1329" t="str">
        <f t="shared" si="120"/>
        <v>Home&amp;Kitchen</v>
      </c>
      <c r="J1329">
        <f t="shared" si="121"/>
        <v>375</v>
      </c>
      <c r="K1329">
        <f t="shared" si="122"/>
        <v>999</v>
      </c>
      <c r="L1329">
        <f t="shared" si="123"/>
        <v>62</v>
      </c>
      <c r="M1329">
        <f t="shared" si="124"/>
        <v>1988</v>
      </c>
      <c r="N1329">
        <f t="shared" si="125"/>
        <v>3.6</v>
      </c>
    </row>
    <row r="1330" spans="1:14">
      <c r="A1330" t="s">
        <v>4291</v>
      </c>
      <c r="B1330" t="s">
        <v>4292</v>
      </c>
      <c r="C1330" t="s">
        <v>3623</v>
      </c>
      <c r="D1330" t="s">
        <v>4293</v>
      </c>
      <c r="E1330" t="s">
        <v>3356</v>
      </c>
      <c r="F1330" s="1" t="s">
        <v>182</v>
      </c>
      <c r="G1330">
        <v>4.2</v>
      </c>
      <c r="H1330" s="1" t="s">
        <v>4294</v>
      </c>
      <c r="I1330" t="str">
        <f t="shared" si="120"/>
        <v>Home&amp;Kitchen</v>
      </c>
      <c r="J1330">
        <f t="shared" si="121"/>
        <v>2976</v>
      </c>
      <c r="K1330">
        <f t="shared" si="122"/>
        <v>3945</v>
      </c>
      <c r="L1330">
        <f t="shared" si="123"/>
        <v>25</v>
      </c>
      <c r="M1330">
        <f t="shared" si="124"/>
        <v>3740</v>
      </c>
      <c r="N1330">
        <f t="shared" si="125"/>
        <v>4.2</v>
      </c>
    </row>
    <row r="1331" spans="1:14">
      <c r="A1331" t="s">
        <v>4295</v>
      </c>
      <c r="B1331" t="s">
        <v>4296</v>
      </c>
      <c r="C1331" t="s">
        <v>4099</v>
      </c>
      <c r="D1331" t="s">
        <v>19</v>
      </c>
      <c r="E1331" t="s">
        <v>329</v>
      </c>
      <c r="F1331" s="1" t="s">
        <v>325</v>
      </c>
      <c r="G1331">
        <v>4.1</v>
      </c>
      <c r="H1331" s="1" t="s">
        <v>4297</v>
      </c>
      <c r="I1331" t="str">
        <f t="shared" si="120"/>
        <v>Home&amp;Kitchen</v>
      </c>
      <c r="J1331">
        <f t="shared" si="121"/>
        <v>1099</v>
      </c>
      <c r="K1331">
        <f t="shared" si="122"/>
        <v>1499</v>
      </c>
      <c r="L1331">
        <f t="shared" si="123"/>
        <v>27</v>
      </c>
      <c r="M1331">
        <f t="shared" si="124"/>
        <v>4401</v>
      </c>
      <c r="N1331">
        <f t="shared" si="125"/>
        <v>4.1</v>
      </c>
    </row>
    <row r="1332" spans="1:14">
      <c r="A1332" t="s">
        <v>4298</v>
      </c>
      <c r="B1332" t="s">
        <v>4299</v>
      </c>
      <c r="C1332" t="s">
        <v>3331</v>
      </c>
      <c r="D1332" t="s">
        <v>4300</v>
      </c>
      <c r="E1332" t="s">
        <v>4301</v>
      </c>
      <c r="F1332" s="1" t="s">
        <v>302</v>
      </c>
      <c r="G1332">
        <v>4.2</v>
      </c>
      <c r="H1332">
        <v>611</v>
      </c>
      <c r="I1332" t="str">
        <f t="shared" si="120"/>
        <v>Home&amp;Kitchen</v>
      </c>
      <c r="J1332">
        <f t="shared" si="121"/>
        <v>2575</v>
      </c>
      <c r="K1332">
        <f t="shared" si="122"/>
        <v>6700</v>
      </c>
      <c r="L1332">
        <f t="shared" si="123"/>
        <v>62</v>
      </c>
      <c r="M1332">
        <f t="shared" si="124"/>
        <v>611</v>
      </c>
      <c r="N1332">
        <f t="shared" si="125"/>
        <v>4.2</v>
      </c>
    </row>
    <row r="1333" spans="1:14">
      <c r="A1333" t="s">
        <v>4302</v>
      </c>
      <c r="B1333" t="s">
        <v>4303</v>
      </c>
      <c r="C1333" t="s">
        <v>3257</v>
      </c>
      <c r="D1333" t="s">
        <v>4304</v>
      </c>
      <c r="E1333" t="s">
        <v>2150</v>
      </c>
      <c r="F1333" s="1" t="s">
        <v>157</v>
      </c>
      <c r="G1333">
        <v>3.9</v>
      </c>
      <c r="H1333" s="1" t="s">
        <v>3469</v>
      </c>
      <c r="I1333" t="str">
        <f t="shared" si="120"/>
        <v>Home&amp;Kitchen</v>
      </c>
      <c r="J1333">
        <f t="shared" si="121"/>
        <v>1649</v>
      </c>
      <c r="K1333">
        <f t="shared" si="122"/>
        <v>2800</v>
      </c>
      <c r="L1333">
        <f t="shared" si="123"/>
        <v>41</v>
      </c>
      <c r="M1333">
        <f t="shared" si="124"/>
        <v>2162</v>
      </c>
      <c r="N1333">
        <f t="shared" si="125"/>
        <v>3.9</v>
      </c>
    </row>
    <row r="1334" spans="1:14">
      <c r="A1334" t="s">
        <v>4305</v>
      </c>
      <c r="B1334" t="s">
        <v>4306</v>
      </c>
      <c r="C1334" t="s">
        <v>3248</v>
      </c>
      <c r="D1334" t="s">
        <v>92</v>
      </c>
      <c r="E1334" t="s">
        <v>621</v>
      </c>
      <c r="F1334" s="1" t="s">
        <v>43</v>
      </c>
      <c r="G1334">
        <v>4</v>
      </c>
      <c r="H1334">
        <v>97</v>
      </c>
      <c r="I1334" t="str">
        <f t="shared" si="120"/>
        <v>Home&amp;Kitchen</v>
      </c>
      <c r="J1334">
        <f t="shared" si="121"/>
        <v>799</v>
      </c>
      <c r="K1334">
        <f t="shared" si="122"/>
        <v>1699</v>
      </c>
      <c r="L1334">
        <f t="shared" si="123"/>
        <v>53</v>
      </c>
      <c r="M1334">
        <f t="shared" si="124"/>
        <v>97</v>
      </c>
      <c r="N1334">
        <f t="shared" si="125"/>
        <v>4</v>
      </c>
    </row>
    <row r="1335" spans="1:14">
      <c r="A1335" t="s">
        <v>4307</v>
      </c>
      <c r="B1335" t="s">
        <v>4308</v>
      </c>
      <c r="C1335" t="s">
        <v>3248</v>
      </c>
      <c r="D1335" t="s">
        <v>4309</v>
      </c>
      <c r="E1335" t="s">
        <v>143</v>
      </c>
      <c r="F1335" s="1" t="s">
        <v>1278</v>
      </c>
      <c r="G1335">
        <v>4.2</v>
      </c>
      <c r="H1335" s="1" t="s">
        <v>4310</v>
      </c>
      <c r="I1335" t="str">
        <f t="shared" si="120"/>
        <v>Home&amp;Kitchen</v>
      </c>
      <c r="J1335">
        <f t="shared" si="121"/>
        <v>765</v>
      </c>
      <c r="K1335">
        <f t="shared" si="122"/>
        <v>970</v>
      </c>
      <c r="L1335">
        <f t="shared" si="123"/>
        <v>21</v>
      </c>
      <c r="M1335">
        <f t="shared" si="124"/>
        <v>6055</v>
      </c>
      <c r="N1335">
        <f t="shared" si="125"/>
        <v>4.2</v>
      </c>
    </row>
    <row r="1336" spans="1:14">
      <c r="A1336" t="s">
        <v>4311</v>
      </c>
      <c r="B1336" t="s">
        <v>4312</v>
      </c>
      <c r="C1336" t="s">
        <v>3206</v>
      </c>
      <c r="D1336" t="s">
        <v>76</v>
      </c>
      <c r="E1336" t="s">
        <v>599</v>
      </c>
      <c r="F1336" s="1" t="s">
        <v>82</v>
      </c>
      <c r="G1336">
        <v>4.2</v>
      </c>
      <c r="H1336">
        <v>386</v>
      </c>
      <c r="I1336" t="str">
        <f t="shared" si="120"/>
        <v>Home&amp;Kitchen</v>
      </c>
      <c r="J1336">
        <f t="shared" si="121"/>
        <v>999</v>
      </c>
      <c r="K1336">
        <f t="shared" si="122"/>
        <v>1500</v>
      </c>
      <c r="L1336">
        <f t="shared" si="123"/>
        <v>33</v>
      </c>
      <c r="M1336">
        <f t="shared" si="124"/>
        <v>386</v>
      </c>
      <c r="N1336">
        <f t="shared" si="125"/>
        <v>4.2</v>
      </c>
    </row>
    <row r="1337" spans="1:14">
      <c r="A1337" t="s">
        <v>4313</v>
      </c>
      <c r="B1337" t="s">
        <v>4314</v>
      </c>
      <c r="C1337" t="s">
        <v>4315</v>
      </c>
      <c r="D1337" t="s">
        <v>4316</v>
      </c>
      <c r="E1337" t="s">
        <v>2025</v>
      </c>
      <c r="F1337" s="1" t="s">
        <v>87</v>
      </c>
      <c r="G1337">
        <v>4.1</v>
      </c>
      <c r="H1337">
        <v>557</v>
      </c>
      <c r="I1337" t="str">
        <f t="shared" si="120"/>
        <v>Home&amp;Kitchen</v>
      </c>
      <c r="J1337">
        <f t="shared" si="121"/>
        <v>587</v>
      </c>
      <c r="K1337">
        <f t="shared" si="122"/>
        <v>1295</v>
      </c>
      <c r="L1337">
        <f t="shared" si="123"/>
        <v>55</v>
      </c>
      <c r="M1337">
        <f t="shared" si="124"/>
        <v>557</v>
      </c>
      <c r="N1337">
        <f t="shared" si="125"/>
        <v>4.1</v>
      </c>
    </row>
    <row r="1338" spans="1:14">
      <c r="A1338" t="s">
        <v>4317</v>
      </c>
      <c r="B1338" t="s">
        <v>4318</v>
      </c>
      <c r="C1338" t="s">
        <v>4319</v>
      </c>
      <c r="D1338" t="s">
        <v>4320</v>
      </c>
      <c r="E1338" t="s">
        <v>585</v>
      </c>
      <c r="F1338" s="1" t="s">
        <v>367</v>
      </c>
      <c r="G1338">
        <v>4.4</v>
      </c>
      <c r="H1338" s="1" t="s">
        <v>4321</v>
      </c>
      <c r="I1338" t="str">
        <f t="shared" si="120"/>
        <v>Home&amp;Kitchen</v>
      </c>
      <c r="J1338">
        <f t="shared" si="121"/>
        <v>12609</v>
      </c>
      <c r="K1338">
        <f t="shared" si="122"/>
        <v>23999</v>
      </c>
      <c r="L1338">
        <f t="shared" si="123"/>
        <v>47</v>
      </c>
      <c r="M1338">
        <f t="shared" si="124"/>
        <v>2288</v>
      </c>
      <c r="N1338">
        <f t="shared" si="125"/>
        <v>4.4</v>
      </c>
    </row>
    <row r="1339" spans="1:14">
      <c r="A1339" t="s">
        <v>4322</v>
      </c>
      <c r="B1339" t="s">
        <v>4323</v>
      </c>
      <c r="C1339" t="s">
        <v>3252</v>
      </c>
      <c r="D1339" t="s">
        <v>42</v>
      </c>
      <c r="E1339" t="s">
        <v>4081</v>
      </c>
      <c r="F1339" s="1" t="s">
        <v>1368</v>
      </c>
      <c r="G1339">
        <v>4.1</v>
      </c>
      <c r="H1339" s="1" t="s">
        <v>4324</v>
      </c>
      <c r="I1339" t="str">
        <f t="shared" si="120"/>
        <v>Home&amp;Kitchen</v>
      </c>
      <c r="J1339">
        <f t="shared" si="121"/>
        <v>699</v>
      </c>
      <c r="K1339">
        <f t="shared" si="122"/>
        <v>850</v>
      </c>
      <c r="L1339">
        <f t="shared" si="123"/>
        <v>18</v>
      </c>
      <c r="M1339">
        <f t="shared" si="124"/>
        <v>1106</v>
      </c>
      <c r="N1339">
        <f t="shared" si="125"/>
        <v>4.1</v>
      </c>
    </row>
    <row r="1340" spans="1:14">
      <c r="A1340" t="s">
        <v>4325</v>
      </c>
      <c r="B1340" t="s">
        <v>4326</v>
      </c>
      <c r="C1340" t="s">
        <v>3490</v>
      </c>
      <c r="D1340" t="s">
        <v>1778</v>
      </c>
      <c r="E1340" t="s">
        <v>3654</v>
      </c>
      <c r="F1340" s="1" t="s">
        <v>384</v>
      </c>
      <c r="G1340">
        <v>4.2</v>
      </c>
      <c r="H1340" s="1" t="s">
        <v>4327</v>
      </c>
      <c r="I1340" t="str">
        <f t="shared" si="120"/>
        <v>Home&amp;Kitchen</v>
      </c>
      <c r="J1340">
        <f t="shared" si="121"/>
        <v>3799</v>
      </c>
      <c r="K1340">
        <f t="shared" si="122"/>
        <v>6000</v>
      </c>
      <c r="L1340">
        <f t="shared" si="123"/>
        <v>37</v>
      </c>
      <c r="M1340">
        <f t="shared" si="124"/>
        <v>11935</v>
      </c>
      <c r="N1340">
        <f t="shared" si="125"/>
        <v>4.2</v>
      </c>
    </row>
    <row r="1341" spans="1:14">
      <c r="A1341" t="s">
        <v>4328</v>
      </c>
      <c r="B1341" t="s">
        <v>4329</v>
      </c>
      <c r="C1341" t="s">
        <v>3309</v>
      </c>
      <c r="D1341" t="s">
        <v>3948</v>
      </c>
      <c r="E1341" t="s">
        <v>3507</v>
      </c>
      <c r="F1341" s="1" t="s">
        <v>384</v>
      </c>
      <c r="G1341">
        <v>4.1</v>
      </c>
      <c r="H1341" s="1" t="s">
        <v>4330</v>
      </c>
      <c r="I1341" t="str">
        <f t="shared" si="120"/>
        <v>Home&amp;Kitchen</v>
      </c>
      <c r="J1341">
        <f t="shared" si="121"/>
        <v>640</v>
      </c>
      <c r="K1341">
        <f t="shared" si="122"/>
        <v>1020</v>
      </c>
      <c r="L1341">
        <f t="shared" si="123"/>
        <v>37</v>
      </c>
      <c r="M1341">
        <f t="shared" si="124"/>
        <v>5059</v>
      </c>
      <c r="N1341">
        <f t="shared" si="125"/>
        <v>4.1</v>
      </c>
    </row>
    <row r="1342" spans="1:14">
      <c r="A1342" t="s">
        <v>4331</v>
      </c>
      <c r="B1342" t="s">
        <v>4332</v>
      </c>
      <c r="C1342" t="s">
        <v>3202</v>
      </c>
      <c r="D1342" t="s">
        <v>4333</v>
      </c>
      <c r="E1342" t="s">
        <v>190</v>
      </c>
      <c r="F1342" s="1" t="s">
        <v>191</v>
      </c>
      <c r="G1342">
        <v>3.9</v>
      </c>
      <c r="H1342">
        <v>157</v>
      </c>
      <c r="I1342" t="str">
        <f t="shared" si="120"/>
        <v>Home&amp;Kitchen</v>
      </c>
      <c r="J1342">
        <f t="shared" si="121"/>
        <v>979</v>
      </c>
      <c r="K1342">
        <f t="shared" si="122"/>
        <v>1999</v>
      </c>
      <c r="L1342">
        <f t="shared" si="123"/>
        <v>51</v>
      </c>
      <c r="M1342">
        <f t="shared" si="124"/>
        <v>157</v>
      </c>
      <c r="N1342">
        <f t="shared" si="125"/>
        <v>3.9</v>
      </c>
    </row>
    <row r="1343" spans="1:14">
      <c r="A1343" t="s">
        <v>4334</v>
      </c>
      <c r="B1343" t="s">
        <v>4335</v>
      </c>
      <c r="C1343" t="s">
        <v>3261</v>
      </c>
      <c r="D1343" t="s">
        <v>4336</v>
      </c>
      <c r="E1343" t="s">
        <v>4337</v>
      </c>
      <c r="F1343" s="1" t="s">
        <v>239</v>
      </c>
      <c r="G1343">
        <v>3.9</v>
      </c>
      <c r="H1343" s="1" t="s">
        <v>4338</v>
      </c>
      <c r="I1343" t="str">
        <f t="shared" si="120"/>
        <v>Home&amp;Kitchen</v>
      </c>
      <c r="J1343">
        <f t="shared" si="121"/>
        <v>5365</v>
      </c>
      <c r="K1343">
        <f t="shared" si="122"/>
        <v>7445</v>
      </c>
      <c r="L1343">
        <f t="shared" si="123"/>
        <v>28</v>
      </c>
      <c r="M1343">
        <f t="shared" si="124"/>
        <v>3584</v>
      </c>
      <c r="N1343">
        <f t="shared" si="125"/>
        <v>3.9</v>
      </c>
    </row>
    <row r="1344" spans="1:14">
      <c r="A1344" t="s">
        <v>4339</v>
      </c>
      <c r="B1344" t="s">
        <v>4340</v>
      </c>
      <c r="C1344" t="s">
        <v>3331</v>
      </c>
      <c r="D1344" t="s">
        <v>3619</v>
      </c>
      <c r="E1344" t="s">
        <v>1154</v>
      </c>
      <c r="F1344" s="1" t="s">
        <v>4341</v>
      </c>
      <c r="G1344">
        <v>4.2</v>
      </c>
      <c r="H1344" s="1" t="s">
        <v>4342</v>
      </c>
      <c r="I1344" t="str">
        <f t="shared" si="120"/>
        <v>Home&amp;Kitchen</v>
      </c>
      <c r="J1344">
        <f t="shared" si="121"/>
        <v>3199</v>
      </c>
      <c r="K1344">
        <f t="shared" si="122"/>
        <v>3500</v>
      </c>
      <c r="L1344">
        <f t="shared" si="123"/>
        <v>9</v>
      </c>
      <c r="M1344">
        <f t="shared" si="124"/>
        <v>1899</v>
      </c>
      <c r="N1344">
        <f t="shared" si="125"/>
        <v>4.2</v>
      </c>
    </row>
    <row r="1345" spans="1:14">
      <c r="A1345" t="s">
        <v>4343</v>
      </c>
      <c r="B1345" t="s">
        <v>4344</v>
      </c>
      <c r="C1345" t="s">
        <v>3856</v>
      </c>
      <c r="D1345" t="s">
        <v>4333</v>
      </c>
      <c r="E1345" t="s">
        <v>4345</v>
      </c>
      <c r="F1345" s="1" t="s">
        <v>1428</v>
      </c>
      <c r="G1345">
        <v>4.2</v>
      </c>
      <c r="H1345" s="1" t="s">
        <v>4346</v>
      </c>
      <c r="I1345" t="str">
        <f t="shared" si="120"/>
        <v>Home&amp;Kitchen</v>
      </c>
      <c r="J1345">
        <f t="shared" si="121"/>
        <v>979</v>
      </c>
      <c r="K1345">
        <f t="shared" si="122"/>
        <v>1395</v>
      </c>
      <c r="L1345">
        <f t="shared" si="123"/>
        <v>30</v>
      </c>
      <c r="M1345">
        <f t="shared" si="124"/>
        <v>15252</v>
      </c>
      <c r="N1345">
        <f t="shared" si="125"/>
        <v>4.2</v>
      </c>
    </row>
    <row r="1346" spans="1:14">
      <c r="A1346" t="s">
        <v>4347</v>
      </c>
      <c r="B1346" t="s">
        <v>4348</v>
      </c>
      <c r="C1346" t="s">
        <v>3197</v>
      </c>
      <c r="D1346" t="s">
        <v>4349</v>
      </c>
      <c r="E1346" t="s">
        <v>293</v>
      </c>
      <c r="F1346" s="1" t="s">
        <v>276</v>
      </c>
      <c r="G1346">
        <v>3.7</v>
      </c>
      <c r="H1346">
        <v>4</v>
      </c>
      <c r="I1346" t="str">
        <f t="shared" si="120"/>
        <v>Home&amp;Kitchen</v>
      </c>
      <c r="J1346">
        <f t="shared" si="121"/>
        <v>929</v>
      </c>
      <c r="K1346">
        <f t="shared" si="122"/>
        <v>2199</v>
      </c>
      <c r="L1346">
        <f t="shared" si="123"/>
        <v>58</v>
      </c>
      <c r="M1346">
        <f t="shared" si="124"/>
        <v>4</v>
      </c>
      <c r="N1346">
        <f t="shared" si="125"/>
        <v>3.7</v>
      </c>
    </row>
    <row r="1347" spans="1:14">
      <c r="A1347" t="s">
        <v>4350</v>
      </c>
      <c r="B1347" t="s">
        <v>4351</v>
      </c>
      <c r="C1347" t="s">
        <v>3872</v>
      </c>
      <c r="D1347" t="s">
        <v>4352</v>
      </c>
      <c r="E1347" t="s">
        <v>4353</v>
      </c>
      <c r="F1347" s="1" t="s">
        <v>1564</v>
      </c>
      <c r="G1347">
        <v>3.7</v>
      </c>
      <c r="H1347" s="1" t="s">
        <v>2673</v>
      </c>
      <c r="I1347" t="str">
        <f t="shared" ref="I1347:I1410" si="126">LEFT(C1347,FIND("|",C1347)-1)</f>
        <v>Home&amp;Kitchen</v>
      </c>
      <c r="J1347">
        <f t="shared" ref="J1347:J1410" si="127">VALUE(SUBSTITUTE(SUBSTITUTE(D1347,"₹",""),",",""))</f>
        <v>3710</v>
      </c>
      <c r="K1347">
        <f t="shared" ref="K1347:K1410" si="128">VALUE(SUBSTITUTE(SUBSTITUTE(E1347,"₹",""),",",""))</f>
        <v>4330</v>
      </c>
      <c r="L1347">
        <f t="shared" ref="L1347:L1410" si="129">VALUE(SUBSTITUTE(F1347,"%",""))</f>
        <v>14</v>
      </c>
      <c r="M1347">
        <f t="shared" ref="M1347:M1410" si="130">VALUE(SUBSTITUTE(H1347,",",""))</f>
        <v>1662</v>
      </c>
      <c r="N1347">
        <f t="shared" ref="N1347:N1410" si="131">VALUE(G1347)</f>
        <v>3.7</v>
      </c>
    </row>
    <row r="1348" spans="1:14">
      <c r="A1348" t="s">
        <v>4354</v>
      </c>
      <c r="B1348" t="s">
        <v>4355</v>
      </c>
      <c r="C1348" t="s">
        <v>3257</v>
      </c>
      <c r="D1348" t="s">
        <v>4356</v>
      </c>
      <c r="E1348" t="s">
        <v>3553</v>
      </c>
      <c r="F1348" s="1" t="s">
        <v>43</v>
      </c>
      <c r="G1348">
        <v>3.4</v>
      </c>
      <c r="H1348">
        <v>422</v>
      </c>
      <c r="I1348" t="str">
        <f t="shared" si="126"/>
        <v>Home&amp;Kitchen</v>
      </c>
      <c r="J1348">
        <f t="shared" si="127"/>
        <v>2033</v>
      </c>
      <c r="K1348">
        <f t="shared" si="128"/>
        <v>4295</v>
      </c>
      <c r="L1348">
        <f t="shared" si="129"/>
        <v>53</v>
      </c>
      <c r="M1348">
        <f t="shared" si="130"/>
        <v>422</v>
      </c>
      <c r="N1348">
        <f t="shared" si="131"/>
        <v>3.4</v>
      </c>
    </row>
    <row r="1349" spans="1:14">
      <c r="A1349" t="s">
        <v>4357</v>
      </c>
      <c r="B1349" t="s">
        <v>4358</v>
      </c>
      <c r="C1349" t="s">
        <v>3197</v>
      </c>
      <c r="D1349" t="s">
        <v>4359</v>
      </c>
      <c r="E1349" t="s">
        <v>458</v>
      </c>
      <c r="F1349" s="1" t="s">
        <v>77</v>
      </c>
      <c r="G1349">
        <v>4.2</v>
      </c>
      <c r="H1349">
        <v>79</v>
      </c>
      <c r="I1349" t="str">
        <f t="shared" si="126"/>
        <v>Home&amp;Kitchen</v>
      </c>
      <c r="J1349">
        <f t="shared" si="127"/>
        <v>9495</v>
      </c>
      <c r="K1349">
        <f t="shared" si="128"/>
        <v>18990</v>
      </c>
      <c r="L1349">
        <f t="shared" si="129"/>
        <v>50</v>
      </c>
      <c r="M1349">
        <f t="shared" si="130"/>
        <v>79</v>
      </c>
      <c r="N1349">
        <f t="shared" si="131"/>
        <v>4.2</v>
      </c>
    </row>
    <row r="1350" spans="1:14">
      <c r="A1350" t="s">
        <v>4360</v>
      </c>
      <c r="B1350" t="s">
        <v>4361</v>
      </c>
      <c r="C1350" t="s">
        <v>3285</v>
      </c>
      <c r="D1350" t="s">
        <v>3987</v>
      </c>
      <c r="E1350" t="s">
        <v>4362</v>
      </c>
      <c r="F1350" s="1" t="s">
        <v>129</v>
      </c>
      <c r="G1350">
        <v>4</v>
      </c>
      <c r="H1350" s="1" t="s">
        <v>4363</v>
      </c>
      <c r="I1350" t="str">
        <f t="shared" si="126"/>
        <v>Home&amp;Kitchen</v>
      </c>
      <c r="J1350">
        <f t="shared" si="127"/>
        <v>7799</v>
      </c>
      <c r="K1350">
        <f t="shared" si="128"/>
        <v>12500</v>
      </c>
      <c r="L1350">
        <f t="shared" si="129"/>
        <v>38</v>
      </c>
      <c r="M1350">
        <f t="shared" si="130"/>
        <v>5160</v>
      </c>
      <c r="N1350">
        <f t="shared" si="131"/>
        <v>4</v>
      </c>
    </row>
    <row r="1351" spans="1:14">
      <c r="A1351" t="s">
        <v>4364</v>
      </c>
      <c r="B1351" t="s">
        <v>4365</v>
      </c>
      <c r="C1351" t="s">
        <v>3192</v>
      </c>
      <c r="D1351" t="s">
        <v>749</v>
      </c>
      <c r="E1351" t="s">
        <v>4366</v>
      </c>
      <c r="F1351" s="1" t="s">
        <v>111</v>
      </c>
      <c r="G1351">
        <v>4.1</v>
      </c>
      <c r="H1351" s="1" t="s">
        <v>4367</v>
      </c>
      <c r="I1351" t="str">
        <f t="shared" si="126"/>
        <v>Home&amp;Kitchen</v>
      </c>
      <c r="J1351">
        <f t="shared" si="127"/>
        <v>949</v>
      </c>
      <c r="K1351">
        <f t="shared" si="128"/>
        <v>2385</v>
      </c>
      <c r="L1351">
        <f t="shared" si="129"/>
        <v>60</v>
      </c>
      <c r="M1351">
        <f t="shared" si="130"/>
        <v>2311</v>
      </c>
      <c r="N1351">
        <f t="shared" si="131"/>
        <v>4.1</v>
      </c>
    </row>
    <row r="1352" spans="1:14">
      <c r="A1352" t="s">
        <v>4368</v>
      </c>
      <c r="B1352" t="s">
        <v>4369</v>
      </c>
      <c r="C1352" t="s">
        <v>3261</v>
      </c>
      <c r="D1352" t="s">
        <v>2785</v>
      </c>
      <c r="E1352" t="s">
        <v>4370</v>
      </c>
      <c r="F1352" s="1" t="s">
        <v>26</v>
      </c>
      <c r="G1352">
        <v>3.9</v>
      </c>
      <c r="H1352">
        <v>588</v>
      </c>
      <c r="I1352" t="str">
        <f t="shared" si="126"/>
        <v>Home&amp;Kitchen</v>
      </c>
      <c r="J1352">
        <f t="shared" si="127"/>
        <v>2790</v>
      </c>
      <c r="K1352">
        <f t="shared" si="128"/>
        <v>4890</v>
      </c>
      <c r="L1352">
        <f t="shared" si="129"/>
        <v>43</v>
      </c>
      <c r="M1352">
        <f t="shared" si="130"/>
        <v>588</v>
      </c>
      <c r="N1352">
        <f t="shared" si="131"/>
        <v>3.9</v>
      </c>
    </row>
    <row r="1353" spans="1:14">
      <c r="A1353" t="s">
        <v>4371</v>
      </c>
      <c r="B1353" t="s">
        <v>4372</v>
      </c>
      <c r="C1353" t="s">
        <v>3252</v>
      </c>
      <c r="D1353" t="s">
        <v>4373</v>
      </c>
      <c r="E1353" t="s">
        <v>906</v>
      </c>
      <c r="F1353" s="1" t="s">
        <v>157</v>
      </c>
      <c r="G1353">
        <v>4</v>
      </c>
      <c r="H1353" s="1" t="s">
        <v>4374</v>
      </c>
      <c r="I1353" t="str">
        <f t="shared" si="126"/>
        <v>Home&amp;Kitchen</v>
      </c>
      <c r="J1353">
        <f t="shared" si="127"/>
        <v>645</v>
      </c>
      <c r="K1353">
        <f t="shared" si="128"/>
        <v>1100</v>
      </c>
      <c r="L1353">
        <f t="shared" si="129"/>
        <v>41</v>
      </c>
      <c r="M1353">
        <f t="shared" si="130"/>
        <v>3271</v>
      </c>
      <c r="N1353">
        <f t="shared" si="131"/>
        <v>4</v>
      </c>
    </row>
    <row r="1354" spans="1:14">
      <c r="A1354" t="s">
        <v>4375</v>
      </c>
      <c r="B1354" t="s">
        <v>4376</v>
      </c>
      <c r="C1354" t="s">
        <v>3257</v>
      </c>
      <c r="D1354" t="s">
        <v>4377</v>
      </c>
      <c r="E1354" t="s">
        <v>4378</v>
      </c>
      <c r="F1354" s="1" t="s">
        <v>26</v>
      </c>
      <c r="G1354">
        <v>3.9</v>
      </c>
      <c r="H1354" s="1" t="s">
        <v>4379</v>
      </c>
      <c r="I1354" t="str">
        <f t="shared" si="126"/>
        <v>Home&amp;Kitchen</v>
      </c>
      <c r="J1354">
        <f t="shared" si="127"/>
        <v>2237.81</v>
      </c>
      <c r="K1354">
        <f t="shared" si="128"/>
        <v>3899</v>
      </c>
      <c r="L1354">
        <f t="shared" si="129"/>
        <v>43</v>
      </c>
      <c r="M1354">
        <f t="shared" si="130"/>
        <v>11004</v>
      </c>
      <c r="N1354">
        <f t="shared" si="131"/>
        <v>3.9</v>
      </c>
    </row>
    <row r="1355" spans="1:14">
      <c r="A1355" t="s">
        <v>4380</v>
      </c>
      <c r="B1355" t="s">
        <v>4381</v>
      </c>
      <c r="C1355" t="s">
        <v>3285</v>
      </c>
      <c r="D1355" t="s">
        <v>4382</v>
      </c>
      <c r="E1355" t="s">
        <v>4383</v>
      </c>
      <c r="F1355" s="1" t="s">
        <v>1376</v>
      </c>
      <c r="G1355">
        <v>4.2</v>
      </c>
      <c r="H1355" s="1" t="s">
        <v>4384</v>
      </c>
      <c r="I1355" t="str">
        <f t="shared" si="126"/>
        <v>Home&amp;Kitchen</v>
      </c>
      <c r="J1355">
        <f t="shared" si="127"/>
        <v>8699</v>
      </c>
      <c r="K1355">
        <f t="shared" si="128"/>
        <v>16899</v>
      </c>
      <c r="L1355">
        <f t="shared" si="129"/>
        <v>49</v>
      </c>
      <c r="M1355">
        <f t="shared" si="130"/>
        <v>3195</v>
      </c>
      <c r="N1355">
        <f t="shared" si="131"/>
        <v>4.2</v>
      </c>
    </row>
    <row r="1356" spans="1:14">
      <c r="A1356" t="s">
        <v>4385</v>
      </c>
      <c r="B1356" t="s">
        <v>4386</v>
      </c>
      <c r="C1356" t="s">
        <v>4387</v>
      </c>
      <c r="D1356" t="s">
        <v>4388</v>
      </c>
      <c r="E1356" t="s">
        <v>4389</v>
      </c>
      <c r="F1356" s="1" t="s">
        <v>26</v>
      </c>
      <c r="G1356">
        <v>4.3</v>
      </c>
      <c r="H1356" s="1" t="s">
        <v>821</v>
      </c>
      <c r="I1356" t="str">
        <f t="shared" si="126"/>
        <v>Home&amp;Kitchen</v>
      </c>
      <c r="J1356">
        <f t="shared" si="127"/>
        <v>42990</v>
      </c>
      <c r="K1356">
        <f t="shared" si="128"/>
        <v>75990</v>
      </c>
      <c r="L1356">
        <f t="shared" si="129"/>
        <v>43</v>
      </c>
      <c r="M1356">
        <f t="shared" si="130"/>
        <v>3231</v>
      </c>
      <c r="N1356">
        <f t="shared" si="131"/>
        <v>4.3</v>
      </c>
    </row>
    <row r="1357" spans="1:14">
      <c r="A1357" t="s">
        <v>4390</v>
      </c>
      <c r="B1357" t="s">
        <v>4391</v>
      </c>
      <c r="C1357" t="s">
        <v>3600</v>
      </c>
      <c r="D1357" t="s">
        <v>3639</v>
      </c>
      <c r="E1357" t="s">
        <v>3639</v>
      </c>
      <c r="F1357" s="1" t="s">
        <v>215</v>
      </c>
      <c r="G1357">
        <v>4</v>
      </c>
      <c r="H1357" s="1" t="s">
        <v>4392</v>
      </c>
      <c r="I1357" t="str">
        <f t="shared" si="126"/>
        <v>Home&amp;Kitchen</v>
      </c>
      <c r="J1357">
        <f t="shared" si="127"/>
        <v>825</v>
      </c>
      <c r="K1357">
        <f t="shared" si="128"/>
        <v>825</v>
      </c>
      <c r="L1357">
        <f t="shared" si="129"/>
        <v>0</v>
      </c>
      <c r="M1357">
        <f t="shared" si="130"/>
        <v>3246</v>
      </c>
      <c r="N1357">
        <f t="shared" si="131"/>
        <v>4</v>
      </c>
    </row>
    <row r="1358" spans="1:14">
      <c r="A1358" t="s">
        <v>4393</v>
      </c>
      <c r="B1358" t="s">
        <v>4394</v>
      </c>
      <c r="C1358" t="s">
        <v>3472</v>
      </c>
      <c r="D1358" t="s">
        <v>4395</v>
      </c>
      <c r="E1358" t="s">
        <v>2995</v>
      </c>
      <c r="F1358" s="1" t="s">
        <v>145</v>
      </c>
      <c r="G1358">
        <v>2.6</v>
      </c>
      <c r="H1358">
        <v>24</v>
      </c>
      <c r="I1358" t="str">
        <f t="shared" si="126"/>
        <v>Home&amp;Kitchen</v>
      </c>
      <c r="J1358">
        <f t="shared" si="127"/>
        <v>161</v>
      </c>
      <c r="K1358">
        <f t="shared" si="128"/>
        <v>300</v>
      </c>
      <c r="L1358">
        <f t="shared" si="129"/>
        <v>46</v>
      </c>
      <c r="M1358">
        <f t="shared" si="130"/>
        <v>24</v>
      </c>
      <c r="N1358">
        <f t="shared" si="131"/>
        <v>2.6</v>
      </c>
    </row>
    <row r="1359" spans="1:14">
      <c r="A1359" t="s">
        <v>4396</v>
      </c>
      <c r="B1359" t="s">
        <v>4397</v>
      </c>
      <c r="C1359" t="s">
        <v>3232</v>
      </c>
      <c r="D1359" t="s">
        <v>4398</v>
      </c>
      <c r="E1359" t="s">
        <v>329</v>
      </c>
      <c r="F1359" s="1" t="s">
        <v>315</v>
      </c>
      <c r="G1359">
        <v>3.8</v>
      </c>
      <c r="H1359">
        <v>144</v>
      </c>
      <c r="I1359" t="str">
        <f t="shared" si="126"/>
        <v>Home&amp;Kitchen</v>
      </c>
      <c r="J1359">
        <f t="shared" si="127"/>
        <v>697</v>
      </c>
      <c r="K1359">
        <f t="shared" si="128"/>
        <v>1499</v>
      </c>
      <c r="L1359">
        <f t="shared" si="129"/>
        <v>54</v>
      </c>
      <c r="M1359">
        <f t="shared" si="130"/>
        <v>144</v>
      </c>
      <c r="N1359">
        <f t="shared" si="131"/>
        <v>3.8</v>
      </c>
    </row>
    <row r="1360" spans="1:14">
      <c r="A1360" t="s">
        <v>4399</v>
      </c>
      <c r="B1360" t="s">
        <v>4400</v>
      </c>
      <c r="C1360" t="s">
        <v>4401</v>
      </c>
      <c r="D1360" t="s">
        <v>4402</v>
      </c>
      <c r="E1360" t="s">
        <v>4403</v>
      </c>
      <c r="F1360" s="1" t="s">
        <v>1911</v>
      </c>
      <c r="G1360">
        <v>4.5</v>
      </c>
      <c r="H1360" s="1" t="s">
        <v>4404</v>
      </c>
      <c r="I1360" t="str">
        <f t="shared" si="126"/>
        <v>Home&amp;Kitchen</v>
      </c>
      <c r="J1360">
        <f t="shared" si="127"/>
        <v>688</v>
      </c>
      <c r="K1360">
        <f t="shared" si="128"/>
        <v>747</v>
      </c>
      <c r="L1360">
        <f t="shared" si="129"/>
        <v>8</v>
      </c>
      <c r="M1360">
        <f t="shared" si="130"/>
        <v>2280</v>
      </c>
      <c r="N1360">
        <f t="shared" si="131"/>
        <v>4.5</v>
      </c>
    </row>
    <row r="1361" spans="1:14">
      <c r="A1361" t="s">
        <v>4405</v>
      </c>
      <c r="B1361" t="s">
        <v>4406</v>
      </c>
      <c r="C1361" t="s">
        <v>3516</v>
      </c>
      <c r="D1361" t="s">
        <v>293</v>
      </c>
      <c r="E1361" t="s">
        <v>406</v>
      </c>
      <c r="F1361" s="1" t="s">
        <v>294</v>
      </c>
      <c r="G1361">
        <v>3.5</v>
      </c>
      <c r="H1361">
        <v>340</v>
      </c>
      <c r="I1361" t="str">
        <f t="shared" si="126"/>
        <v>Home&amp;Kitchen</v>
      </c>
      <c r="J1361">
        <f t="shared" si="127"/>
        <v>2199</v>
      </c>
      <c r="K1361">
        <f t="shared" si="128"/>
        <v>3999</v>
      </c>
      <c r="L1361">
        <f t="shared" si="129"/>
        <v>45</v>
      </c>
      <c r="M1361">
        <f t="shared" si="130"/>
        <v>340</v>
      </c>
      <c r="N1361">
        <f t="shared" si="131"/>
        <v>3.5</v>
      </c>
    </row>
    <row r="1362" spans="1:14">
      <c r="A1362" t="s">
        <v>4407</v>
      </c>
      <c r="B1362" t="s">
        <v>4408</v>
      </c>
      <c r="C1362" t="s">
        <v>3202</v>
      </c>
      <c r="D1362" t="s">
        <v>4409</v>
      </c>
      <c r="E1362" t="s">
        <v>824</v>
      </c>
      <c r="F1362" s="1" t="s">
        <v>26</v>
      </c>
      <c r="G1362">
        <v>3.9</v>
      </c>
      <c r="H1362">
        <v>144</v>
      </c>
      <c r="I1362" t="str">
        <f t="shared" si="126"/>
        <v>Home&amp;Kitchen</v>
      </c>
      <c r="J1362">
        <f t="shared" si="127"/>
        <v>6850</v>
      </c>
      <c r="K1362">
        <f t="shared" si="128"/>
        <v>11990</v>
      </c>
      <c r="L1362">
        <f t="shared" si="129"/>
        <v>43</v>
      </c>
      <c r="M1362">
        <f t="shared" si="130"/>
        <v>144</v>
      </c>
      <c r="N1362">
        <f t="shared" si="131"/>
        <v>3.9</v>
      </c>
    </row>
    <row r="1363" spans="1:14">
      <c r="A1363" t="s">
        <v>4410</v>
      </c>
      <c r="B1363" t="s">
        <v>4411</v>
      </c>
      <c r="C1363" t="s">
        <v>3261</v>
      </c>
      <c r="D1363" t="s">
        <v>1153</v>
      </c>
      <c r="E1363" t="s">
        <v>1778</v>
      </c>
      <c r="F1363" s="1" t="s">
        <v>693</v>
      </c>
      <c r="G1363">
        <v>4</v>
      </c>
      <c r="H1363">
        <v>727</v>
      </c>
      <c r="I1363" t="str">
        <f t="shared" si="126"/>
        <v>Home&amp;Kitchen</v>
      </c>
      <c r="J1363">
        <f t="shared" si="127"/>
        <v>2699</v>
      </c>
      <c r="K1363">
        <f t="shared" si="128"/>
        <v>3799</v>
      </c>
      <c r="L1363">
        <f t="shared" si="129"/>
        <v>29</v>
      </c>
      <c r="M1363">
        <f t="shared" si="130"/>
        <v>727</v>
      </c>
      <c r="N1363">
        <f t="shared" si="131"/>
        <v>4</v>
      </c>
    </row>
    <row r="1364" spans="1:14">
      <c r="A1364" t="s">
        <v>4412</v>
      </c>
      <c r="B1364" t="s">
        <v>4413</v>
      </c>
      <c r="C1364" t="s">
        <v>4414</v>
      </c>
      <c r="D1364" t="s">
        <v>106</v>
      </c>
      <c r="E1364" t="s">
        <v>190</v>
      </c>
      <c r="F1364" s="1" t="s">
        <v>87</v>
      </c>
      <c r="G1364">
        <v>4</v>
      </c>
      <c r="H1364">
        <v>832</v>
      </c>
      <c r="I1364" t="str">
        <f t="shared" si="126"/>
        <v>Home&amp;Kitchen</v>
      </c>
      <c r="J1364">
        <f t="shared" si="127"/>
        <v>899</v>
      </c>
      <c r="K1364">
        <f t="shared" si="128"/>
        <v>1999</v>
      </c>
      <c r="L1364">
        <f t="shared" si="129"/>
        <v>55</v>
      </c>
      <c r="M1364">
        <f t="shared" si="130"/>
        <v>832</v>
      </c>
      <c r="N1364">
        <f t="shared" si="131"/>
        <v>4</v>
      </c>
    </row>
    <row r="1365" spans="1:14">
      <c r="A1365" t="s">
        <v>4415</v>
      </c>
      <c r="B1365" t="s">
        <v>4416</v>
      </c>
      <c r="C1365" t="s">
        <v>3202</v>
      </c>
      <c r="D1365" t="s">
        <v>3108</v>
      </c>
      <c r="E1365" t="s">
        <v>371</v>
      </c>
      <c r="F1365" s="1" t="s">
        <v>20</v>
      </c>
      <c r="G1365">
        <v>3.5</v>
      </c>
      <c r="H1365">
        <v>57</v>
      </c>
      <c r="I1365" t="str">
        <f t="shared" si="126"/>
        <v>Home&amp;Kitchen</v>
      </c>
      <c r="J1365">
        <f t="shared" si="127"/>
        <v>1090</v>
      </c>
      <c r="K1365">
        <f t="shared" si="128"/>
        <v>2999</v>
      </c>
      <c r="L1365">
        <f t="shared" si="129"/>
        <v>64</v>
      </c>
      <c r="M1365">
        <f t="shared" si="130"/>
        <v>57</v>
      </c>
      <c r="N1365">
        <f t="shared" si="131"/>
        <v>3.5</v>
      </c>
    </row>
    <row r="1366" spans="1:14">
      <c r="A1366" t="s">
        <v>4417</v>
      </c>
      <c r="B1366" t="s">
        <v>4418</v>
      </c>
      <c r="C1366" t="s">
        <v>3210</v>
      </c>
      <c r="D1366" t="s">
        <v>4419</v>
      </c>
      <c r="E1366" t="s">
        <v>214</v>
      </c>
      <c r="F1366" s="1" t="s">
        <v>191</v>
      </c>
      <c r="G1366">
        <v>4</v>
      </c>
      <c r="H1366" s="1" t="s">
        <v>4420</v>
      </c>
      <c r="I1366" t="str">
        <f t="shared" si="126"/>
        <v>Home&amp;Kitchen</v>
      </c>
      <c r="J1366">
        <f t="shared" si="127"/>
        <v>295</v>
      </c>
      <c r="K1366">
        <f t="shared" si="128"/>
        <v>599</v>
      </c>
      <c r="L1366">
        <f t="shared" si="129"/>
        <v>51</v>
      </c>
      <c r="M1366">
        <f t="shared" si="130"/>
        <v>1644</v>
      </c>
      <c r="N1366">
        <f t="shared" si="131"/>
        <v>4</v>
      </c>
    </row>
    <row r="1367" spans="1:14">
      <c r="A1367" t="s">
        <v>4421</v>
      </c>
      <c r="B1367" t="s">
        <v>4422</v>
      </c>
      <c r="C1367" t="s">
        <v>3281</v>
      </c>
      <c r="D1367" t="s">
        <v>2185</v>
      </c>
      <c r="E1367" t="s">
        <v>190</v>
      </c>
      <c r="F1367" s="1" t="s">
        <v>768</v>
      </c>
      <c r="G1367">
        <v>3.4</v>
      </c>
      <c r="H1367" s="1" t="s">
        <v>4423</v>
      </c>
      <c r="I1367" t="str">
        <f t="shared" si="126"/>
        <v>Home&amp;Kitchen</v>
      </c>
      <c r="J1367">
        <f t="shared" si="127"/>
        <v>479</v>
      </c>
      <c r="K1367">
        <f t="shared" si="128"/>
        <v>1999</v>
      </c>
      <c r="L1367">
        <f t="shared" si="129"/>
        <v>76</v>
      </c>
      <c r="M1367">
        <f t="shared" si="130"/>
        <v>1066</v>
      </c>
      <c r="N1367">
        <f t="shared" si="131"/>
        <v>3.4</v>
      </c>
    </row>
    <row r="1368" spans="1:14">
      <c r="A1368" t="s">
        <v>4424</v>
      </c>
      <c r="B1368" t="s">
        <v>4425</v>
      </c>
      <c r="C1368" t="s">
        <v>3261</v>
      </c>
      <c r="D1368" t="s">
        <v>4426</v>
      </c>
      <c r="E1368" t="s">
        <v>4427</v>
      </c>
      <c r="F1368" s="1" t="s">
        <v>139</v>
      </c>
      <c r="G1368">
        <v>4.2</v>
      </c>
      <c r="H1368" s="1" t="s">
        <v>4428</v>
      </c>
      <c r="I1368" t="str">
        <f t="shared" si="126"/>
        <v>Home&amp;Kitchen</v>
      </c>
      <c r="J1368">
        <f t="shared" si="127"/>
        <v>2949</v>
      </c>
      <c r="K1368">
        <f t="shared" si="128"/>
        <v>4849</v>
      </c>
      <c r="L1368">
        <f t="shared" si="129"/>
        <v>39</v>
      </c>
      <c r="M1368">
        <f t="shared" si="130"/>
        <v>7968</v>
      </c>
      <c r="N1368">
        <f t="shared" si="131"/>
        <v>4.2</v>
      </c>
    </row>
    <row r="1369" spans="1:14">
      <c r="A1369" t="s">
        <v>4429</v>
      </c>
      <c r="B1369" t="s">
        <v>4430</v>
      </c>
      <c r="C1369" t="s">
        <v>3309</v>
      </c>
      <c r="D1369" t="s">
        <v>4431</v>
      </c>
      <c r="E1369" t="s">
        <v>3947</v>
      </c>
      <c r="F1369" s="1" t="s">
        <v>1050</v>
      </c>
      <c r="G1369">
        <v>3.8</v>
      </c>
      <c r="H1369" s="1" t="s">
        <v>4384</v>
      </c>
      <c r="I1369" t="str">
        <f t="shared" si="126"/>
        <v>Home&amp;Kitchen</v>
      </c>
      <c r="J1369">
        <f t="shared" si="127"/>
        <v>335</v>
      </c>
      <c r="K1369">
        <f t="shared" si="128"/>
        <v>510</v>
      </c>
      <c r="L1369">
        <f t="shared" si="129"/>
        <v>34</v>
      </c>
      <c r="M1369">
        <f t="shared" si="130"/>
        <v>3195</v>
      </c>
      <c r="N1369">
        <f t="shared" si="131"/>
        <v>3.8</v>
      </c>
    </row>
    <row r="1370" spans="1:14">
      <c r="A1370" t="s">
        <v>4432</v>
      </c>
      <c r="B1370" t="s">
        <v>4433</v>
      </c>
      <c r="C1370" t="s">
        <v>3592</v>
      </c>
      <c r="D1370" t="s">
        <v>3214</v>
      </c>
      <c r="E1370" t="s">
        <v>62</v>
      </c>
      <c r="F1370" s="1" t="s">
        <v>157</v>
      </c>
      <c r="G1370">
        <v>4.1</v>
      </c>
      <c r="H1370" s="1" t="s">
        <v>4434</v>
      </c>
      <c r="I1370" t="str">
        <f t="shared" si="126"/>
        <v>Home&amp;Kitchen</v>
      </c>
      <c r="J1370">
        <f t="shared" si="127"/>
        <v>293</v>
      </c>
      <c r="K1370">
        <f t="shared" si="128"/>
        <v>499</v>
      </c>
      <c r="L1370">
        <f t="shared" si="129"/>
        <v>41</v>
      </c>
      <c r="M1370">
        <f t="shared" si="130"/>
        <v>1456</v>
      </c>
      <c r="N1370">
        <f t="shared" si="131"/>
        <v>4.1</v>
      </c>
    </row>
    <row r="1371" spans="1:14">
      <c r="A1371" t="s">
        <v>4435</v>
      </c>
      <c r="B1371" t="s">
        <v>4436</v>
      </c>
      <c r="C1371" t="s">
        <v>4437</v>
      </c>
      <c r="D1371" t="s">
        <v>214</v>
      </c>
      <c r="E1371" t="s">
        <v>421</v>
      </c>
      <c r="F1371" s="1" t="s">
        <v>315</v>
      </c>
      <c r="G1371">
        <v>4.2</v>
      </c>
      <c r="H1371">
        <v>590</v>
      </c>
      <c r="I1371" t="str">
        <f t="shared" si="126"/>
        <v>Home&amp;Kitchen</v>
      </c>
      <c r="J1371">
        <f t="shared" si="127"/>
        <v>599</v>
      </c>
      <c r="K1371">
        <f t="shared" si="128"/>
        <v>1299</v>
      </c>
      <c r="L1371">
        <f t="shared" si="129"/>
        <v>54</v>
      </c>
      <c r="M1371">
        <f t="shared" si="130"/>
        <v>590</v>
      </c>
      <c r="N1371">
        <f t="shared" si="131"/>
        <v>4.2</v>
      </c>
    </row>
    <row r="1372" spans="1:14">
      <c r="A1372" t="s">
        <v>4438</v>
      </c>
      <c r="B1372" t="s">
        <v>4439</v>
      </c>
      <c r="C1372" t="s">
        <v>3600</v>
      </c>
      <c r="D1372" t="s">
        <v>62</v>
      </c>
      <c r="E1372" t="s">
        <v>76</v>
      </c>
      <c r="F1372" s="1" t="s">
        <v>77</v>
      </c>
      <c r="G1372">
        <v>4.3</v>
      </c>
      <c r="H1372" s="1" t="s">
        <v>4440</v>
      </c>
      <c r="I1372" t="str">
        <f t="shared" si="126"/>
        <v>Home&amp;Kitchen</v>
      </c>
      <c r="J1372">
        <f t="shared" si="127"/>
        <v>499</v>
      </c>
      <c r="K1372">
        <f t="shared" si="128"/>
        <v>999</v>
      </c>
      <c r="L1372">
        <f t="shared" si="129"/>
        <v>50</v>
      </c>
      <c r="M1372">
        <f t="shared" si="130"/>
        <v>1436</v>
      </c>
      <c r="N1372">
        <f t="shared" si="131"/>
        <v>4.3</v>
      </c>
    </row>
    <row r="1373" spans="1:14">
      <c r="A1373" t="s">
        <v>4441</v>
      </c>
      <c r="B1373" t="s">
        <v>4442</v>
      </c>
      <c r="C1373" t="s">
        <v>3252</v>
      </c>
      <c r="D1373" t="s">
        <v>485</v>
      </c>
      <c r="E1373" t="s">
        <v>2464</v>
      </c>
      <c r="F1373" s="1" t="s">
        <v>693</v>
      </c>
      <c r="G1373">
        <v>4.2</v>
      </c>
      <c r="H1373" s="1" t="s">
        <v>4443</v>
      </c>
      <c r="I1373" t="str">
        <f t="shared" si="126"/>
        <v>Home&amp;Kitchen</v>
      </c>
      <c r="J1373">
        <f t="shared" si="127"/>
        <v>849</v>
      </c>
      <c r="K1373">
        <f t="shared" si="128"/>
        <v>1190</v>
      </c>
      <c r="L1373">
        <f t="shared" si="129"/>
        <v>29</v>
      </c>
      <c r="M1373">
        <f t="shared" si="130"/>
        <v>4184</v>
      </c>
      <c r="N1373">
        <f t="shared" si="131"/>
        <v>4.2</v>
      </c>
    </row>
    <row r="1374" spans="1:14">
      <c r="A1374" t="s">
        <v>4444</v>
      </c>
      <c r="B1374" t="s">
        <v>4445</v>
      </c>
      <c r="C1374" t="s">
        <v>3592</v>
      </c>
      <c r="D1374" t="s">
        <v>128</v>
      </c>
      <c r="E1374" t="s">
        <v>2687</v>
      </c>
      <c r="F1374" s="1" t="s">
        <v>129</v>
      </c>
      <c r="G1374">
        <v>4.1</v>
      </c>
      <c r="H1374">
        <v>693</v>
      </c>
      <c r="I1374" t="str">
        <f t="shared" si="126"/>
        <v>Home&amp;Kitchen</v>
      </c>
      <c r="J1374">
        <f t="shared" si="127"/>
        <v>249</v>
      </c>
      <c r="K1374">
        <f t="shared" si="128"/>
        <v>400</v>
      </c>
      <c r="L1374">
        <f t="shared" si="129"/>
        <v>38</v>
      </c>
      <c r="M1374">
        <f t="shared" si="130"/>
        <v>693</v>
      </c>
      <c r="N1374">
        <f t="shared" si="131"/>
        <v>4.1</v>
      </c>
    </row>
    <row r="1375" spans="1:14">
      <c r="A1375" t="s">
        <v>4446</v>
      </c>
      <c r="B1375" t="s">
        <v>4447</v>
      </c>
      <c r="C1375" t="s">
        <v>3600</v>
      </c>
      <c r="D1375" t="s">
        <v>1121</v>
      </c>
      <c r="E1375" t="s">
        <v>214</v>
      </c>
      <c r="F1375" s="1" t="s">
        <v>100</v>
      </c>
      <c r="G1375">
        <v>3.9</v>
      </c>
      <c r="H1375" s="1" t="s">
        <v>4448</v>
      </c>
      <c r="I1375" t="str">
        <f t="shared" si="126"/>
        <v>Home&amp;Kitchen</v>
      </c>
      <c r="J1375">
        <f t="shared" si="127"/>
        <v>185</v>
      </c>
      <c r="K1375">
        <f t="shared" si="128"/>
        <v>599</v>
      </c>
      <c r="L1375">
        <f t="shared" si="129"/>
        <v>69</v>
      </c>
      <c r="M1375">
        <f t="shared" si="130"/>
        <v>1306</v>
      </c>
      <c r="N1375">
        <f t="shared" si="131"/>
        <v>3.9</v>
      </c>
    </row>
    <row r="1376" spans="1:14">
      <c r="A1376" t="s">
        <v>4449</v>
      </c>
      <c r="B1376" t="s">
        <v>4450</v>
      </c>
      <c r="C1376" t="s">
        <v>3202</v>
      </c>
      <c r="D1376" t="s">
        <v>4451</v>
      </c>
      <c r="E1376" t="s">
        <v>76</v>
      </c>
      <c r="F1376" s="1" t="s">
        <v>450</v>
      </c>
      <c r="G1376">
        <v>3.3</v>
      </c>
      <c r="H1376">
        <v>8</v>
      </c>
      <c r="I1376" t="str">
        <f t="shared" si="126"/>
        <v>Home&amp;Kitchen</v>
      </c>
      <c r="J1376">
        <f t="shared" si="127"/>
        <v>778</v>
      </c>
      <c r="K1376">
        <f t="shared" si="128"/>
        <v>999</v>
      </c>
      <c r="L1376">
        <f t="shared" si="129"/>
        <v>22</v>
      </c>
      <c r="M1376">
        <f t="shared" si="130"/>
        <v>8</v>
      </c>
      <c r="N1376">
        <f t="shared" si="131"/>
        <v>3.3</v>
      </c>
    </row>
    <row r="1377" spans="1:14">
      <c r="A1377" t="s">
        <v>4452</v>
      </c>
      <c r="B1377" t="s">
        <v>4453</v>
      </c>
      <c r="C1377" t="s">
        <v>4454</v>
      </c>
      <c r="D1377" t="s">
        <v>149</v>
      </c>
      <c r="E1377" t="s">
        <v>42</v>
      </c>
      <c r="F1377" s="1" t="s">
        <v>111</v>
      </c>
      <c r="G1377">
        <v>4.3</v>
      </c>
      <c r="H1377" s="1" t="s">
        <v>4455</v>
      </c>
      <c r="I1377" t="str">
        <f t="shared" si="126"/>
        <v>Home&amp;Kitchen</v>
      </c>
      <c r="J1377">
        <f t="shared" si="127"/>
        <v>279</v>
      </c>
      <c r="K1377">
        <f t="shared" si="128"/>
        <v>699</v>
      </c>
      <c r="L1377">
        <f t="shared" si="129"/>
        <v>60</v>
      </c>
      <c r="M1377">
        <f t="shared" si="130"/>
        <v>2326</v>
      </c>
      <c r="N1377">
        <f t="shared" si="131"/>
        <v>4.3</v>
      </c>
    </row>
    <row r="1378" spans="1:14">
      <c r="A1378" t="s">
        <v>4456</v>
      </c>
      <c r="B1378" t="s">
        <v>4457</v>
      </c>
      <c r="C1378" t="s">
        <v>3600</v>
      </c>
      <c r="D1378" t="s">
        <v>1072</v>
      </c>
      <c r="E1378" t="s">
        <v>329</v>
      </c>
      <c r="F1378" s="1" t="s">
        <v>348</v>
      </c>
      <c r="G1378">
        <v>3.9</v>
      </c>
      <c r="H1378" s="1" t="s">
        <v>4458</v>
      </c>
      <c r="I1378" t="str">
        <f t="shared" si="126"/>
        <v>Home&amp;Kitchen</v>
      </c>
      <c r="J1378">
        <f t="shared" si="127"/>
        <v>215</v>
      </c>
      <c r="K1378">
        <f t="shared" si="128"/>
        <v>1499</v>
      </c>
      <c r="L1378">
        <f t="shared" si="129"/>
        <v>86</v>
      </c>
      <c r="M1378">
        <f t="shared" si="130"/>
        <v>1004</v>
      </c>
      <c r="N1378">
        <f t="shared" si="131"/>
        <v>3.9</v>
      </c>
    </row>
    <row r="1379" spans="1:14">
      <c r="A1379" t="s">
        <v>4459</v>
      </c>
      <c r="B1379" t="s">
        <v>4460</v>
      </c>
      <c r="C1379" t="s">
        <v>3252</v>
      </c>
      <c r="D1379" t="s">
        <v>2053</v>
      </c>
      <c r="E1379" t="s">
        <v>2025</v>
      </c>
      <c r="F1379" s="1" t="s">
        <v>343</v>
      </c>
      <c r="G1379">
        <v>4.3</v>
      </c>
      <c r="H1379" s="1" t="s">
        <v>4461</v>
      </c>
      <c r="I1379" t="str">
        <f t="shared" si="126"/>
        <v>Home&amp;Kitchen</v>
      </c>
      <c r="J1379">
        <f t="shared" si="127"/>
        <v>889</v>
      </c>
      <c r="K1379">
        <f t="shared" si="128"/>
        <v>1295</v>
      </c>
      <c r="L1379">
        <f t="shared" si="129"/>
        <v>31</v>
      </c>
      <c r="M1379">
        <f t="shared" si="130"/>
        <v>6400</v>
      </c>
      <c r="N1379">
        <f t="shared" si="131"/>
        <v>4.3</v>
      </c>
    </row>
    <row r="1380" spans="1:14">
      <c r="A1380" t="s">
        <v>4462</v>
      </c>
      <c r="B1380" t="s">
        <v>4463</v>
      </c>
      <c r="C1380" t="s">
        <v>3261</v>
      </c>
      <c r="D1380" t="s">
        <v>3848</v>
      </c>
      <c r="E1380" t="s">
        <v>895</v>
      </c>
      <c r="F1380" s="1" t="s">
        <v>729</v>
      </c>
      <c r="G1380">
        <v>3.6</v>
      </c>
      <c r="H1380">
        <v>63</v>
      </c>
      <c r="I1380" t="str">
        <f t="shared" si="126"/>
        <v>Home&amp;Kitchen</v>
      </c>
      <c r="J1380">
        <f t="shared" si="127"/>
        <v>1449</v>
      </c>
      <c r="K1380">
        <f t="shared" si="128"/>
        <v>4999</v>
      </c>
      <c r="L1380">
        <f t="shared" si="129"/>
        <v>71</v>
      </c>
      <c r="M1380">
        <f t="shared" si="130"/>
        <v>63</v>
      </c>
      <c r="N1380">
        <f t="shared" si="131"/>
        <v>3.6</v>
      </c>
    </row>
    <row r="1381" spans="1:14">
      <c r="A1381" t="s">
        <v>4464</v>
      </c>
      <c r="B1381" t="s">
        <v>4465</v>
      </c>
      <c r="C1381" t="s">
        <v>3261</v>
      </c>
      <c r="D1381" t="s">
        <v>2464</v>
      </c>
      <c r="E1381" t="s">
        <v>4466</v>
      </c>
      <c r="F1381" s="1" t="s">
        <v>43</v>
      </c>
      <c r="G1381">
        <v>3.8</v>
      </c>
      <c r="H1381" s="1" t="s">
        <v>4467</v>
      </c>
      <c r="I1381" t="str">
        <f t="shared" si="126"/>
        <v>Home&amp;Kitchen</v>
      </c>
      <c r="J1381">
        <f t="shared" si="127"/>
        <v>1190</v>
      </c>
      <c r="K1381">
        <f t="shared" si="128"/>
        <v>2550</v>
      </c>
      <c r="L1381">
        <f t="shared" si="129"/>
        <v>53</v>
      </c>
      <c r="M1381">
        <f t="shared" si="130"/>
        <v>1181</v>
      </c>
      <c r="N1381">
        <f t="shared" si="131"/>
        <v>3.8</v>
      </c>
    </row>
    <row r="1382" spans="1:14">
      <c r="A1382" t="s">
        <v>4468</v>
      </c>
      <c r="B1382" t="s">
        <v>4469</v>
      </c>
      <c r="C1382" t="s">
        <v>3761</v>
      </c>
      <c r="D1382" t="s">
        <v>144</v>
      </c>
      <c r="E1382" t="s">
        <v>3743</v>
      </c>
      <c r="F1382" s="1" t="s">
        <v>1911</v>
      </c>
      <c r="G1382">
        <v>3.9</v>
      </c>
      <c r="H1382" s="1" t="s">
        <v>4470</v>
      </c>
      <c r="I1382" t="str">
        <f t="shared" si="126"/>
        <v>Home&amp;Kitchen</v>
      </c>
      <c r="J1382">
        <f t="shared" si="127"/>
        <v>1799</v>
      </c>
      <c r="K1382">
        <f t="shared" si="128"/>
        <v>1950</v>
      </c>
      <c r="L1382">
        <f t="shared" si="129"/>
        <v>8</v>
      </c>
      <c r="M1382">
        <f t="shared" si="130"/>
        <v>1888</v>
      </c>
      <c r="N1382">
        <f t="shared" si="131"/>
        <v>3.9</v>
      </c>
    </row>
    <row r="1383" spans="1:14">
      <c r="A1383" t="s">
        <v>4471</v>
      </c>
      <c r="B1383" t="s">
        <v>4472</v>
      </c>
      <c r="C1383" t="s">
        <v>3257</v>
      </c>
      <c r="D1383" t="s">
        <v>4473</v>
      </c>
      <c r="E1383" t="s">
        <v>4474</v>
      </c>
      <c r="F1383" s="1" t="s">
        <v>239</v>
      </c>
      <c r="G1383">
        <v>4.6</v>
      </c>
      <c r="H1383" s="1" t="s">
        <v>4475</v>
      </c>
      <c r="I1383" t="str">
        <f t="shared" si="126"/>
        <v>Home&amp;Kitchen</v>
      </c>
      <c r="J1383">
        <f t="shared" si="127"/>
        <v>6120</v>
      </c>
      <c r="K1383">
        <f t="shared" si="128"/>
        <v>8478</v>
      </c>
      <c r="L1383">
        <f t="shared" si="129"/>
        <v>28</v>
      </c>
      <c r="M1383">
        <f t="shared" si="130"/>
        <v>6550</v>
      </c>
      <c r="N1383">
        <f t="shared" si="131"/>
        <v>4.6</v>
      </c>
    </row>
    <row r="1384" spans="1:14">
      <c r="A1384" t="s">
        <v>4476</v>
      </c>
      <c r="B1384" t="s">
        <v>4477</v>
      </c>
      <c r="C1384" t="s">
        <v>3257</v>
      </c>
      <c r="D1384" t="s">
        <v>144</v>
      </c>
      <c r="E1384" t="s">
        <v>2281</v>
      </c>
      <c r="F1384" s="1" t="s">
        <v>294</v>
      </c>
      <c r="G1384">
        <v>3.8</v>
      </c>
      <c r="H1384" s="1" t="s">
        <v>4478</v>
      </c>
      <c r="I1384" t="str">
        <f t="shared" si="126"/>
        <v>Home&amp;Kitchen</v>
      </c>
      <c r="J1384">
        <f t="shared" si="127"/>
        <v>1799</v>
      </c>
      <c r="K1384">
        <f t="shared" si="128"/>
        <v>3299</v>
      </c>
      <c r="L1384">
        <f t="shared" si="129"/>
        <v>45</v>
      </c>
      <c r="M1384">
        <f t="shared" si="130"/>
        <v>1846</v>
      </c>
      <c r="N1384">
        <f t="shared" si="131"/>
        <v>3.8</v>
      </c>
    </row>
    <row r="1385" spans="1:14">
      <c r="A1385" t="s">
        <v>4479</v>
      </c>
      <c r="B1385" t="s">
        <v>4480</v>
      </c>
      <c r="C1385" t="s">
        <v>3257</v>
      </c>
      <c r="D1385" t="s">
        <v>293</v>
      </c>
      <c r="E1385" t="s">
        <v>4481</v>
      </c>
      <c r="F1385" s="1" t="s">
        <v>123</v>
      </c>
      <c r="G1385">
        <v>3.9</v>
      </c>
      <c r="H1385" s="1" t="s">
        <v>4482</v>
      </c>
      <c r="I1385" t="str">
        <f t="shared" si="126"/>
        <v>Home&amp;Kitchen</v>
      </c>
      <c r="J1385">
        <f t="shared" si="127"/>
        <v>2199</v>
      </c>
      <c r="K1385">
        <f t="shared" si="128"/>
        <v>3895</v>
      </c>
      <c r="L1385">
        <f t="shared" si="129"/>
        <v>44</v>
      </c>
      <c r="M1385">
        <f t="shared" si="130"/>
        <v>1085</v>
      </c>
      <c r="N1385">
        <f t="shared" si="131"/>
        <v>3.9</v>
      </c>
    </row>
    <row r="1386" spans="1:14">
      <c r="A1386" t="s">
        <v>4483</v>
      </c>
      <c r="B1386" t="s">
        <v>4484</v>
      </c>
      <c r="C1386" t="s">
        <v>3623</v>
      </c>
      <c r="D1386" t="s">
        <v>4485</v>
      </c>
      <c r="E1386" t="s">
        <v>4486</v>
      </c>
      <c r="F1386" s="1" t="s">
        <v>82</v>
      </c>
      <c r="G1386">
        <v>4.1</v>
      </c>
      <c r="H1386">
        <v>290</v>
      </c>
      <c r="I1386" t="str">
        <f t="shared" si="126"/>
        <v>Home&amp;Kitchen</v>
      </c>
      <c r="J1386">
        <f t="shared" si="127"/>
        <v>3685</v>
      </c>
      <c r="K1386">
        <f t="shared" si="128"/>
        <v>5495</v>
      </c>
      <c r="L1386">
        <f t="shared" si="129"/>
        <v>33</v>
      </c>
      <c r="M1386">
        <f t="shared" si="130"/>
        <v>290</v>
      </c>
      <c r="N1386">
        <f t="shared" si="131"/>
        <v>4.1</v>
      </c>
    </row>
    <row r="1387" spans="1:14">
      <c r="A1387" t="s">
        <v>4487</v>
      </c>
      <c r="B1387" t="s">
        <v>4488</v>
      </c>
      <c r="C1387" t="s">
        <v>3347</v>
      </c>
      <c r="D1387" t="s">
        <v>319</v>
      </c>
      <c r="E1387" t="s">
        <v>76</v>
      </c>
      <c r="F1387" s="1" t="s">
        <v>282</v>
      </c>
      <c r="G1387">
        <v>3.6</v>
      </c>
      <c r="H1387">
        <v>4</v>
      </c>
      <c r="I1387" t="str">
        <f t="shared" si="126"/>
        <v>Home&amp;Kitchen</v>
      </c>
      <c r="J1387">
        <f t="shared" si="127"/>
        <v>649</v>
      </c>
      <c r="K1387">
        <f t="shared" si="128"/>
        <v>999</v>
      </c>
      <c r="L1387">
        <f t="shared" si="129"/>
        <v>35</v>
      </c>
      <c r="M1387">
        <f t="shared" si="130"/>
        <v>4</v>
      </c>
      <c r="N1387">
        <f t="shared" si="131"/>
        <v>3.6</v>
      </c>
    </row>
    <row r="1388" spans="1:14">
      <c r="A1388" t="s">
        <v>4489</v>
      </c>
      <c r="B1388" t="s">
        <v>4490</v>
      </c>
      <c r="C1388" t="s">
        <v>3878</v>
      </c>
      <c r="D1388" t="s">
        <v>4491</v>
      </c>
      <c r="E1388" t="s">
        <v>3929</v>
      </c>
      <c r="F1388" s="1" t="s">
        <v>1673</v>
      </c>
      <c r="G1388">
        <v>4.4</v>
      </c>
      <c r="H1388" s="1" t="s">
        <v>4492</v>
      </c>
      <c r="I1388" t="str">
        <f t="shared" si="126"/>
        <v>Home&amp;Kitchen</v>
      </c>
      <c r="J1388">
        <f t="shared" si="127"/>
        <v>8599</v>
      </c>
      <c r="K1388">
        <f t="shared" si="128"/>
        <v>8995</v>
      </c>
      <c r="L1388">
        <f t="shared" si="129"/>
        <v>4</v>
      </c>
      <c r="M1388">
        <f t="shared" si="130"/>
        <v>9734</v>
      </c>
      <c r="N1388">
        <f t="shared" si="131"/>
        <v>4.4</v>
      </c>
    </row>
    <row r="1389" spans="1:14">
      <c r="A1389" t="s">
        <v>4493</v>
      </c>
      <c r="B1389" t="s">
        <v>4494</v>
      </c>
      <c r="C1389" t="s">
        <v>3252</v>
      </c>
      <c r="D1389" t="s">
        <v>4495</v>
      </c>
      <c r="E1389" t="s">
        <v>261</v>
      </c>
      <c r="F1389" s="1" t="s">
        <v>343</v>
      </c>
      <c r="G1389">
        <v>4.3</v>
      </c>
      <c r="H1389" s="1" t="s">
        <v>4496</v>
      </c>
      <c r="I1389" t="str">
        <f t="shared" si="126"/>
        <v>Home&amp;Kitchen</v>
      </c>
      <c r="J1389">
        <f t="shared" si="127"/>
        <v>1110</v>
      </c>
      <c r="K1389">
        <f t="shared" si="128"/>
        <v>1599</v>
      </c>
      <c r="L1389">
        <f t="shared" si="129"/>
        <v>31</v>
      </c>
      <c r="M1389">
        <f t="shared" si="130"/>
        <v>4022</v>
      </c>
      <c r="N1389">
        <f t="shared" si="131"/>
        <v>4.3</v>
      </c>
    </row>
    <row r="1390" spans="1:14">
      <c r="A1390" t="s">
        <v>4497</v>
      </c>
      <c r="B1390" t="s">
        <v>4498</v>
      </c>
      <c r="C1390" t="s">
        <v>3261</v>
      </c>
      <c r="D1390" t="s">
        <v>329</v>
      </c>
      <c r="E1390" t="s">
        <v>1154</v>
      </c>
      <c r="F1390" s="1" t="s">
        <v>453</v>
      </c>
      <c r="G1390">
        <v>4.7</v>
      </c>
      <c r="H1390" s="1" t="s">
        <v>4499</v>
      </c>
      <c r="I1390" t="str">
        <f t="shared" si="126"/>
        <v>Home&amp;Kitchen</v>
      </c>
      <c r="J1390">
        <f t="shared" si="127"/>
        <v>1499</v>
      </c>
      <c r="K1390">
        <f t="shared" si="128"/>
        <v>3500</v>
      </c>
      <c r="L1390">
        <f t="shared" si="129"/>
        <v>57</v>
      </c>
      <c r="M1390">
        <f t="shared" si="130"/>
        <v>2591</v>
      </c>
      <c r="N1390">
        <f t="shared" si="131"/>
        <v>4.7</v>
      </c>
    </row>
    <row r="1391" spans="1:14">
      <c r="A1391" t="s">
        <v>4500</v>
      </c>
      <c r="B1391" t="s">
        <v>4501</v>
      </c>
      <c r="C1391" t="s">
        <v>3210</v>
      </c>
      <c r="D1391" t="s">
        <v>4502</v>
      </c>
      <c r="E1391" t="s">
        <v>190</v>
      </c>
      <c r="F1391" s="1" t="s">
        <v>302</v>
      </c>
      <c r="G1391">
        <v>4.3</v>
      </c>
      <c r="H1391">
        <v>532</v>
      </c>
      <c r="I1391" t="str">
        <f t="shared" si="126"/>
        <v>Home&amp;Kitchen</v>
      </c>
      <c r="J1391">
        <f t="shared" si="127"/>
        <v>759</v>
      </c>
      <c r="K1391">
        <f t="shared" si="128"/>
        <v>1999</v>
      </c>
      <c r="L1391">
        <f t="shared" si="129"/>
        <v>62</v>
      </c>
      <c r="M1391">
        <f t="shared" si="130"/>
        <v>532</v>
      </c>
      <c r="N1391">
        <f t="shared" si="131"/>
        <v>4.3</v>
      </c>
    </row>
    <row r="1392" spans="1:14">
      <c r="A1392" t="s">
        <v>4503</v>
      </c>
      <c r="B1392" t="s">
        <v>4504</v>
      </c>
      <c r="C1392" t="s">
        <v>3360</v>
      </c>
      <c r="D1392" t="s">
        <v>4505</v>
      </c>
      <c r="E1392" t="s">
        <v>3619</v>
      </c>
      <c r="F1392" s="1" t="s">
        <v>463</v>
      </c>
      <c r="G1392">
        <v>3.9</v>
      </c>
      <c r="H1392">
        <v>260</v>
      </c>
      <c r="I1392" t="str">
        <f t="shared" si="126"/>
        <v>Home&amp;Kitchen</v>
      </c>
      <c r="J1392">
        <f t="shared" si="127"/>
        <v>2669</v>
      </c>
      <c r="K1392">
        <f t="shared" si="128"/>
        <v>3199</v>
      </c>
      <c r="L1392">
        <f t="shared" si="129"/>
        <v>17</v>
      </c>
      <c r="M1392">
        <f t="shared" si="130"/>
        <v>260</v>
      </c>
      <c r="N1392">
        <f t="shared" si="131"/>
        <v>3.9</v>
      </c>
    </row>
    <row r="1393" spans="1:14">
      <c r="A1393" t="s">
        <v>4506</v>
      </c>
      <c r="B1393" t="s">
        <v>4507</v>
      </c>
      <c r="C1393" t="s">
        <v>3394</v>
      </c>
      <c r="D1393" t="s">
        <v>4349</v>
      </c>
      <c r="E1393" t="s">
        <v>2956</v>
      </c>
      <c r="F1393" s="1" t="s">
        <v>693</v>
      </c>
      <c r="G1393">
        <v>3.9</v>
      </c>
      <c r="H1393" s="1" t="s">
        <v>4508</v>
      </c>
      <c r="I1393" t="str">
        <f t="shared" si="126"/>
        <v>Home&amp;Kitchen</v>
      </c>
      <c r="J1393">
        <f t="shared" si="127"/>
        <v>929</v>
      </c>
      <c r="K1393">
        <f t="shared" si="128"/>
        <v>1300</v>
      </c>
      <c r="L1393">
        <f t="shared" si="129"/>
        <v>29</v>
      </c>
      <c r="M1393">
        <f t="shared" si="130"/>
        <v>1672</v>
      </c>
      <c r="N1393">
        <f t="shared" si="131"/>
        <v>3.9</v>
      </c>
    </row>
    <row r="1394" spans="1:14">
      <c r="A1394" t="s">
        <v>4509</v>
      </c>
      <c r="B1394" t="s">
        <v>4510</v>
      </c>
      <c r="C1394" t="s">
        <v>3326</v>
      </c>
      <c r="D1394" t="s">
        <v>24</v>
      </c>
      <c r="E1394" t="s">
        <v>18</v>
      </c>
      <c r="F1394" s="1" t="s">
        <v>77</v>
      </c>
      <c r="G1394">
        <v>3.7</v>
      </c>
      <c r="H1394" s="1" t="s">
        <v>4511</v>
      </c>
      <c r="I1394" t="str">
        <f t="shared" si="126"/>
        <v>Home&amp;Kitchen</v>
      </c>
      <c r="J1394">
        <f t="shared" si="127"/>
        <v>199</v>
      </c>
      <c r="K1394">
        <f t="shared" si="128"/>
        <v>399</v>
      </c>
      <c r="L1394">
        <f t="shared" si="129"/>
        <v>50</v>
      </c>
      <c r="M1394">
        <f t="shared" si="130"/>
        <v>7945</v>
      </c>
      <c r="N1394">
        <f t="shared" si="131"/>
        <v>3.7</v>
      </c>
    </row>
    <row r="1395" spans="1:14">
      <c r="A1395" t="s">
        <v>4512</v>
      </c>
      <c r="B1395" t="s">
        <v>4513</v>
      </c>
      <c r="C1395" t="s">
        <v>3206</v>
      </c>
      <c r="D1395" t="s">
        <v>149</v>
      </c>
      <c r="E1395" t="s">
        <v>214</v>
      </c>
      <c r="F1395" s="1" t="s">
        <v>43</v>
      </c>
      <c r="G1395">
        <v>3.5</v>
      </c>
      <c r="H1395" s="1" t="s">
        <v>2970</v>
      </c>
      <c r="I1395" t="str">
        <f t="shared" si="126"/>
        <v>Home&amp;Kitchen</v>
      </c>
      <c r="J1395">
        <f t="shared" si="127"/>
        <v>279</v>
      </c>
      <c r="K1395">
        <f t="shared" si="128"/>
        <v>599</v>
      </c>
      <c r="L1395">
        <f t="shared" si="129"/>
        <v>53</v>
      </c>
      <c r="M1395">
        <f t="shared" si="130"/>
        <v>1367</v>
      </c>
      <c r="N1395">
        <f t="shared" si="131"/>
        <v>3.5</v>
      </c>
    </row>
    <row r="1396" spans="1:14">
      <c r="A1396" t="s">
        <v>4514</v>
      </c>
      <c r="B1396" t="s">
        <v>4515</v>
      </c>
      <c r="C1396" t="s">
        <v>3248</v>
      </c>
      <c r="D1396" t="s">
        <v>788</v>
      </c>
      <c r="E1396" t="s">
        <v>76</v>
      </c>
      <c r="F1396" s="1" t="s">
        <v>294</v>
      </c>
      <c r="G1396">
        <v>4</v>
      </c>
      <c r="H1396" s="1" t="s">
        <v>349</v>
      </c>
      <c r="I1396" t="str">
        <f t="shared" si="126"/>
        <v>Home&amp;Kitchen</v>
      </c>
      <c r="J1396">
        <f t="shared" si="127"/>
        <v>549</v>
      </c>
      <c r="K1396">
        <f t="shared" si="128"/>
        <v>999</v>
      </c>
      <c r="L1396">
        <f t="shared" si="129"/>
        <v>45</v>
      </c>
      <c r="M1396">
        <f t="shared" si="130"/>
        <v>1313</v>
      </c>
      <c r="N1396">
        <f t="shared" si="131"/>
        <v>4</v>
      </c>
    </row>
    <row r="1397" spans="1:14">
      <c r="A1397" t="s">
        <v>4516</v>
      </c>
      <c r="B1397" t="s">
        <v>4517</v>
      </c>
      <c r="C1397" t="s">
        <v>3843</v>
      </c>
      <c r="D1397" t="s">
        <v>4518</v>
      </c>
      <c r="E1397" t="s">
        <v>24</v>
      </c>
      <c r="F1397" s="1" t="s">
        <v>453</v>
      </c>
      <c r="G1397">
        <v>4.1</v>
      </c>
      <c r="H1397">
        <v>212</v>
      </c>
      <c r="I1397" t="str">
        <f t="shared" si="126"/>
        <v>Home&amp;Kitchen</v>
      </c>
      <c r="J1397">
        <f t="shared" si="127"/>
        <v>85</v>
      </c>
      <c r="K1397">
        <f t="shared" si="128"/>
        <v>199</v>
      </c>
      <c r="L1397">
        <f t="shared" si="129"/>
        <v>57</v>
      </c>
      <c r="M1397">
        <f t="shared" si="130"/>
        <v>212</v>
      </c>
      <c r="N1397">
        <f t="shared" si="131"/>
        <v>4.1</v>
      </c>
    </row>
    <row r="1398" spans="1:14">
      <c r="A1398" t="s">
        <v>4519</v>
      </c>
      <c r="B1398" t="s">
        <v>4520</v>
      </c>
      <c r="C1398" t="s">
        <v>3347</v>
      </c>
      <c r="D1398" t="s">
        <v>62</v>
      </c>
      <c r="E1398" t="s">
        <v>421</v>
      </c>
      <c r="F1398" s="1" t="s">
        <v>302</v>
      </c>
      <c r="G1398">
        <v>3.9</v>
      </c>
      <c r="H1398">
        <v>65</v>
      </c>
      <c r="I1398" t="str">
        <f t="shared" si="126"/>
        <v>Home&amp;Kitchen</v>
      </c>
      <c r="J1398">
        <f t="shared" si="127"/>
        <v>499</v>
      </c>
      <c r="K1398">
        <f t="shared" si="128"/>
        <v>1299</v>
      </c>
      <c r="L1398">
        <f t="shared" si="129"/>
        <v>62</v>
      </c>
      <c r="M1398">
        <f t="shared" si="130"/>
        <v>65</v>
      </c>
      <c r="N1398">
        <f t="shared" si="131"/>
        <v>3.9</v>
      </c>
    </row>
    <row r="1399" spans="1:14">
      <c r="A1399" t="s">
        <v>4521</v>
      </c>
      <c r="B1399" t="s">
        <v>4522</v>
      </c>
      <c r="C1399" t="s">
        <v>3347</v>
      </c>
      <c r="D1399" t="s">
        <v>4523</v>
      </c>
      <c r="E1399" t="s">
        <v>4524</v>
      </c>
      <c r="F1399" s="1" t="s">
        <v>182</v>
      </c>
      <c r="G1399">
        <v>4.4</v>
      </c>
      <c r="H1399" s="1" t="s">
        <v>3845</v>
      </c>
      <c r="I1399" t="str">
        <f t="shared" si="126"/>
        <v>Home&amp;Kitchen</v>
      </c>
      <c r="J1399">
        <f t="shared" si="127"/>
        <v>5865</v>
      </c>
      <c r="K1399">
        <f t="shared" si="128"/>
        <v>7776</v>
      </c>
      <c r="L1399">
        <f t="shared" si="129"/>
        <v>25</v>
      </c>
      <c r="M1399">
        <f t="shared" si="130"/>
        <v>2737</v>
      </c>
      <c r="N1399">
        <f t="shared" si="131"/>
        <v>4.4</v>
      </c>
    </row>
    <row r="1400" spans="1:14">
      <c r="A1400" t="s">
        <v>4525</v>
      </c>
      <c r="B1400" t="s">
        <v>4526</v>
      </c>
      <c r="C1400" t="s">
        <v>3192</v>
      </c>
      <c r="D1400" t="s">
        <v>3374</v>
      </c>
      <c r="E1400" t="s">
        <v>885</v>
      </c>
      <c r="F1400" s="1" t="s">
        <v>294</v>
      </c>
      <c r="G1400">
        <v>4.3</v>
      </c>
      <c r="H1400">
        <v>55</v>
      </c>
      <c r="I1400" t="str">
        <f t="shared" si="126"/>
        <v>Home&amp;Kitchen</v>
      </c>
      <c r="J1400">
        <f t="shared" si="127"/>
        <v>1260</v>
      </c>
      <c r="K1400">
        <f t="shared" si="128"/>
        <v>2299</v>
      </c>
      <c r="L1400">
        <f t="shared" si="129"/>
        <v>45</v>
      </c>
      <c r="M1400">
        <f t="shared" si="130"/>
        <v>55</v>
      </c>
      <c r="N1400">
        <f t="shared" si="131"/>
        <v>4.3</v>
      </c>
    </row>
    <row r="1401" spans="1:14">
      <c r="A1401" t="s">
        <v>4527</v>
      </c>
      <c r="B1401" t="s">
        <v>4528</v>
      </c>
      <c r="C1401" t="s">
        <v>4529</v>
      </c>
      <c r="D1401" t="s">
        <v>19</v>
      </c>
      <c r="E1401" t="s">
        <v>599</v>
      </c>
      <c r="F1401" s="1" t="s">
        <v>325</v>
      </c>
      <c r="G1401">
        <v>4.5</v>
      </c>
      <c r="H1401" s="1" t="s">
        <v>4530</v>
      </c>
      <c r="I1401" t="str">
        <f t="shared" si="126"/>
        <v>Home&amp;Kitchen</v>
      </c>
      <c r="J1401">
        <f t="shared" si="127"/>
        <v>1099</v>
      </c>
      <c r="K1401">
        <f t="shared" si="128"/>
        <v>1500</v>
      </c>
      <c r="L1401">
        <f t="shared" si="129"/>
        <v>27</v>
      </c>
      <c r="M1401">
        <f t="shared" si="130"/>
        <v>1065</v>
      </c>
      <c r="N1401">
        <f t="shared" si="131"/>
        <v>4.5</v>
      </c>
    </row>
    <row r="1402" spans="1:14">
      <c r="A1402" t="s">
        <v>4531</v>
      </c>
      <c r="B1402" t="s">
        <v>4532</v>
      </c>
      <c r="C1402" t="s">
        <v>3394</v>
      </c>
      <c r="D1402" t="s">
        <v>4533</v>
      </c>
      <c r="E1402" t="s">
        <v>4170</v>
      </c>
      <c r="F1402" s="1" t="s">
        <v>659</v>
      </c>
      <c r="G1402">
        <v>4</v>
      </c>
      <c r="H1402" s="1" t="s">
        <v>4534</v>
      </c>
      <c r="I1402" t="str">
        <f t="shared" si="126"/>
        <v>Home&amp;Kitchen</v>
      </c>
      <c r="J1402">
        <f t="shared" si="127"/>
        <v>1928</v>
      </c>
      <c r="K1402">
        <f t="shared" si="128"/>
        <v>2590</v>
      </c>
      <c r="L1402">
        <f t="shared" si="129"/>
        <v>26</v>
      </c>
      <c r="M1402">
        <f t="shared" si="130"/>
        <v>2377</v>
      </c>
      <c r="N1402">
        <f t="shared" si="131"/>
        <v>4</v>
      </c>
    </row>
    <row r="1403" spans="1:14">
      <c r="A1403" t="s">
        <v>4535</v>
      </c>
      <c r="B1403" t="s">
        <v>4536</v>
      </c>
      <c r="C1403" t="s">
        <v>3285</v>
      </c>
      <c r="D1403" t="s">
        <v>3447</v>
      </c>
      <c r="E1403" t="s">
        <v>2249</v>
      </c>
      <c r="F1403" s="1" t="s">
        <v>773</v>
      </c>
      <c r="G1403">
        <v>3.9</v>
      </c>
      <c r="H1403" s="1" t="s">
        <v>4537</v>
      </c>
      <c r="I1403" t="str">
        <f t="shared" si="126"/>
        <v>Home&amp;Kitchen</v>
      </c>
      <c r="J1403">
        <f t="shared" si="127"/>
        <v>3249</v>
      </c>
      <c r="K1403">
        <f t="shared" si="128"/>
        <v>6299</v>
      </c>
      <c r="L1403">
        <f t="shared" si="129"/>
        <v>48</v>
      </c>
      <c r="M1403">
        <f t="shared" si="130"/>
        <v>2569</v>
      </c>
      <c r="N1403">
        <f t="shared" si="131"/>
        <v>3.9</v>
      </c>
    </row>
    <row r="1404" spans="1:14">
      <c r="A1404" t="s">
        <v>4538</v>
      </c>
      <c r="B1404" t="s">
        <v>4539</v>
      </c>
      <c r="C1404" t="s">
        <v>3394</v>
      </c>
      <c r="D1404" t="s">
        <v>292</v>
      </c>
      <c r="E1404" t="s">
        <v>2398</v>
      </c>
      <c r="F1404" s="1" t="s">
        <v>82</v>
      </c>
      <c r="G1404">
        <v>4.2</v>
      </c>
      <c r="H1404" s="1" t="s">
        <v>4540</v>
      </c>
      <c r="I1404" t="str">
        <f t="shared" si="126"/>
        <v>Home&amp;Kitchen</v>
      </c>
      <c r="J1404">
        <f t="shared" si="127"/>
        <v>1199</v>
      </c>
      <c r="K1404">
        <f t="shared" si="128"/>
        <v>1795</v>
      </c>
      <c r="L1404">
        <f t="shared" si="129"/>
        <v>33</v>
      </c>
      <c r="M1404">
        <f t="shared" si="130"/>
        <v>5967</v>
      </c>
      <c r="N1404">
        <f t="shared" si="131"/>
        <v>4.2</v>
      </c>
    </row>
    <row r="1405" spans="1:14">
      <c r="A1405" t="s">
        <v>4541</v>
      </c>
      <c r="B1405" t="s">
        <v>4542</v>
      </c>
      <c r="C1405" t="s">
        <v>3192</v>
      </c>
      <c r="D1405" t="s">
        <v>4543</v>
      </c>
      <c r="E1405" t="s">
        <v>3417</v>
      </c>
      <c r="F1405" s="1" t="s">
        <v>315</v>
      </c>
      <c r="G1405">
        <v>4.1</v>
      </c>
      <c r="H1405" s="1" t="s">
        <v>4544</v>
      </c>
      <c r="I1405" t="str">
        <f t="shared" si="126"/>
        <v>Home&amp;Kitchen</v>
      </c>
      <c r="J1405">
        <f t="shared" si="127"/>
        <v>1456</v>
      </c>
      <c r="K1405">
        <f t="shared" si="128"/>
        <v>3190</v>
      </c>
      <c r="L1405">
        <f t="shared" si="129"/>
        <v>54</v>
      </c>
      <c r="M1405">
        <f t="shared" si="130"/>
        <v>1776</v>
      </c>
      <c r="N1405">
        <f t="shared" si="131"/>
        <v>4.1</v>
      </c>
    </row>
    <row r="1406" spans="1:14">
      <c r="A1406" t="s">
        <v>4545</v>
      </c>
      <c r="B1406" t="s">
        <v>4546</v>
      </c>
      <c r="C1406" t="s">
        <v>3347</v>
      </c>
      <c r="D1406" t="s">
        <v>4102</v>
      </c>
      <c r="E1406" t="s">
        <v>4065</v>
      </c>
      <c r="F1406" s="1" t="s">
        <v>1428</v>
      </c>
      <c r="G1406">
        <v>3.7</v>
      </c>
      <c r="H1406" s="1" t="s">
        <v>4547</v>
      </c>
      <c r="I1406" t="str">
        <f t="shared" si="126"/>
        <v>Home&amp;Kitchen</v>
      </c>
      <c r="J1406">
        <f t="shared" si="127"/>
        <v>3349</v>
      </c>
      <c r="K1406">
        <f t="shared" si="128"/>
        <v>4799</v>
      </c>
      <c r="L1406">
        <f t="shared" si="129"/>
        <v>30</v>
      </c>
      <c r="M1406">
        <f t="shared" si="130"/>
        <v>4200</v>
      </c>
      <c r="N1406">
        <f t="shared" si="131"/>
        <v>3.7</v>
      </c>
    </row>
    <row r="1407" spans="1:14">
      <c r="A1407" t="s">
        <v>4548</v>
      </c>
      <c r="B1407" t="s">
        <v>4549</v>
      </c>
      <c r="C1407" t="s">
        <v>3511</v>
      </c>
      <c r="D1407" t="s">
        <v>4550</v>
      </c>
      <c r="E1407" t="s">
        <v>1039</v>
      </c>
      <c r="F1407" s="1" t="s">
        <v>145</v>
      </c>
      <c r="G1407">
        <v>4.1</v>
      </c>
      <c r="H1407">
        <v>297</v>
      </c>
      <c r="I1407" t="str">
        <f t="shared" si="126"/>
        <v>Home&amp;Kitchen</v>
      </c>
      <c r="J1407">
        <f t="shared" si="127"/>
        <v>4899</v>
      </c>
      <c r="K1407">
        <f t="shared" si="128"/>
        <v>8999</v>
      </c>
      <c r="L1407">
        <f t="shared" si="129"/>
        <v>46</v>
      </c>
      <c r="M1407">
        <f t="shared" si="130"/>
        <v>297</v>
      </c>
      <c r="N1407">
        <f t="shared" si="131"/>
        <v>4.1</v>
      </c>
    </row>
    <row r="1408" spans="1:14">
      <c r="A1408" t="s">
        <v>4551</v>
      </c>
      <c r="B1408" t="s">
        <v>4552</v>
      </c>
      <c r="C1408" t="s">
        <v>3281</v>
      </c>
      <c r="D1408" t="s">
        <v>292</v>
      </c>
      <c r="E1408" t="s">
        <v>35</v>
      </c>
      <c r="F1408" s="1" t="s">
        <v>384</v>
      </c>
      <c r="G1408">
        <v>4.2</v>
      </c>
      <c r="H1408" s="1" t="s">
        <v>4553</v>
      </c>
      <c r="I1408" t="str">
        <f t="shared" si="126"/>
        <v>Home&amp;Kitchen</v>
      </c>
      <c r="J1408">
        <f t="shared" si="127"/>
        <v>1199</v>
      </c>
      <c r="K1408">
        <f t="shared" si="128"/>
        <v>1899</v>
      </c>
      <c r="L1408">
        <f t="shared" si="129"/>
        <v>37</v>
      </c>
      <c r="M1408">
        <f t="shared" si="130"/>
        <v>3858</v>
      </c>
      <c r="N1408">
        <f t="shared" si="131"/>
        <v>4.2</v>
      </c>
    </row>
    <row r="1409" spans="1:14">
      <c r="A1409" t="s">
        <v>4554</v>
      </c>
      <c r="B1409" t="s">
        <v>4555</v>
      </c>
      <c r="C1409" t="s">
        <v>4112</v>
      </c>
      <c r="D1409" t="s">
        <v>4556</v>
      </c>
      <c r="E1409" t="s">
        <v>2587</v>
      </c>
      <c r="F1409" s="1" t="s">
        <v>26</v>
      </c>
      <c r="G1409">
        <v>4.3</v>
      </c>
      <c r="H1409">
        <v>168</v>
      </c>
      <c r="I1409" t="str">
        <f t="shared" si="126"/>
        <v>Home&amp;Kitchen</v>
      </c>
      <c r="J1409">
        <f t="shared" si="127"/>
        <v>3290</v>
      </c>
      <c r="K1409">
        <f t="shared" si="128"/>
        <v>5799</v>
      </c>
      <c r="L1409">
        <f t="shared" si="129"/>
        <v>43</v>
      </c>
      <c r="M1409">
        <f t="shared" si="130"/>
        <v>168</v>
      </c>
      <c r="N1409">
        <f t="shared" si="131"/>
        <v>4.3</v>
      </c>
    </row>
    <row r="1410" spans="1:14">
      <c r="A1410" t="s">
        <v>4557</v>
      </c>
      <c r="B1410" t="s">
        <v>4558</v>
      </c>
      <c r="C1410" t="s">
        <v>3206</v>
      </c>
      <c r="D1410" t="s">
        <v>205</v>
      </c>
      <c r="E1410" t="s">
        <v>92</v>
      </c>
      <c r="F1410" s="1" t="s">
        <v>337</v>
      </c>
      <c r="G1410">
        <v>3.6</v>
      </c>
      <c r="H1410">
        <v>101</v>
      </c>
      <c r="I1410" t="str">
        <f t="shared" si="126"/>
        <v>Home&amp;Kitchen</v>
      </c>
      <c r="J1410">
        <f t="shared" si="127"/>
        <v>179</v>
      </c>
      <c r="K1410">
        <f t="shared" si="128"/>
        <v>799</v>
      </c>
      <c r="L1410">
        <f t="shared" si="129"/>
        <v>78</v>
      </c>
      <c r="M1410">
        <f t="shared" si="130"/>
        <v>101</v>
      </c>
      <c r="N1410">
        <f t="shared" si="131"/>
        <v>3.6</v>
      </c>
    </row>
    <row r="1411" spans="1:14">
      <c r="A1411" t="s">
        <v>4559</v>
      </c>
      <c r="B1411" t="s">
        <v>4560</v>
      </c>
      <c r="C1411" t="s">
        <v>4454</v>
      </c>
      <c r="D1411" t="s">
        <v>54</v>
      </c>
      <c r="E1411" t="s">
        <v>2995</v>
      </c>
      <c r="F1411" s="1" t="s">
        <v>77</v>
      </c>
      <c r="G1411">
        <v>4.1</v>
      </c>
      <c r="H1411" s="1" t="s">
        <v>4561</v>
      </c>
      <c r="I1411" t="str">
        <f t="shared" ref="I1411:I1466" si="132">LEFT(C1411,FIND("|",C1411)-1)</f>
        <v>Home&amp;Kitchen</v>
      </c>
      <c r="J1411">
        <f t="shared" ref="J1411:J1466" si="133">VALUE(SUBSTITUTE(SUBSTITUTE(D1411,"₹",""),",",""))</f>
        <v>149</v>
      </c>
      <c r="K1411">
        <f t="shared" ref="K1411:K1466" si="134">VALUE(SUBSTITUTE(SUBSTITUTE(E1411,"₹",""),",",""))</f>
        <v>300</v>
      </c>
      <c r="L1411">
        <f t="shared" ref="L1411:L1466" si="135">VALUE(SUBSTITUTE(F1411,"%",""))</f>
        <v>50</v>
      </c>
      <c r="M1411">
        <f t="shared" ref="M1411:M1466" si="136">VALUE(SUBSTITUTE(H1411,",",""))</f>
        <v>4074</v>
      </c>
      <c r="N1411">
        <f t="shared" ref="N1411:N1466" si="137">VALUE(G1411)</f>
        <v>4.1</v>
      </c>
    </row>
    <row r="1412" spans="1:14">
      <c r="A1412" t="s">
        <v>4562</v>
      </c>
      <c r="B1412" t="s">
        <v>4563</v>
      </c>
      <c r="C1412" t="s">
        <v>3257</v>
      </c>
      <c r="D1412" t="s">
        <v>2778</v>
      </c>
      <c r="E1412" t="s">
        <v>4564</v>
      </c>
      <c r="F1412" s="1" t="s">
        <v>1015</v>
      </c>
      <c r="G1412">
        <v>4.5</v>
      </c>
      <c r="H1412" s="1" t="s">
        <v>4565</v>
      </c>
      <c r="I1412" t="str">
        <f t="shared" si="132"/>
        <v>Home&amp;Kitchen</v>
      </c>
      <c r="J1412">
        <f t="shared" si="133"/>
        <v>5490</v>
      </c>
      <c r="K1412">
        <f t="shared" si="134"/>
        <v>7200</v>
      </c>
      <c r="L1412">
        <f t="shared" si="135"/>
        <v>24</v>
      </c>
      <c r="M1412">
        <f t="shared" si="136"/>
        <v>1408</v>
      </c>
      <c r="N1412">
        <f t="shared" si="137"/>
        <v>4.5</v>
      </c>
    </row>
    <row r="1413" spans="1:14">
      <c r="A1413" t="s">
        <v>4566</v>
      </c>
      <c r="B1413" t="s">
        <v>4567</v>
      </c>
      <c r="C1413" t="s">
        <v>3210</v>
      </c>
      <c r="D1413" t="s">
        <v>761</v>
      </c>
      <c r="E1413" t="s">
        <v>210</v>
      </c>
      <c r="F1413" s="1" t="s">
        <v>4208</v>
      </c>
      <c r="G1413">
        <v>4.2</v>
      </c>
      <c r="H1413" s="1" t="s">
        <v>4568</v>
      </c>
      <c r="I1413" t="str">
        <f t="shared" si="132"/>
        <v>Home&amp;Kitchen</v>
      </c>
      <c r="J1413">
        <f t="shared" si="133"/>
        <v>379</v>
      </c>
      <c r="K1413">
        <f t="shared" si="134"/>
        <v>389</v>
      </c>
      <c r="L1413">
        <f t="shared" si="135"/>
        <v>3</v>
      </c>
      <c r="M1413">
        <f t="shared" si="136"/>
        <v>3739</v>
      </c>
      <c r="N1413">
        <f t="shared" si="137"/>
        <v>4.2</v>
      </c>
    </row>
    <row r="1414" spans="1:14">
      <c r="A1414" t="s">
        <v>4569</v>
      </c>
      <c r="B1414" t="s">
        <v>4570</v>
      </c>
      <c r="C1414" t="s">
        <v>3761</v>
      </c>
      <c r="D1414" t="s">
        <v>4382</v>
      </c>
      <c r="E1414" t="s">
        <v>4571</v>
      </c>
      <c r="F1414" s="1" t="s">
        <v>82</v>
      </c>
      <c r="G1414">
        <v>4.3</v>
      </c>
      <c r="H1414" s="1" t="s">
        <v>4572</v>
      </c>
      <c r="I1414" t="str">
        <f t="shared" si="132"/>
        <v>Home&amp;Kitchen</v>
      </c>
      <c r="J1414">
        <f t="shared" si="133"/>
        <v>8699</v>
      </c>
      <c r="K1414">
        <f t="shared" si="134"/>
        <v>13049</v>
      </c>
      <c r="L1414">
        <f t="shared" si="135"/>
        <v>33</v>
      </c>
      <c r="M1414">
        <f t="shared" si="136"/>
        <v>5891</v>
      </c>
      <c r="N1414">
        <f t="shared" si="137"/>
        <v>4.3</v>
      </c>
    </row>
    <row r="1415" spans="1:14">
      <c r="A1415" t="s">
        <v>4573</v>
      </c>
      <c r="B1415" t="s">
        <v>4574</v>
      </c>
      <c r="C1415" t="s">
        <v>3257</v>
      </c>
      <c r="D1415" t="s">
        <v>4575</v>
      </c>
      <c r="E1415" t="s">
        <v>1363</v>
      </c>
      <c r="F1415" s="1" t="s">
        <v>1376</v>
      </c>
      <c r="G1415">
        <v>4</v>
      </c>
      <c r="H1415">
        <v>777</v>
      </c>
      <c r="I1415" t="str">
        <f t="shared" si="132"/>
        <v>Home&amp;Kitchen</v>
      </c>
      <c r="J1415">
        <f t="shared" si="133"/>
        <v>3041.67</v>
      </c>
      <c r="K1415">
        <f t="shared" si="134"/>
        <v>5999</v>
      </c>
      <c r="L1415">
        <f t="shared" si="135"/>
        <v>49</v>
      </c>
      <c r="M1415">
        <f t="shared" si="136"/>
        <v>777</v>
      </c>
      <c r="N1415">
        <f t="shared" si="137"/>
        <v>4</v>
      </c>
    </row>
    <row r="1416" spans="1:14">
      <c r="A1416" t="s">
        <v>4576</v>
      </c>
      <c r="B1416" t="s">
        <v>4577</v>
      </c>
      <c r="C1416" t="s">
        <v>3248</v>
      </c>
      <c r="D1416" t="s">
        <v>3333</v>
      </c>
      <c r="E1416" t="s">
        <v>1769</v>
      </c>
      <c r="F1416" s="1" t="s">
        <v>325</v>
      </c>
      <c r="G1416">
        <v>4.2</v>
      </c>
      <c r="H1416" s="1" t="s">
        <v>4578</v>
      </c>
      <c r="I1416" t="str">
        <f t="shared" si="132"/>
        <v>Home&amp;Kitchen</v>
      </c>
      <c r="J1416">
        <f t="shared" si="133"/>
        <v>1745</v>
      </c>
      <c r="K1416">
        <f t="shared" si="134"/>
        <v>2400</v>
      </c>
      <c r="L1416">
        <f t="shared" si="135"/>
        <v>27</v>
      </c>
      <c r="M1416">
        <f t="shared" si="136"/>
        <v>14160</v>
      </c>
      <c r="N1416">
        <f t="shared" si="137"/>
        <v>4.2</v>
      </c>
    </row>
    <row r="1417" spans="1:14">
      <c r="A1417" t="s">
        <v>4579</v>
      </c>
      <c r="B1417" t="s">
        <v>4580</v>
      </c>
      <c r="C1417" t="s">
        <v>3232</v>
      </c>
      <c r="D1417" t="s">
        <v>4581</v>
      </c>
      <c r="E1417" t="s">
        <v>3366</v>
      </c>
      <c r="F1417" s="1" t="s">
        <v>595</v>
      </c>
      <c r="G1417">
        <v>4.2</v>
      </c>
      <c r="H1417" s="1" t="s">
        <v>4582</v>
      </c>
      <c r="I1417" t="str">
        <f t="shared" si="132"/>
        <v>Home&amp;Kitchen</v>
      </c>
      <c r="J1417">
        <f t="shared" si="133"/>
        <v>3180</v>
      </c>
      <c r="K1417">
        <f t="shared" si="134"/>
        <v>5295</v>
      </c>
      <c r="L1417">
        <f t="shared" si="135"/>
        <v>40</v>
      </c>
      <c r="M1417">
        <f t="shared" si="136"/>
        <v>6919</v>
      </c>
      <c r="N1417">
        <f t="shared" si="137"/>
        <v>4.2</v>
      </c>
    </row>
    <row r="1418" spans="1:14">
      <c r="A1418" t="s">
        <v>4583</v>
      </c>
      <c r="B1418" t="s">
        <v>4584</v>
      </c>
      <c r="C1418" t="s">
        <v>3761</v>
      </c>
      <c r="D1418" t="s">
        <v>895</v>
      </c>
      <c r="E1418" t="s">
        <v>122</v>
      </c>
      <c r="F1418" s="1" t="s">
        <v>220</v>
      </c>
      <c r="G1418">
        <v>4.5</v>
      </c>
      <c r="H1418">
        <v>287</v>
      </c>
      <c r="I1418" t="str">
        <f t="shared" si="132"/>
        <v>Home&amp;Kitchen</v>
      </c>
      <c r="J1418">
        <f t="shared" si="133"/>
        <v>4999</v>
      </c>
      <c r="K1418">
        <f t="shared" si="134"/>
        <v>24999</v>
      </c>
      <c r="L1418">
        <f t="shared" si="135"/>
        <v>80</v>
      </c>
      <c r="M1418">
        <f t="shared" si="136"/>
        <v>287</v>
      </c>
      <c r="N1418">
        <f t="shared" si="137"/>
        <v>4.5</v>
      </c>
    </row>
    <row r="1419" spans="1:14">
      <c r="A1419" t="s">
        <v>4585</v>
      </c>
      <c r="B1419" t="s">
        <v>4586</v>
      </c>
      <c r="C1419" t="s">
        <v>3326</v>
      </c>
      <c r="D1419" t="s">
        <v>4587</v>
      </c>
      <c r="E1419" t="s">
        <v>92</v>
      </c>
      <c r="F1419" s="1" t="s">
        <v>191</v>
      </c>
      <c r="G1419">
        <v>3.8</v>
      </c>
      <c r="H1419">
        <v>287</v>
      </c>
      <c r="I1419" t="str">
        <f t="shared" si="132"/>
        <v>Home&amp;Kitchen</v>
      </c>
      <c r="J1419">
        <f t="shared" si="133"/>
        <v>390</v>
      </c>
      <c r="K1419">
        <f t="shared" si="134"/>
        <v>799</v>
      </c>
      <c r="L1419">
        <f t="shared" si="135"/>
        <v>51</v>
      </c>
      <c r="M1419">
        <f t="shared" si="136"/>
        <v>287</v>
      </c>
      <c r="N1419">
        <f t="shared" si="137"/>
        <v>3.8</v>
      </c>
    </row>
    <row r="1420" spans="1:14">
      <c r="A1420" t="s">
        <v>4588</v>
      </c>
      <c r="B1420" t="s">
        <v>4589</v>
      </c>
      <c r="C1420" t="s">
        <v>4590</v>
      </c>
      <c r="D1420" t="s">
        <v>190</v>
      </c>
      <c r="E1420" t="s">
        <v>371</v>
      </c>
      <c r="F1420" s="1" t="s">
        <v>82</v>
      </c>
      <c r="G1420">
        <v>4.4</v>
      </c>
      <c r="H1420">
        <v>388</v>
      </c>
      <c r="I1420" t="str">
        <f t="shared" si="132"/>
        <v>Home&amp;Kitchen</v>
      </c>
      <c r="J1420">
        <f t="shared" si="133"/>
        <v>1999</v>
      </c>
      <c r="K1420">
        <f t="shared" si="134"/>
        <v>2999</v>
      </c>
      <c r="L1420">
        <f t="shared" si="135"/>
        <v>33</v>
      </c>
      <c r="M1420">
        <f t="shared" si="136"/>
        <v>388</v>
      </c>
      <c r="N1420">
        <f t="shared" si="137"/>
        <v>4.4</v>
      </c>
    </row>
    <row r="1421" spans="1:14">
      <c r="A1421" t="s">
        <v>4591</v>
      </c>
      <c r="B1421" t="s">
        <v>4592</v>
      </c>
      <c r="C1421" t="s">
        <v>3386</v>
      </c>
      <c r="D1421" t="s">
        <v>4593</v>
      </c>
      <c r="E1421" t="s">
        <v>2218</v>
      </c>
      <c r="F1421" s="1" t="s">
        <v>282</v>
      </c>
      <c r="G1421">
        <v>4.1</v>
      </c>
      <c r="H1421">
        <v>827</v>
      </c>
      <c r="I1421" t="str">
        <f t="shared" si="132"/>
        <v>Home&amp;Kitchen</v>
      </c>
      <c r="J1421">
        <f t="shared" si="133"/>
        <v>1624</v>
      </c>
      <c r="K1421">
        <f t="shared" si="134"/>
        <v>2495</v>
      </c>
      <c r="L1421">
        <f t="shared" si="135"/>
        <v>35</v>
      </c>
      <c r="M1421">
        <f t="shared" si="136"/>
        <v>827</v>
      </c>
      <c r="N1421">
        <f t="shared" si="137"/>
        <v>4.1</v>
      </c>
    </row>
    <row r="1422" spans="1:14">
      <c r="A1422" t="s">
        <v>4594</v>
      </c>
      <c r="B1422" t="s">
        <v>4595</v>
      </c>
      <c r="C1422" t="s">
        <v>4454</v>
      </c>
      <c r="D1422" t="s">
        <v>4596</v>
      </c>
      <c r="E1422" t="s">
        <v>2651</v>
      </c>
      <c r="F1422" s="1" t="s">
        <v>581</v>
      </c>
      <c r="G1422">
        <v>4.2</v>
      </c>
      <c r="H1422" s="1" t="s">
        <v>1884</v>
      </c>
      <c r="I1422" t="str">
        <f t="shared" si="132"/>
        <v>Home&amp;Kitchen</v>
      </c>
      <c r="J1422">
        <f t="shared" si="133"/>
        <v>184</v>
      </c>
      <c r="K1422">
        <f t="shared" si="134"/>
        <v>450</v>
      </c>
      <c r="L1422">
        <f t="shared" si="135"/>
        <v>59</v>
      </c>
      <c r="M1422">
        <f t="shared" si="136"/>
        <v>4971</v>
      </c>
      <c r="N1422">
        <f t="shared" si="137"/>
        <v>4.2</v>
      </c>
    </row>
    <row r="1423" spans="1:14">
      <c r="A1423" t="s">
        <v>4597</v>
      </c>
      <c r="B1423" t="s">
        <v>4598</v>
      </c>
      <c r="C1423" t="s">
        <v>3206</v>
      </c>
      <c r="D1423" t="s">
        <v>4599</v>
      </c>
      <c r="E1423" t="s">
        <v>76</v>
      </c>
      <c r="F1423" s="1" t="s">
        <v>87</v>
      </c>
      <c r="G1423">
        <v>4.3</v>
      </c>
      <c r="H1423">
        <v>229</v>
      </c>
      <c r="I1423" t="str">
        <f t="shared" si="132"/>
        <v>Home&amp;Kitchen</v>
      </c>
      <c r="J1423">
        <f t="shared" si="133"/>
        <v>445</v>
      </c>
      <c r="K1423">
        <f t="shared" si="134"/>
        <v>999</v>
      </c>
      <c r="L1423">
        <f t="shared" si="135"/>
        <v>55</v>
      </c>
      <c r="M1423">
        <f t="shared" si="136"/>
        <v>229</v>
      </c>
      <c r="N1423">
        <f t="shared" si="137"/>
        <v>4.3</v>
      </c>
    </row>
    <row r="1424" spans="1:14">
      <c r="A1424" t="s">
        <v>4600</v>
      </c>
      <c r="B1424" t="s">
        <v>4601</v>
      </c>
      <c r="C1424" t="s">
        <v>4602</v>
      </c>
      <c r="D1424" t="s">
        <v>42</v>
      </c>
      <c r="E1424" t="s">
        <v>3920</v>
      </c>
      <c r="F1424" s="1" t="s">
        <v>581</v>
      </c>
      <c r="G1424">
        <v>4.1</v>
      </c>
      <c r="H1424" s="1" t="s">
        <v>4603</v>
      </c>
      <c r="I1424" t="str">
        <f t="shared" si="132"/>
        <v>Home&amp;Kitchen</v>
      </c>
      <c r="J1424">
        <f t="shared" si="133"/>
        <v>699</v>
      </c>
      <c r="K1424">
        <f t="shared" si="134"/>
        <v>1690</v>
      </c>
      <c r="L1424">
        <f t="shared" si="135"/>
        <v>59</v>
      </c>
      <c r="M1424">
        <f t="shared" si="136"/>
        <v>3524</v>
      </c>
      <c r="N1424">
        <f t="shared" si="137"/>
        <v>4.1</v>
      </c>
    </row>
    <row r="1425" spans="1:14">
      <c r="A1425" t="s">
        <v>4604</v>
      </c>
      <c r="B1425" t="s">
        <v>4605</v>
      </c>
      <c r="C1425" t="s">
        <v>3232</v>
      </c>
      <c r="D1425" t="s">
        <v>4606</v>
      </c>
      <c r="E1425" t="s">
        <v>4607</v>
      </c>
      <c r="F1425" s="1" t="s">
        <v>581</v>
      </c>
      <c r="G1425">
        <v>4.2</v>
      </c>
      <c r="H1425">
        <v>156</v>
      </c>
      <c r="I1425" t="str">
        <f t="shared" si="132"/>
        <v>Home&amp;Kitchen</v>
      </c>
      <c r="J1425">
        <f t="shared" si="133"/>
        <v>1601</v>
      </c>
      <c r="K1425">
        <f t="shared" si="134"/>
        <v>3890</v>
      </c>
      <c r="L1425">
        <f t="shared" si="135"/>
        <v>59</v>
      </c>
      <c r="M1425">
        <f t="shared" si="136"/>
        <v>156</v>
      </c>
      <c r="N1425">
        <f t="shared" si="137"/>
        <v>4.2</v>
      </c>
    </row>
    <row r="1426" spans="1:14">
      <c r="A1426" t="s">
        <v>4608</v>
      </c>
      <c r="B1426" t="s">
        <v>4609</v>
      </c>
      <c r="C1426" t="s">
        <v>3600</v>
      </c>
      <c r="D1426" t="s">
        <v>4610</v>
      </c>
      <c r="E1426" t="s">
        <v>3811</v>
      </c>
      <c r="F1426" s="1" t="s">
        <v>1190</v>
      </c>
      <c r="G1426">
        <v>4.1</v>
      </c>
      <c r="H1426">
        <v>490</v>
      </c>
      <c r="I1426" t="str">
        <f t="shared" si="132"/>
        <v>Home&amp;Kitchen</v>
      </c>
      <c r="J1426">
        <f t="shared" si="133"/>
        <v>231</v>
      </c>
      <c r="K1426">
        <f t="shared" si="134"/>
        <v>260</v>
      </c>
      <c r="L1426">
        <f t="shared" si="135"/>
        <v>11</v>
      </c>
      <c r="M1426">
        <f t="shared" si="136"/>
        <v>490</v>
      </c>
      <c r="N1426">
        <f t="shared" si="137"/>
        <v>4.1</v>
      </c>
    </row>
    <row r="1427" spans="1:14">
      <c r="A1427" t="s">
        <v>4611</v>
      </c>
      <c r="B1427" t="s">
        <v>4612</v>
      </c>
      <c r="C1427" t="s">
        <v>3206</v>
      </c>
      <c r="D1427" t="s">
        <v>1326</v>
      </c>
      <c r="E1427" t="s">
        <v>214</v>
      </c>
      <c r="F1427" s="1" t="s">
        <v>129</v>
      </c>
      <c r="G1427">
        <v>3.9</v>
      </c>
      <c r="H1427">
        <v>82</v>
      </c>
      <c r="I1427" t="str">
        <f t="shared" si="132"/>
        <v>Home&amp;Kitchen</v>
      </c>
      <c r="J1427">
        <f t="shared" si="133"/>
        <v>369</v>
      </c>
      <c r="K1427">
        <f t="shared" si="134"/>
        <v>599</v>
      </c>
      <c r="L1427">
        <f t="shared" si="135"/>
        <v>38</v>
      </c>
      <c r="M1427">
        <f t="shared" si="136"/>
        <v>82</v>
      </c>
      <c r="N1427">
        <f t="shared" si="137"/>
        <v>3.9</v>
      </c>
    </row>
    <row r="1428" spans="1:14">
      <c r="A1428" t="s">
        <v>4613</v>
      </c>
      <c r="B1428" t="s">
        <v>4614</v>
      </c>
      <c r="C1428" t="s">
        <v>3192</v>
      </c>
      <c r="D1428" t="s">
        <v>3343</v>
      </c>
      <c r="E1428" t="s">
        <v>3743</v>
      </c>
      <c r="F1428" s="1" t="s">
        <v>581</v>
      </c>
      <c r="G1428">
        <v>3.9</v>
      </c>
      <c r="H1428">
        <v>710</v>
      </c>
      <c r="I1428" t="str">
        <f t="shared" si="132"/>
        <v>Home&amp;Kitchen</v>
      </c>
      <c r="J1428">
        <f t="shared" si="133"/>
        <v>809</v>
      </c>
      <c r="K1428">
        <f t="shared" si="134"/>
        <v>1950</v>
      </c>
      <c r="L1428">
        <f t="shared" si="135"/>
        <v>59</v>
      </c>
      <c r="M1428">
        <f t="shared" si="136"/>
        <v>710</v>
      </c>
      <c r="N1428">
        <f t="shared" si="137"/>
        <v>3.9</v>
      </c>
    </row>
    <row r="1429" spans="1:14">
      <c r="A1429" t="s">
        <v>4615</v>
      </c>
      <c r="B1429" t="s">
        <v>4616</v>
      </c>
      <c r="C1429" t="s">
        <v>3257</v>
      </c>
      <c r="D1429" t="s">
        <v>292</v>
      </c>
      <c r="E1429" t="s">
        <v>1765</v>
      </c>
      <c r="F1429" s="1" t="s">
        <v>111</v>
      </c>
      <c r="G1429">
        <v>3.8</v>
      </c>
      <c r="H1429">
        <v>133</v>
      </c>
      <c r="I1429" t="str">
        <f t="shared" si="132"/>
        <v>Home&amp;Kitchen</v>
      </c>
      <c r="J1429">
        <f t="shared" si="133"/>
        <v>1199</v>
      </c>
      <c r="K1429">
        <f t="shared" si="134"/>
        <v>2990</v>
      </c>
      <c r="L1429">
        <f t="shared" si="135"/>
        <v>60</v>
      </c>
      <c r="M1429">
        <f t="shared" si="136"/>
        <v>133</v>
      </c>
      <c r="N1429">
        <f t="shared" si="137"/>
        <v>3.8</v>
      </c>
    </row>
    <row r="1430" spans="1:14">
      <c r="A1430" t="s">
        <v>4617</v>
      </c>
      <c r="B1430" t="s">
        <v>4618</v>
      </c>
      <c r="C1430" t="s">
        <v>3257</v>
      </c>
      <c r="D1430" t="s">
        <v>4473</v>
      </c>
      <c r="E1430" t="s">
        <v>4619</v>
      </c>
      <c r="F1430" s="1" t="s">
        <v>1015</v>
      </c>
      <c r="G1430">
        <v>4.6</v>
      </c>
      <c r="H1430" s="1" t="s">
        <v>4620</v>
      </c>
      <c r="I1430" t="str">
        <f t="shared" si="132"/>
        <v>Home&amp;Kitchen</v>
      </c>
      <c r="J1430">
        <f t="shared" si="133"/>
        <v>6120</v>
      </c>
      <c r="K1430">
        <f t="shared" si="134"/>
        <v>8073</v>
      </c>
      <c r="L1430">
        <f t="shared" si="135"/>
        <v>24</v>
      </c>
      <c r="M1430">
        <f t="shared" si="136"/>
        <v>2751</v>
      </c>
      <c r="N1430">
        <f t="shared" si="137"/>
        <v>4.6</v>
      </c>
    </row>
    <row r="1431" spans="1:14">
      <c r="A1431" t="s">
        <v>4621</v>
      </c>
      <c r="B1431" t="s">
        <v>4622</v>
      </c>
      <c r="C1431" t="s">
        <v>3331</v>
      </c>
      <c r="D1431" t="s">
        <v>144</v>
      </c>
      <c r="E1431" t="s">
        <v>1756</v>
      </c>
      <c r="F1431" s="1" t="s">
        <v>343</v>
      </c>
      <c r="G1431">
        <v>3.6</v>
      </c>
      <c r="H1431">
        <v>771</v>
      </c>
      <c r="I1431" t="str">
        <f t="shared" si="132"/>
        <v>Home&amp;Kitchen</v>
      </c>
      <c r="J1431">
        <f t="shared" si="133"/>
        <v>1799</v>
      </c>
      <c r="K1431">
        <f t="shared" si="134"/>
        <v>2599</v>
      </c>
      <c r="L1431">
        <f t="shared" si="135"/>
        <v>31</v>
      </c>
      <c r="M1431">
        <f t="shared" si="136"/>
        <v>771</v>
      </c>
      <c r="N1431">
        <f t="shared" si="137"/>
        <v>3.6</v>
      </c>
    </row>
    <row r="1432" spans="1:14">
      <c r="A1432" t="s">
        <v>4623</v>
      </c>
      <c r="B1432" t="s">
        <v>4624</v>
      </c>
      <c r="C1432" t="s">
        <v>4222</v>
      </c>
      <c r="D1432" t="s">
        <v>1013</v>
      </c>
      <c r="E1432" t="s">
        <v>426</v>
      </c>
      <c r="F1432" s="1" t="s">
        <v>384</v>
      </c>
      <c r="G1432">
        <v>4.1</v>
      </c>
      <c r="H1432" s="1" t="s">
        <v>4625</v>
      </c>
      <c r="I1432" t="str">
        <f t="shared" si="132"/>
        <v>Home&amp;Kitchen</v>
      </c>
      <c r="J1432">
        <f t="shared" si="133"/>
        <v>18999</v>
      </c>
      <c r="K1432">
        <f t="shared" si="134"/>
        <v>29999</v>
      </c>
      <c r="L1432">
        <f t="shared" si="135"/>
        <v>37</v>
      </c>
      <c r="M1432">
        <f t="shared" si="136"/>
        <v>2536</v>
      </c>
      <c r="N1432">
        <f t="shared" si="137"/>
        <v>4.1</v>
      </c>
    </row>
    <row r="1433" spans="1:14">
      <c r="A1433" t="s">
        <v>4626</v>
      </c>
      <c r="B1433" t="s">
        <v>4627</v>
      </c>
      <c r="C1433" t="s">
        <v>3586</v>
      </c>
      <c r="D1433" t="s">
        <v>190</v>
      </c>
      <c r="E1433" t="s">
        <v>4628</v>
      </c>
      <c r="F1433" s="1" t="s">
        <v>745</v>
      </c>
      <c r="G1433">
        <v>4.2</v>
      </c>
      <c r="H1433" s="1" t="s">
        <v>4629</v>
      </c>
      <c r="I1433" t="str">
        <f t="shared" si="132"/>
        <v>Home&amp;Kitchen</v>
      </c>
      <c r="J1433">
        <f t="shared" si="133"/>
        <v>1999</v>
      </c>
      <c r="K1433">
        <f t="shared" si="134"/>
        <v>2360</v>
      </c>
      <c r="L1433">
        <f t="shared" si="135"/>
        <v>15</v>
      </c>
      <c r="M1433">
        <f t="shared" si="136"/>
        <v>7801</v>
      </c>
      <c r="N1433">
        <f t="shared" si="137"/>
        <v>4.2</v>
      </c>
    </row>
    <row r="1434" spans="1:14">
      <c r="A1434" t="s">
        <v>4630</v>
      </c>
      <c r="B1434" t="s">
        <v>4631</v>
      </c>
      <c r="C1434" t="s">
        <v>4632</v>
      </c>
      <c r="D1434" t="s">
        <v>1363</v>
      </c>
      <c r="E1434" t="s">
        <v>4633</v>
      </c>
      <c r="F1434" s="1" t="s">
        <v>773</v>
      </c>
      <c r="G1434">
        <v>4.3</v>
      </c>
      <c r="H1434">
        <v>534</v>
      </c>
      <c r="I1434" t="str">
        <f t="shared" si="132"/>
        <v>Home&amp;Kitchen</v>
      </c>
      <c r="J1434">
        <f t="shared" si="133"/>
        <v>5999</v>
      </c>
      <c r="K1434">
        <f t="shared" si="134"/>
        <v>11495</v>
      </c>
      <c r="L1434">
        <f t="shared" si="135"/>
        <v>48</v>
      </c>
      <c r="M1434">
        <f t="shared" si="136"/>
        <v>534</v>
      </c>
      <c r="N1434">
        <f t="shared" si="137"/>
        <v>4.3</v>
      </c>
    </row>
    <row r="1435" spans="1:14">
      <c r="A1435" t="s">
        <v>4634</v>
      </c>
      <c r="B1435" t="s">
        <v>4635</v>
      </c>
      <c r="C1435" t="s">
        <v>3476</v>
      </c>
      <c r="D1435" t="s">
        <v>1756</v>
      </c>
      <c r="E1435" t="s">
        <v>4636</v>
      </c>
      <c r="F1435" s="1" t="s">
        <v>145</v>
      </c>
      <c r="G1435">
        <v>3.9</v>
      </c>
      <c r="H1435">
        <v>898</v>
      </c>
      <c r="I1435" t="str">
        <f t="shared" si="132"/>
        <v>Home&amp;Kitchen</v>
      </c>
      <c r="J1435">
        <f t="shared" si="133"/>
        <v>2599</v>
      </c>
      <c r="K1435">
        <f t="shared" si="134"/>
        <v>4780</v>
      </c>
      <c r="L1435">
        <f t="shared" si="135"/>
        <v>46</v>
      </c>
      <c r="M1435">
        <f t="shared" si="136"/>
        <v>898</v>
      </c>
      <c r="N1435">
        <f t="shared" si="137"/>
        <v>3.9</v>
      </c>
    </row>
    <row r="1436" spans="1:14">
      <c r="A1436" t="s">
        <v>4637</v>
      </c>
      <c r="B1436" t="s">
        <v>4638</v>
      </c>
      <c r="C1436" t="s">
        <v>4414</v>
      </c>
      <c r="D1436" t="s">
        <v>292</v>
      </c>
      <c r="E1436" t="s">
        <v>1769</v>
      </c>
      <c r="F1436" s="1" t="s">
        <v>77</v>
      </c>
      <c r="G1436">
        <v>3.9</v>
      </c>
      <c r="H1436" s="1" t="s">
        <v>4639</v>
      </c>
      <c r="I1436" t="str">
        <f t="shared" si="132"/>
        <v>Home&amp;Kitchen</v>
      </c>
      <c r="J1436">
        <f t="shared" si="133"/>
        <v>1199</v>
      </c>
      <c r="K1436">
        <f t="shared" si="134"/>
        <v>2400</v>
      </c>
      <c r="L1436">
        <f t="shared" si="135"/>
        <v>50</v>
      </c>
      <c r="M1436">
        <f t="shared" si="136"/>
        <v>1202</v>
      </c>
      <c r="N1436">
        <f t="shared" si="137"/>
        <v>3.9</v>
      </c>
    </row>
    <row r="1437" spans="1:14">
      <c r="A1437" t="s">
        <v>4640</v>
      </c>
      <c r="B1437" t="s">
        <v>4641</v>
      </c>
      <c r="C1437" t="s">
        <v>3326</v>
      </c>
      <c r="D1437" t="s">
        <v>98</v>
      </c>
      <c r="E1437" t="s">
        <v>128</v>
      </c>
      <c r="F1437" s="1" t="s">
        <v>2364</v>
      </c>
      <c r="G1437">
        <v>4</v>
      </c>
      <c r="H1437" s="1" t="s">
        <v>4642</v>
      </c>
      <c r="I1437" t="str">
        <f t="shared" si="132"/>
        <v>Home&amp;Kitchen</v>
      </c>
      <c r="J1437">
        <f t="shared" si="133"/>
        <v>219</v>
      </c>
      <c r="K1437">
        <f t="shared" si="134"/>
        <v>249</v>
      </c>
      <c r="L1437">
        <f t="shared" si="135"/>
        <v>12</v>
      </c>
      <c r="M1437">
        <f t="shared" si="136"/>
        <v>1108</v>
      </c>
      <c r="N1437">
        <f t="shared" si="137"/>
        <v>4</v>
      </c>
    </row>
    <row r="1438" spans="1:14">
      <c r="A1438" t="s">
        <v>4643</v>
      </c>
      <c r="B1438" t="s">
        <v>4644</v>
      </c>
      <c r="C1438" t="s">
        <v>3202</v>
      </c>
      <c r="D1438" t="s">
        <v>92</v>
      </c>
      <c r="E1438" t="s">
        <v>292</v>
      </c>
      <c r="F1438" s="1" t="s">
        <v>82</v>
      </c>
      <c r="G1438">
        <v>4.4</v>
      </c>
      <c r="H1438">
        <v>17</v>
      </c>
      <c r="I1438" t="str">
        <f t="shared" si="132"/>
        <v>Home&amp;Kitchen</v>
      </c>
      <c r="J1438">
        <f t="shared" si="133"/>
        <v>799</v>
      </c>
      <c r="K1438">
        <f t="shared" si="134"/>
        <v>1199</v>
      </c>
      <c r="L1438">
        <f t="shared" si="135"/>
        <v>33</v>
      </c>
      <c r="M1438">
        <f t="shared" si="136"/>
        <v>17</v>
      </c>
      <c r="N1438">
        <f t="shared" si="137"/>
        <v>4.4</v>
      </c>
    </row>
    <row r="1439" spans="1:14">
      <c r="A1439" t="s">
        <v>4645</v>
      </c>
      <c r="B1439" t="s">
        <v>4646</v>
      </c>
      <c r="C1439" t="s">
        <v>3711</v>
      </c>
      <c r="D1439" t="s">
        <v>3434</v>
      </c>
      <c r="E1439" t="s">
        <v>1345</v>
      </c>
      <c r="F1439" s="1" t="s">
        <v>123</v>
      </c>
      <c r="G1439">
        <v>4.2</v>
      </c>
      <c r="H1439" s="1" t="s">
        <v>4647</v>
      </c>
      <c r="I1439" t="str">
        <f t="shared" si="132"/>
        <v>Home&amp;Kitchen</v>
      </c>
      <c r="J1439">
        <f t="shared" si="133"/>
        <v>6199</v>
      </c>
      <c r="K1439">
        <f t="shared" si="134"/>
        <v>10999</v>
      </c>
      <c r="L1439">
        <f t="shared" si="135"/>
        <v>44</v>
      </c>
      <c r="M1439">
        <f t="shared" si="136"/>
        <v>10429</v>
      </c>
      <c r="N1439">
        <f t="shared" si="137"/>
        <v>4.2</v>
      </c>
    </row>
    <row r="1440" spans="1:14">
      <c r="A1440" t="s">
        <v>4648</v>
      </c>
      <c r="B1440" t="s">
        <v>4649</v>
      </c>
      <c r="C1440" t="s">
        <v>3322</v>
      </c>
      <c r="D1440" t="s">
        <v>4650</v>
      </c>
      <c r="E1440" t="s">
        <v>4651</v>
      </c>
      <c r="F1440" s="1" t="s">
        <v>129</v>
      </c>
      <c r="G1440">
        <v>4.5</v>
      </c>
      <c r="H1440" s="1" t="s">
        <v>4652</v>
      </c>
      <c r="I1440" t="str">
        <f t="shared" si="132"/>
        <v>Home&amp;Kitchen</v>
      </c>
      <c r="J1440">
        <f t="shared" si="133"/>
        <v>6790</v>
      </c>
      <c r="K1440">
        <f t="shared" si="134"/>
        <v>10995</v>
      </c>
      <c r="L1440">
        <f t="shared" si="135"/>
        <v>38</v>
      </c>
      <c r="M1440">
        <f t="shared" si="136"/>
        <v>3192</v>
      </c>
      <c r="N1440">
        <f t="shared" si="137"/>
        <v>4.5</v>
      </c>
    </row>
    <row r="1441" spans="1:14">
      <c r="A1441" t="s">
        <v>4653</v>
      </c>
      <c r="B1441" t="s">
        <v>4654</v>
      </c>
      <c r="C1441" t="s">
        <v>4655</v>
      </c>
      <c r="D1441" t="s">
        <v>4656</v>
      </c>
      <c r="E1441" t="s">
        <v>3965</v>
      </c>
      <c r="F1441" s="1" t="s">
        <v>595</v>
      </c>
      <c r="G1441">
        <v>4.1</v>
      </c>
      <c r="H1441" s="1" t="s">
        <v>4657</v>
      </c>
      <c r="I1441" t="str">
        <f t="shared" si="132"/>
        <v>Home&amp;Kitchen</v>
      </c>
      <c r="J1441">
        <f t="shared" si="133"/>
        <v>1982.84</v>
      </c>
      <c r="K1441">
        <f t="shared" si="134"/>
        <v>3300</v>
      </c>
      <c r="L1441">
        <f t="shared" si="135"/>
        <v>40</v>
      </c>
      <c r="M1441">
        <f t="shared" si="136"/>
        <v>5873</v>
      </c>
      <c r="N1441">
        <f t="shared" si="137"/>
        <v>4.1</v>
      </c>
    </row>
    <row r="1442" spans="1:14">
      <c r="A1442" t="s">
        <v>4658</v>
      </c>
      <c r="B1442" t="s">
        <v>4659</v>
      </c>
      <c r="C1442" t="s">
        <v>3600</v>
      </c>
      <c r="D1442" t="s">
        <v>24</v>
      </c>
      <c r="E1442" t="s">
        <v>2687</v>
      </c>
      <c r="F1442" s="1" t="s">
        <v>77</v>
      </c>
      <c r="G1442">
        <v>4.1</v>
      </c>
      <c r="H1442" s="1" t="s">
        <v>4660</v>
      </c>
      <c r="I1442" t="str">
        <f t="shared" si="132"/>
        <v>Home&amp;Kitchen</v>
      </c>
      <c r="J1442">
        <f t="shared" si="133"/>
        <v>199</v>
      </c>
      <c r="K1442">
        <f t="shared" si="134"/>
        <v>400</v>
      </c>
      <c r="L1442">
        <f t="shared" si="135"/>
        <v>50</v>
      </c>
      <c r="M1442">
        <f t="shared" si="136"/>
        <v>1379</v>
      </c>
      <c r="N1442">
        <f t="shared" si="137"/>
        <v>4.1</v>
      </c>
    </row>
    <row r="1443" spans="1:14">
      <c r="A1443" t="s">
        <v>4661</v>
      </c>
      <c r="B1443" t="s">
        <v>4662</v>
      </c>
      <c r="C1443" t="s">
        <v>3192</v>
      </c>
      <c r="D1443" t="s">
        <v>4663</v>
      </c>
      <c r="E1443" t="s">
        <v>4664</v>
      </c>
      <c r="F1443" s="1" t="s">
        <v>1368</v>
      </c>
      <c r="G1443">
        <v>4.2</v>
      </c>
      <c r="H1443" s="1" t="s">
        <v>4665</v>
      </c>
      <c r="I1443" t="str">
        <f t="shared" si="132"/>
        <v>Home&amp;Kitchen</v>
      </c>
      <c r="J1443">
        <f t="shared" si="133"/>
        <v>1180</v>
      </c>
      <c r="K1443">
        <f t="shared" si="134"/>
        <v>1440</v>
      </c>
      <c r="L1443">
        <f t="shared" si="135"/>
        <v>18</v>
      </c>
      <c r="M1443">
        <f t="shared" si="136"/>
        <v>1527</v>
      </c>
      <c r="N1443">
        <f t="shared" si="137"/>
        <v>4.2</v>
      </c>
    </row>
    <row r="1444" spans="1:14">
      <c r="A1444" t="s">
        <v>4666</v>
      </c>
      <c r="B1444" t="s">
        <v>4667</v>
      </c>
      <c r="C1444" t="s">
        <v>3476</v>
      </c>
      <c r="D1444" t="s">
        <v>293</v>
      </c>
      <c r="E1444" t="s">
        <v>4668</v>
      </c>
      <c r="F1444" s="1" t="s">
        <v>239</v>
      </c>
      <c r="G1444">
        <v>4.2</v>
      </c>
      <c r="H1444" s="1" t="s">
        <v>4669</v>
      </c>
      <c r="I1444" t="str">
        <f t="shared" si="132"/>
        <v>Home&amp;Kitchen</v>
      </c>
      <c r="J1444">
        <f t="shared" si="133"/>
        <v>2199</v>
      </c>
      <c r="K1444">
        <f t="shared" si="134"/>
        <v>3045</v>
      </c>
      <c r="L1444">
        <f t="shared" si="135"/>
        <v>28</v>
      </c>
      <c r="M1444">
        <f t="shared" si="136"/>
        <v>2686</v>
      </c>
      <c r="N1444">
        <f t="shared" si="137"/>
        <v>4.2</v>
      </c>
    </row>
    <row r="1445" spans="1:14">
      <c r="A1445" t="s">
        <v>4670</v>
      </c>
      <c r="B1445" t="s">
        <v>4671</v>
      </c>
      <c r="C1445" t="s">
        <v>3592</v>
      </c>
      <c r="D1445" t="s">
        <v>371</v>
      </c>
      <c r="E1445" t="s">
        <v>3370</v>
      </c>
      <c r="F1445" s="1" t="s">
        <v>463</v>
      </c>
      <c r="G1445">
        <v>4</v>
      </c>
      <c r="H1445">
        <v>178</v>
      </c>
      <c r="I1445" t="str">
        <f t="shared" si="132"/>
        <v>Home&amp;Kitchen</v>
      </c>
      <c r="J1445">
        <f t="shared" si="133"/>
        <v>2999</v>
      </c>
      <c r="K1445">
        <f t="shared" si="134"/>
        <v>3595</v>
      </c>
      <c r="L1445">
        <f t="shared" si="135"/>
        <v>17</v>
      </c>
      <c r="M1445">
        <f t="shared" si="136"/>
        <v>178</v>
      </c>
      <c r="N1445">
        <f t="shared" si="137"/>
        <v>4</v>
      </c>
    </row>
    <row r="1446" spans="1:14">
      <c r="A1446" t="s">
        <v>4672</v>
      </c>
      <c r="B1446" t="s">
        <v>4673</v>
      </c>
      <c r="C1446" t="s">
        <v>4674</v>
      </c>
      <c r="D1446" t="s">
        <v>4675</v>
      </c>
      <c r="E1446" t="s">
        <v>298</v>
      </c>
      <c r="F1446" s="1" t="s">
        <v>1376</v>
      </c>
      <c r="G1446">
        <v>4.3</v>
      </c>
      <c r="H1446" s="1" t="s">
        <v>4676</v>
      </c>
      <c r="I1446" t="str">
        <f t="shared" si="132"/>
        <v>Home&amp;Kitchen</v>
      </c>
      <c r="J1446">
        <f t="shared" si="133"/>
        <v>253</v>
      </c>
      <c r="K1446">
        <f t="shared" si="134"/>
        <v>500</v>
      </c>
      <c r="L1446">
        <f t="shared" si="135"/>
        <v>49</v>
      </c>
      <c r="M1446">
        <f t="shared" si="136"/>
        <v>2664</v>
      </c>
      <c r="N1446">
        <f t="shared" si="137"/>
        <v>4.3</v>
      </c>
    </row>
    <row r="1447" spans="1:14">
      <c r="A1447" t="s">
        <v>4677</v>
      </c>
      <c r="B1447" t="s">
        <v>4678</v>
      </c>
      <c r="C1447" t="s">
        <v>4112</v>
      </c>
      <c r="D1447" t="s">
        <v>62</v>
      </c>
      <c r="E1447" t="s">
        <v>92</v>
      </c>
      <c r="F1447" s="1" t="s">
        <v>129</v>
      </c>
      <c r="G1447">
        <v>3.6</v>
      </c>
      <c r="H1447">
        <v>212</v>
      </c>
      <c r="I1447" t="str">
        <f t="shared" si="132"/>
        <v>Home&amp;Kitchen</v>
      </c>
      <c r="J1447">
        <f t="shared" si="133"/>
        <v>499</v>
      </c>
      <c r="K1447">
        <f t="shared" si="134"/>
        <v>799</v>
      </c>
      <c r="L1447">
        <f t="shared" si="135"/>
        <v>38</v>
      </c>
      <c r="M1447">
        <f t="shared" si="136"/>
        <v>212</v>
      </c>
      <c r="N1447">
        <f t="shared" si="137"/>
        <v>3.6</v>
      </c>
    </row>
    <row r="1448" spans="1:14">
      <c r="A1448" t="s">
        <v>4679</v>
      </c>
      <c r="B1448" t="s">
        <v>4680</v>
      </c>
      <c r="C1448" t="s">
        <v>3197</v>
      </c>
      <c r="D1448" t="s">
        <v>1303</v>
      </c>
      <c r="E1448" t="s">
        <v>35</v>
      </c>
      <c r="F1448" s="1" t="s">
        <v>139</v>
      </c>
      <c r="G1448">
        <v>3.5</v>
      </c>
      <c r="H1448">
        <v>24</v>
      </c>
      <c r="I1448" t="str">
        <f t="shared" si="132"/>
        <v>Home&amp;Kitchen</v>
      </c>
      <c r="J1448">
        <f t="shared" si="133"/>
        <v>1149</v>
      </c>
      <c r="K1448">
        <f t="shared" si="134"/>
        <v>1899</v>
      </c>
      <c r="L1448">
        <f t="shared" si="135"/>
        <v>39</v>
      </c>
      <c r="M1448">
        <f t="shared" si="136"/>
        <v>24</v>
      </c>
      <c r="N1448">
        <f t="shared" si="137"/>
        <v>3.5</v>
      </c>
    </row>
    <row r="1449" spans="1:14">
      <c r="A1449" t="s">
        <v>4681</v>
      </c>
      <c r="B1449" t="s">
        <v>4682</v>
      </c>
      <c r="C1449" t="s">
        <v>3252</v>
      </c>
      <c r="D1449" t="s">
        <v>4683</v>
      </c>
      <c r="E1449" t="s">
        <v>92</v>
      </c>
      <c r="F1449" s="1" t="s">
        <v>26</v>
      </c>
      <c r="G1449">
        <v>4.3</v>
      </c>
      <c r="H1449" s="1" t="s">
        <v>4684</v>
      </c>
      <c r="I1449" t="str">
        <f t="shared" si="132"/>
        <v>Home&amp;Kitchen</v>
      </c>
      <c r="J1449">
        <f t="shared" si="133"/>
        <v>457</v>
      </c>
      <c r="K1449">
        <f t="shared" si="134"/>
        <v>799</v>
      </c>
      <c r="L1449">
        <f t="shared" si="135"/>
        <v>43</v>
      </c>
      <c r="M1449">
        <f t="shared" si="136"/>
        <v>1868</v>
      </c>
      <c r="N1449">
        <f t="shared" si="137"/>
        <v>4.3</v>
      </c>
    </row>
    <row r="1450" spans="1:14">
      <c r="A1450" t="s">
        <v>4685</v>
      </c>
      <c r="B1450" t="s">
        <v>4686</v>
      </c>
      <c r="C1450" t="s">
        <v>4099</v>
      </c>
      <c r="D1450" t="s">
        <v>68</v>
      </c>
      <c r="E1450" t="s">
        <v>18</v>
      </c>
      <c r="F1450" s="1" t="s">
        <v>26</v>
      </c>
      <c r="G1450">
        <v>3.6</v>
      </c>
      <c r="H1450">
        <v>451</v>
      </c>
      <c r="I1450" t="str">
        <f t="shared" si="132"/>
        <v>Home&amp;Kitchen</v>
      </c>
      <c r="J1450">
        <f t="shared" si="133"/>
        <v>229</v>
      </c>
      <c r="K1450">
        <f t="shared" si="134"/>
        <v>399</v>
      </c>
      <c r="L1450">
        <f t="shared" si="135"/>
        <v>43</v>
      </c>
      <c r="M1450">
        <f t="shared" si="136"/>
        <v>451</v>
      </c>
      <c r="N1450">
        <f t="shared" si="137"/>
        <v>3.6</v>
      </c>
    </row>
    <row r="1451" spans="1:14">
      <c r="A1451" t="s">
        <v>4687</v>
      </c>
      <c r="B1451" t="s">
        <v>4688</v>
      </c>
      <c r="C1451" t="s">
        <v>3600</v>
      </c>
      <c r="D1451" t="s">
        <v>24</v>
      </c>
      <c r="E1451" t="s">
        <v>42</v>
      </c>
      <c r="F1451" s="1" t="s">
        <v>175</v>
      </c>
      <c r="G1451">
        <v>2.9</v>
      </c>
      <c r="H1451">
        <v>159</v>
      </c>
      <c r="I1451" t="str">
        <f t="shared" si="132"/>
        <v>Home&amp;Kitchen</v>
      </c>
      <c r="J1451">
        <f t="shared" si="133"/>
        <v>199</v>
      </c>
      <c r="K1451">
        <f t="shared" si="134"/>
        <v>699</v>
      </c>
      <c r="L1451">
        <f t="shared" si="135"/>
        <v>72</v>
      </c>
      <c r="M1451">
        <f t="shared" si="136"/>
        <v>159</v>
      </c>
      <c r="N1451">
        <f t="shared" si="137"/>
        <v>2.9</v>
      </c>
    </row>
    <row r="1452" spans="1:14">
      <c r="A1452" t="s">
        <v>4689</v>
      </c>
      <c r="B1452" t="s">
        <v>4690</v>
      </c>
      <c r="C1452" t="s">
        <v>4414</v>
      </c>
      <c r="D1452" t="s">
        <v>106</v>
      </c>
      <c r="E1452" t="s">
        <v>190</v>
      </c>
      <c r="F1452" s="1" t="s">
        <v>87</v>
      </c>
      <c r="G1452">
        <v>4.2</v>
      </c>
      <c r="H1452">
        <v>39</v>
      </c>
      <c r="I1452" t="str">
        <f t="shared" si="132"/>
        <v>Home&amp;Kitchen</v>
      </c>
      <c r="J1452">
        <f t="shared" si="133"/>
        <v>899</v>
      </c>
      <c r="K1452">
        <f t="shared" si="134"/>
        <v>1999</v>
      </c>
      <c r="L1452">
        <f t="shared" si="135"/>
        <v>55</v>
      </c>
      <c r="M1452">
        <f t="shared" si="136"/>
        <v>39</v>
      </c>
      <c r="N1452">
        <f t="shared" si="137"/>
        <v>4.2</v>
      </c>
    </row>
    <row r="1453" spans="1:14">
      <c r="A1453" t="s">
        <v>4691</v>
      </c>
      <c r="B1453" t="s">
        <v>4692</v>
      </c>
      <c r="C1453" t="s">
        <v>3856</v>
      </c>
      <c r="D1453" t="s">
        <v>329</v>
      </c>
      <c r="E1453" t="s">
        <v>293</v>
      </c>
      <c r="F1453" s="1" t="s">
        <v>432</v>
      </c>
      <c r="G1453">
        <v>4.4</v>
      </c>
      <c r="H1453" s="1" t="s">
        <v>4693</v>
      </c>
      <c r="I1453" t="str">
        <f t="shared" si="132"/>
        <v>Home&amp;Kitchen</v>
      </c>
      <c r="J1453">
        <f t="shared" si="133"/>
        <v>1499</v>
      </c>
      <c r="K1453">
        <f t="shared" si="134"/>
        <v>2199</v>
      </c>
      <c r="L1453">
        <f t="shared" si="135"/>
        <v>32</v>
      </c>
      <c r="M1453">
        <f t="shared" si="136"/>
        <v>6531</v>
      </c>
      <c r="N1453">
        <f t="shared" si="137"/>
        <v>4.4</v>
      </c>
    </row>
    <row r="1454" spans="1:14">
      <c r="A1454" t="s">
        <v>4694</v>
      </c>
      <c r="B1454" t="s">
        <v>4695</v>
      </c>
      <c r="C1454" t="s">
        <v>3248</v>
      </c>
      <c r="D1454" t="s">
        <v>4696</v>
      </c>
      <c r="E1454" t="s">
        <v>76</v>
      </c>
      <c r="F1454" s="1" t="s">
        <v>453</v>
      </c>
      <c r="G1454">
        <v>4.1</v>
      </c>
      <c r="H1454">
        <v>222</v>
      </c>
      <c r="I1454" t="str">
        <f t="shared" si="132"/>
        <v>Home&amp;Kitchen</v>
      </c>
      <c r="J1454">
        <f t="shared" si="133"/>
        <v>426</v>
      </c>
      <c r="K1454">
        <f t="shared" si="134"/>
        <v>999</v>
      </c>
      <c r="L1454">
        <f t="shared" si="135"/>
        <v>57</v>
      </c>
      <c r="M1454">
        <f t="shared" si="136"/>
        <v>222</v>
      </c>
      <c r="N1454">
        <f t="shared" si="137"/>
        <v>4.1</v>
      </c>
    </row>
    <row r="1455" spans="1:14">
      <c r="A1455" t="s">
        <v>4697</v>
      </c>
      <c r="B1455" t="s">
        <v>4698</v>
      </c>
      <c r="C1455" t="s">
        <v>3202</v>
      </c>
      <c r="D1455" t="s">
        <v>4699</v>
      </c>
      <c r="E1455" t="s">
        <v>4556</v>
      </c>
      <c r="F1455" s="1" t="s">
        <v>693</v>
      </c>
      <c r="G1455">
        <v>3.8</v>
      </c>
      <c r="H1455">
        <v>195</v>
      </c>
      <c r="I1455" t="str">
        <f t="shared" si="132"/>
        <v>Home&amp;Kitchen</v>
      </c>
      <c r="J1455">
        <f t="shared" si="133"/>
        <v>2320</v>
      </c>
      <c r="K1455">
        <f t="shared" si="134"/>
        <v>3290</v>
      </c>
      <c r="L1455">
        <f t="shared" si="135"/>
        <v>29</v>
      </c>
      <c r="M1455">
        <f t="shared" si="136"/>
        <v>195</v>
      </c>
      <c r="N1455">
        <f t="shared" si="137"/>
        <v>3.8</v>
      </c>
    </row>
    <row r="1456" spans="1:14">
      <c r="A1456" t="s">
        <v>4700</v>
      </c>
      <c r="B1456" t="s">
        <v>4701</v>
      </c>
      <c r="C1456" t="s">
        <v>3819</v>
      </c>
      <c r="D1456" t="s">
        <v>4702</v>
      </c>
      <c r="E1456" t="s">
        <v>4703</v>
      </c>
      <c r="F1456" s="1" t="s">
        <v>77</v>
      </c>
      <c r="G1456">
        <v>3.5</v>
      </c>
      <c r="H1456" s="1" t="s">
        <v>4704</v>
      </c>
      <c r="I1456" t="str">
        <f t="shared" si="132"/>
        <v>Home&amp;Kitchen</v>
      </c>
      <c r="J1456">
        <f t="shared" si="133"/>
        <v>1563</v>
      </c>
      <c r="K1456">
        <f t="shared" si="134"/>
        <v>3098</v>
      </c>
      <c r="L1456">
        <f t="shared" si="135"/>
        <v>50</v>
      </c>
      <c r="M1456">
        <f t="shared" si="136"/>
        <v>2283</v>
      </c>
      <c r="N1456">
        <f t="shared" si="137"/>
        <v>3.5</v>
      </c>
    </row>
    <row r="1457" spans="1:14">
      <c r="A1457" t="s">
        <v>4705</v>
      </c>
      <c r="B1457" t="s">
        <v>4706</v>
      </c>
      <c r="C1457" t="s">
        <v>3197</v>
      </c>
      <c r="D1457" t="s">
        <v>4707</v>
      </c>
      <c r="E1457" t="s">
        <v>2549</v>
      </c>
      <c r="F1457" s="1" t="s">
        <v>1428</v>
      </c>
      <c r="G1457">
        <v>4.1</v>
      </c>
      <c r="H1457" s="1" t="s">
        <v>4708</v>
      </c>
      <c r="I1457" t="str">
        <f t="shared" si="132"/>
        <v>Home&amp;Kitchen</v>
      </c>
      <c r="J1457">
        <f t="shared" si="133"/>
        <v>3487.77</v>
      </c>
      <c r="K1457">
        <f t="shared" si="134"/>
        <v>4990</v>
      </c>
      <c r="L1457">
        <f t="shared" si="135"/>
        <v>30</v>
      </c>
      <c r="M1457">
        <f t="shared" si="136"/>
        <v>1127</v>
      </c>
      <c r="N1457">
        <f t="shared" si="137"/>
        <v>4.1</v>
      </c>
    </row>
    <row r="1458" spans="1:14">
      <c r="A1458" t="s">
        <v>4709</v>
      </c>
      <c r="B1458" t="s">
        <v>4710</v>
      </c>
      <c r="C1458" t="s">
        <v>3439</v>
      </c>
      <c r="D1458" t="s">
        <v>4711</v>
      </c>
      <c r="E1458" t="s">
        <v>580</v>
      </c>
      <c r="F1458" s="1" t="s">
        <v>581</v>
      </c>
      <c r="G1458">
        <v>3.2</v>
      </c>
      <c r="H1458">
        <v>113</v>
      </c>
      <c r="I1458" t="str">
        <f t="shared" si="132"/>
        <v>Home&amp;Kitchen</v>
      </c>
      <c r="J1458">
        <f t="shared" si="133"/>
        <v>498</v>
      </c>
      <c r="K1458">
        <f t="shared" si="134"/>
        <v>1200</v>
      </c>
      <c r="L1458">
        <f t="shared" si="135"/>
        <v>59</v>
      </c>
      <c r="M1458">
        <f t="shared" si="136"/>
        <v>113</v>
      </c>
      <c r="N1458">
        <f t="shared" si="137"/>
        <v>3.2</v>
      </c>
    </row>
    <row r="1459" spans="1:14">
      <c r="A1459" t="s">
        <v>4712</v>
      </c>
      <c r="B1459" t="s">
        <v>4713</v>
      </c>
      <c r="C1459" t="s">
        <v>3192</v>
      </c>
      <c r="D1459" t="s">
        <v>4043</v>
      </c>
      <c r="E1459" t="s">
        <v>4043</v>
      </c>
      <c r="F1459" s="1" t="s">
        <v>215</v>
      </c>
      <c r="G1459">
        <v>4.4</v>
      </c>
      <c r="H1459" s="1" t="s">
        <v>4714</v>
      </c>
      <c r="I1459" t="str">
        <f t="shared" si="132"/>
        <v>Home&amp;Kitchen</v>
      </c>
      <c r="J1459">
        <f t="shared" si="133"/>
        <v>2695</v>
      </c>
      <c r="K1459">
        <f t="shared" si="134"/>
        <v>2695</v>
      </c>
      <c r="L1459">
        <f t="shared" si="135"/>
        <v>0</v>
      </c>
      <c r="M1459">
        <f t="shared" si="136"/>
        <v>2518</v>
      </c>
      <c r="N1459">
        <f t="shared" si="137"/>
        <v>4.4</v>
      </c>
    </row>
    <row r="1460" spans="1:14">
      <c r="A1460" t="s">
        <v>4715</v>
      </c>
      <c r="B1460" t="s">
        <v>4716</v>
      </c>
      <c r="C1460" t="s">
        <v>3197</v>
      </c>
      <c r="D1460" t="s">
        <v>749</v>
      </c>
      <c r="E1460" t="s">
        <v>885</v>
      </c>
      <c r="F1460" s="1" t="s">
        <v>581</v>
      </c>
      <c r="G1460">
        <v>3.6</v>
      </c>
      <c r="H1460">
        <v>550</v>
      </c>
      <c r="I1460" t="str">
        <f t="shared" si="132"/>
        <v>Home&amp;Kitchen</v>
      </c>
      <c r="J1460">
        <f t="shared" si="133"/>
        <v>949</v>
      </c>
      <c r="K1460">
        <f t="shared" si="134"/>
        <v>2299</v>
      </c>
      <c r="L1460">
        <f t="shared" si="135"/>
        <v>59</v>
      </c>
      <c r="M1460">
        <f t="shared" si="136"/>
        <v>550</v>
      </c>
      <c r="N1460">
        <f t="shared" si="137"/>
        <v>3.6</v>
      </c>
    </row>
    <row r="1461" spans="1:14">
      <c r="A1461" t="s">
        <v>4717</v>
      </c>
      <c r="B1461" t="s">
        <v>4718</v>
      </c>
      <c r="C1461" t="s">
        <v>3206</v>
      </c>
      <c r="D1461" t="s">
        <v>24</v>
      </c>
      <c r="E1461" t="s">
        <v>76</v>
      </c>
      <c r="F1461" s="1" t="s">
        <v>220</v>
      </c>
      <c r="G1461">
        <v>3.1</v>
      </c>
      <c r="H1461">
        <v>2</v>
      </c>
      <c r="I1461" t="str">
        <f t="shared" si="132"/>
        <v>Home&amp;Kitchen</v>
      </c>
      <c r="J1461">
        <f t="shared" si="133"/>
        <v>199</v>
      </c>
      <c r="K1461">
        <f t="shared" si="134"/>
        <v>999</v>
      </c>
      <c r="L1461">
        <f t="shared" si="135"/>
        <v>80</v>
      </c>
      <c r="M1461">
        <f t="shared" si="136"/>
        <v>2</v>
      </c>
      <c r="N1461">
        <f t="shared" si="137"/>
        <v>3.1</v>
      </c>
    </row>
    <row r="1462" spans="1:14">
      <c r="A1462" t="s">
        <v>4719</v>
      </c>
      <c r="B1462" t="s">
        <v>4720</v>
      </c>
      <c r="C1462" t="s">
        <v>3600</v>
      </c>
      <c r="D1462" t="s">
        <v>761</v>
      </c>
      <c r="E1462" t="s">
        <v>4721</v>
      </c>
      <c r="F1462" s="1" t="s">
        <v>581</v>
      </c>
      <c r="G1462">
        <v>4</v>
      </c>
      <c r="H1462" s="1" t="s">
        <v>4722</v>
      </c>
      <c r="I1462" t="str">
        <f t="shared" si="132"/>
        <v>Home&amp;Kitchen</v>
      </c>
      <c r="J1462">
        <f t="shared" si="133"/>
        <v>379</v>
      </c>
      <c r="K1462">
        <f t="shared" si="134"/>
        <v>919</v>
      </c>
      <c r="L1462">
        <f t="shared" si="135"/>
        <v>59</v>
      </c>
      <c r="M1462">
        <f t="shared" si="136"/>
        <v>1090</v>
      </c>
      <c r="N1462">
        <f t="shared" si="137"/>
        <v>4</v>
      </c>
    </row>
    <row r="1463" spans="1:14">
      <c r="A1463" t="s">
        <v>4723</v>
      </c>
      <c r="B1463" t="s">
        <v>4724</v>
      </c>
      <c r="C1463" t="s">
        <v>3623</v>
      </c>
      <c r="D1463" t="s">
        <v>4725</v>
      </c>
      <c r="E1463" t="s">
        <v>4668</v>
      </c>
      <c r="F1463" s="1" t="s">
        <v>182</v>
      </c>
      <c r="G1463">
        <v>4.1</v>
      </c>
      <c r="H1463" s="1" t="s">
        <v>4726</v>
      </c>
      <c r="I1463" t="str">
        <f t="shared" si="132"/>
        <v>Home&amp;Kitchen</v>
      </c>
      <c r="J1463">
        <f t="shared" si="133"/>
        <v>2280</v>
      </c>
      <c r="K1463">
        <f t="shared" si="134"/>
        <v>3045</v>
      </c>
      <c r="L1463">
        <f t="shared" si="135"/>
        <v>25</v>
      </c>
      <c r="M1463">
        <f t="shared" si="136"/>
        <v>4118</v>
      </c>
      <c r="N1463">
        <f t="shared" si="137"/>
        <v>4.1</v>
      </c>
    </row>
    <row r="1464" spans="1:14">
      <c r="A1464" t="s">
        <v>4727</v>
      </c>
      <c r="B1464" t="s">
        <v>4728</v>
      </c>
      <c r="C1464" t="s">
        <v>3548</v>
      </c>
      <c r="D1464" t="s">
        <v>4729</v>
      </c>
      <c r="E1464" t="s">
        <v>4730</v>
      </c>
      <c r="F1464" s="1" t="s">
        <v>239</v>
      </c>
      <c r="G1464">
        <v>3.6</v>
      </c>
      <c r="H1464">
        <v>468</v>
      </c>
      <c r="I1464" t="str">
        <f t="shared" si="132"/>
        <v>Home&amp;Kitchen</v>
      </c>
      <c r="J1464">
        <f t="shared" si="133"/>
        <v>2219</v>
      </c>
      <c r="K1464">
        <f t="shared" si="134"/>
        <v>3080</v>
      </c>
      <c r="L1464">
        <f t="shared" si="135"/>
        <v>28</v>
      </c>
      <c r="M1464">
        <f t="shared" si="136"/>
        <v>468</v>
      </c>
      <c r="N1464">
        <f t="shared" si="137"/>
        <v>3.6</v>
      </c>
    </row>
    <row r="1465" spans="1:14">
      <c r="A1465" t="s">
        <v>4731</v>
      </c>
      <c r="B1465" t="s">
        <v>4732</v>
      </c>
      <c r="C1465" t="s">
        <v>3586</v>
      </c>
      <c r="D1465" t="s">
        <v>320</v>
      </c>
      <c r="E1465" t="s">
        <v>2777</v>
      </c>
      <c r="F1465" s="1" t="s">
        <v>659</v>
      </c>
      <c r="G1465">
        <v>4</v>
      </c>
      <c r="H1465" s="1" t="s">
        <v>4733</v>
      </c>
      <c r="I1465" t="str">
        <f t="shared" si="132"/>
        <v>Home&amp;Kitchen</v>
      </c>
      <c r="J1465">
        <f t="shared" si="133"/>
        <v>1399</v>
      </c>
      <c r="K1465">
        <f t="shared" si="134"/>
        <v>1890</v>
      </c>
      <c r="L1465">
        <f t="shared" si="135"/>
        <v>26</v>
      </c>
      <c r="M1465">
        <f t="shared" si="136"/>
        <v>8031</v>
      </c>
      <c r="N1465">
        <f t="shared" si="137"/>
        <v>4</v>
      </c>
    </row>
    <row r="1466" spans="1:14">
      <c r="A1466" t="s">
        <v>4734</v>
      </c>
      <c r="B1466" t="s">
        <v>4735</v>
      </c>
      <c r="C1466" t="s">
        <v>3394</v>
      </c>
      <c r="D1466" t="s">
        <v>4736</v>
      </c>
      <c r="E1466" t="s">
        <v>4737</v>
      </c>
      <c r="F1466" s="1" t="s">
        <v>450</v>
      </c>
      <c r="G1466">
        <v>4.3</v>
      </c>
      <c r="H1466" s="1" t="s">
        <v>4738</v>
      </c>
      <c r="I1466" t="str">
        <f t="shared" si="132"/>
        <v>Home&amp;Kitchen</v>
      </c>
      <c r="J1466">
        <f t="shared" si="133"/>
        <v>2863</v>
      </c>
      <c r="K1466">
        <f t="shared" si="134"/>
        <v>3690</v>
      </c>
      <c r="L1466">
        <f t="shared" si="135"/>
        <v>22</v>
      </c>
      <c r="M1466">
        <f t="shared" si="136"/>
        <v>6987</v>
      </c>
      <c r="N1466">
        <f t="shared" si="137"/>
        <v>4.3</v>
      </c>
    </row>
  </sheetData>
  <sheetProtection selectLockedCells="1" selectUnlockedCells="1"/>
  <conditionalFormatting sqref="A$1:A$1048576">
    <cfRule type="duplicateValues" dxfId="0" priority="1"/>
  </conditionalFormatting>
  <pageMargins left="0.7875" right="0.7875" top="1.05277777777778" bottom="1.05277777777778" header="0.7875" footer="0.7875"/>
  <pageSetup paperSize="9" orientation="portrait" useFirstPageNumber="1" horizontalDpi="300" verticalDpi="300"/>
  <headerFooter alignWithMargins="0">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466"/>
  <sheetViews>
    <sheetView topLeftCell="C1" workbookViewId="0">
      <selection activeCell="H8" sqref="H8"/>
    </sheetView>
  </sheetViews>
  <sheetFormatPr defaultColWidth="11.5666666666667" defaultRowHeight="12"/>
  <cols>
    <col min="1" max="1" width="35.5666666666667" customWidth="1"/>
    <col min="2" max="2" width="256" customWidth="1"/>
    <col min="3" max="3" width="114" customWidth="1"/>
    <col min="4" max="4" width="15.1416666666667" customWidth="1"/>
    <col min="5" max="5" width="11.2833333333333" customWidth="1"/>
    <col min="6" max="6" width="18.2833333333333" customWidth="1"/>
    <col min="7" max="7" width="6" customWidth="1"/>
    <col min="8" max="8" width="11.425" customWidth="1"/>
    <col min="9" max="10" width="256" customWidth="1"/>
    <col min="11" max="11" width="127" customWidth="1"/>
    <col min="12" max="12" width="139.141666666667" customWidth="1"/>
    <col min="13" max="14" width="256" customWidth="1"/>
    <col min="15" max="15" width="110.566666666667" customWidth="1"/>
    <col min="16" max="16" width="182" customWidth="1"/>
  </cols>
  <sheetData>
    <row r="1" spans="1:16">
      <c r="A1" t="s">
        <v>0</v>
      </c>
      <c r="B1" t="s">
        <v>1</v>
      </c>
      <c r="C1" t="s">
        <v>2</v>
      </c>
      <c r="D1" t="s">
        <v>3</v>
      </c>
      <c r="E1" t="s">
        <v>4</v>
      </c>
      <c r="F1" t="s">
        <v>5</v>
      </c>
      <c r="G1" t="s">
        <v>6</v>
      </c>
      <c r="H1" t="s">
        <v>7</v>
      </c>
      <c r="I1" t="s">
        <v>4786</v>
      </c>
      <c r="J1" t="s">
        <v>4787</v>
      </c>
      <c r="K1" t="s">
        <v>4788</v>
      </c>
      <c r="L1" t="s">
        <v>4789</v>
      </c>
      <c r="M1" t="s">
        <v>4790</v>
      </c>
      <c r="N1" t="s">
        <v>4791</v>
      </c>
      <c r="O1" t="s">
        <v>4792</v>
      </c>
      <c r="P1" t="s">
        <v>4793</v>
      </c>
    </row>
    <row r="2" spans="1:16">
      <c r="A2" t="s">
        <v>15</v>
      </c>
      <c r="B2" t="s">
        <v>16</v>
      </c>
      <c r="C2" t="s">
        <v>17</v>
      </c>
      <c r="D2" t="s">
        <v>18</v>
      </c>
      <c r="E2" t="s">
        <v>19</v>
      </c>
      <c r="F2" s="1" t="s">
        <v>20</v>
      </c>
      <c r="G2">
        <v>4.2</v>
      </c>
      <c r="H2" s="1" t="s">
        <v>21</v>
      </c>
      <c r="I2" t="s">
        <v>4794</v>
      </c>
      <c r="J2" t="s">
        <v>4795</v>
      </c>
      <c r="K2" t="s">
        <v>4796</v>
      </c>
      <c r="L2" t="s">
        <v>4797</v>
      </c>
      <c r="M2" t="s">
        <v>4798</v>
      </c>
      <c r="N2" t="s">
        <v>4799</v>
      </c>
      <c r="O2" t="s">
        <v>4800</v>
      </c>
      <c r="P2" t="s">
        <v>4801</v>
      </c>
    </row>
    <row r="3" spans="1:16">
      <c r="A3" t="s">
        <v>22</v>
      </c>
      <c r="B3" t="s">
        <v>23</v>
      </c>
      <c r="C3" t="s">
        <v>17</v>
      </c>
      <c r="D3" t="s">
        <v>24</v>
      </c>
      <c r="E3" t="s">
        <v>25</v>
      </c>
      <c r="F3" s="1" t="s">
        <v>26</v>
      </c>
      <c r="G3">
        <v>4</v>
      </c>
      <c r="H3" s="1" t="s">
        <v>27</v>
      </c>
      <c r="I3" t="s">
        <v>4802</v>
      </c>
      <c r="J3" t="s">
        <v>4803</v>
      </c>
      <c r="K3" t="s">
        <v>4804</v>
      </c>
      <c r="L3" t="s">
        <v>4805</v>
      </c>
      <c r="M3" t="s">
        <v>4806</v>
      </c>
      <c r="N3" t="s">
        <v>4807</v>
      </c>
      <c r="O3" t="s">
        <v>4808</v>
      </c>
      <c r="P3" t="s">
        <v>4809</v>
      </c>
    </row>
    <row r="4" ht="13.5" spans="1:16">
      <c r="A4" t="s">
        <v>33</v>
      </c>
      <c r="B4" t="s">
        <v>34</v>
      </c>
      <c r="C4" t="s">
        <v>17</v>
      </c>
      <c r="D4" t="s">
        <v>24</v>
      </c>
      <c r="E4" t="s">
        <v>35</v>
      </c>
      <c r="F4" s="1" t="s">
        <v>36</v>
      </c>
      <c r="G4">
        <v>3.9</v>
      </c>
      <c r="H4" s="1" t="s">
        <v>37</v>
      </c>
      <c r="I4" s="2" t="s">
        <v>4810</v>
      </c>
      <c r="J4" t="s">
        <v>4811</v>
      </c>
      <c r="K4" t="s">
        <v>4812</v>
      </c>
      <c r="L4" t="s">
        <v>4813</v>
      </c>
      <c r="M4" t="s">
        <v>4814</v>
      </c>
      <c r="N4" t="s">
        <v>4815</v>
      </c>
      <c r="O4" t="s">
        <v>4816</v>
      </c>
      <c r="P4" t="s">
        <v>4817</v>
      </c>
    </row>
    <row r="5" spans="1:16">
      <c r="A5" t="s">
        <v>39</v>
      </c>
      <c r="B5" t="s">
        <v>40</v>
      </c>
      <c r="C5" t="s">
        <v>17</v>
      </c>
      <c r="D5" t="s">
        <v>41</v>
      </c>
      <c r="E5" t="s">
        <v>42</v>
      </c>
      <c r="F5" s="1" t="s">
        <v>43</v>
      </c>
      <c r="G5">
        <v>4.2</v>
      </c>
      <c r="H5" s="1" t="s">
        <v>44</v>
      </c>
      <c r="I5" t="s">
        <v>4818</v>
      </c>
      <c r="J5" t="s">
        <v>4819</v>
      </c>
      <c r="K5" t="s">
        <v>4820</v>
      </c>
      <c r="L5" t="s">
        <v>4821</v>
      </c>
      <c r="M5" t="s">
        <v>4822</v>
      </c>
      <c r="N5" t="s">
        <v>4823</v>
      </c>
      <c r="O5" t="s">
        <v>4824</v>
      </c>
      <c r="P5" t="s">
        <v>4825</v>
      </c>
    </row>
    <row r="6" spans="1:16">
      <c r="A6" t="s">
        <v>46</v>
      </c>
      <c r="B6" t="s">
        <v>47</v>
      </c>
      <c r="C6" t="s">
        <v>17</v>
      </c>
      <c r="D6" t="s">
        <v>48</v>
      </c>
      <c r="E6" t="s">
        <v>18</v>
      </c>
      <c r="F6" s="1" t="s">
        <v>49</v>
      </c>
      <c r="G6">
        <v>4.2</v>
      </c>
      <c r="H6" s="1" t="s">
        <v>50</v>
      </c>
      <c r="I6" t="s">
        <v>4826</v>
      </c>
      <c r="J6" t="s">
        <v>4827</v>
      </c>
      <c r="K6" t="s">
        <v>4828</v>
      </c>
      <c r="L6" t="s">
        <v>4829</v>
      </c>
      <c r="M6" t="s">
        <v>4830</v>
      </c>
      <c r="N6" t="s">
        <v>4831</v>
      </c>
      <c r="O6" t="s">
        <v>4832</v>
      </c>
      <c r="P6" t="s">
        <v>4833</v>
      </c>
    </row>
    <row r="7" spans="1:16">
      <c r="A7" t="s">
        <v>52</v>
      </c>
      <c r="B7" t="s">
        <v>53</v>
      </c>
      <c r="C7" t="s">
        <v>17</v>
      </c>
      <c r="D7" t="s">
        <v>54</v>
      </c>
      <c r="E7" t="s">
        <v>55</v>
      </c>
      <c r="F7" s="1" t="s">
        <v>56</v>
      </c>
      <c r="G7">
        <v>3.9</v>
      </c>
      <c r="H7" s="1" t="s">
        <v>57</v>
      </c>
      <c r="I7" t="s">
        <v>4834</v>
      </c>
      <c r="J7" t="s">
        <v>4835</v>
      </c>
      <c r="K7" t="s">
        <v>4836</v>
      </c>
      <c r="L7" t="s">
        <v>4837</v>
      </c>
      <c r="M7" t="s">
        <v>4838</v>
      </c>
      <c r="N7" t="s">
        <v>4839</v>
      </c>
      <c r="O7" t="s">
        <v>4840</v>
      </c>
      <c r="P7" t="s">
        <v>4841</v>
      </c>
    </row>
    <row r="8" ht="12.75" spans="1:16">
      <c r="A8" t="s">
        <v>59</v>
      </c>
      <c r="B8" t="s">
        <v>60</v>
      </c>
      <c r="C8" t="s">
        <v>17</v>
      </c>
      <c r="D8" t="s">
        <v>61</v>
      </c>
      <c r="E8" t="s">
        <v>62</v>
      </c>
      <c r="F8" s="1" t="s">
        <v>63</v>
      </c>
      <c r="G8">
        <v>4.1</v>
      </c>
      <c r="H8" s="1" t="s">
        <v>64</v>
      </c>
      <c r="I8" t="s">
        <v>4842</v>
      </c>
      <c r="J8" t="s">
        <v>4843</v>
      </c>
      <c r="K8" t="s">
        <v>4844</v>
      </c>
      <c r="L8" t="s">
        <v>4845</v>
      </c>
      <c r="M8" t="s">
        <v>4846</v>
      </c>
      <c r="N8" t="s">
        <v>4847</v>
      </c>
      <c r="O8" t="s">
        <v>4848</v>
      </c>
      <c r="P8" t="s">
        <v>4849</v>
      </c>
    </row>
    <row r="9" spans="1:16">
      <c r="A9" t="s">
        <v>66</v>
      </c>
      <c r="B9" t="s">
        <v>67</v>
      </c>
      <c r="C9" t="s">
        <v>17</v>
      </c>
      <c r="D9" t="s">
        <v>68</v>
      </c>
      <c r="E9" t="s">
        <v>69</v>
      </c>
      <c r="F9" s="1" t="s">
        <v>70</v>
      </c>
      <c r="G9">
        <v>4.3</v>
      </c>
      <c r="H9" s="1" t="s">
        <v>71</v>
      </c>
      <c r="I9" t="s">
        <v>4850</v>
      </c>
      <c r="J9" t="s">
        <v>4851</v>
      </c>
      <c r="K9" t="s">
        <v>4852</v>
      </c>
      <c r="L9" t="s">
        <v>4853</v>
      </c>
      <c r="M9" t="s">
        <v>4854</v>
      </c>
      <c r="N9" t="s">
        <v>4855</v>
      </c>
      <c r="O9" t="s">
        <v>4856</v>
      </c>
      <c r="P9" t="s">
        <v>4857</v>
      </c>
    </row>
    <row r="10" spans="1:16">
      <c r="A10" t="s">
        <v>73</v>
      </c>
      <c r="B10" t="s">
        <v>74</v>
      </c>
      <c r="C10" t="s">
        <v>75</v>
      </c>
      <c r="D10" t="s">
        <v>62</v>
      </c>
      <c r="E10" t="s">
        <v>76</v>
      </c>
      <c r="F10" s="1" t="s">
        <v>77</v>
      </c>
      <c r="G10">
        <v>4.2</v>
      </c>
      <c r="H10" t="s">
        <v>78</v>
      </c>
      <c r="I10" t="s">
        <v>4858</v>
      </c>
      <c r="J10" t="s">
        <v>4859</v>
      </c>
      <c r="K10" t="s">
        <v>4860</v>
      </c>
      <c r="L10" t="s">
        <v>4861</v>
      </c>
      <c r="M10" t="s">
        <v>4862</v>
      </c>
      <c r="N10" t="s">
        <v>4863</v>
      </c>
      <c r="O10" t="s">
        <v>4864</v>
      </c>
      <c r="P10" t="s">
        <v>4865</v>
      </c>
    </row>
    <row r="11" spans="1:16">
      <c r="A11" t="s">
        <v>80</v>
      </c>
      <c r="B11" t="s">
        <v>81</v>
      </c>
      <c r="C11" t="s">
        <v>17</v>
      </c>
      <c r="D11" t="s">
        <v>24</v>
      </c>
      <c r="E11" t="s">
        <v>69</v>
      </c>
      <c r="F11" s="1" t="s">
        <v>82</v>
      </c>
      <c r="G11">
        <v>4</v>
      </c>
      <c r="H11" s="1" t="s">
        <v>27</v>
      </c>
      <c r="I11" t="s">
        <v>4866</v>
      </c>
      <c r="J11" t="s">
        <v>4803</v>
      </c>
      <c r="K11" t="s">
        <v>4804</v>
      </c>
      <c r="L11" t="s">
        <v>4805</v>
      </c>
      <c r="M11" t="s">
        <v>4806</v>
      </c>
      <c r="N11" t="s">
        <v>4807</v>
      </c>
      <c r="O11" t="s">
        <v>4867</v>
      </c>
      <c r="P11" t="s">
        <v>4868</v>
      </c>
    </row>
    <row r="12" ht="12.75" spans="1:16">
      <c r="A12" t="s">
        <v>84</v>
      </c>
      <c r="B12" t="s">
        <v>85</v>
      </c>
      <c r="C12" t="s">
        <v>17</v>
      </c>
      <c r="D12" t="s">
        <v>48</v>
      </c>
      <c r="E12" t="s">
        <v>86</v>
      </c>
      <c r="F12" s="1" t="s">
        <v>87</v>
      </c>
      <c r="G12">
        <v>4.3</v>
      </c>
      <c r="H12" s="1" t="s">
        <v>88</v>
      </c>
      <c r="I12" t="s">
        <v>4869</v>
      </c>
      <c r="J12" t="s">
        <v>4870</v>
      </c>
      <c r="K12" t="s">
        <v>4871</v>
      </c>
      <c r="L12" t="s">
        <v>4872</v>
      </c>
      <c r="M12" t="s">
        <v>4873</v>
      </c>
      <c r="N12" t="s">
        <v>4874</v>
      </c>
      <c r="O12" t="s">
        <v>4875</v>
      </c>
      <c r="P12" t="s">
        <v>4876</v>
      </c>
    </row>
    <row r="13" spans="1:16">
      <c r="A13" t="s">
        <v>90</v>
      </c>
      <c r="B13" t="s">
        <v>91</v>
      </c>
      <c r="C13" t="s">
        <v>17</v>
      </c>
      <c r="D13" t="s">
        <v>69</v>
      </c>
      <c r="E13" t="s">
        <v>92</v>
      </c>
      <c r="F13" s="1" t="s">
        <v>93</v>
      </c>
      <c r="G13">
        <v>4.2</v>
      </c>
      <c r="H13" s="1" t="s">
        <v>44</v>
      </c>
      <c r="I13" t="s">
        <v>4877</v>
      </c>
      <c r="J13" t="s">
        <v>4819</v>
      </c>
      <c r="K13" t="s">
        <v>4820</v>
      </c>
      <c r="L13" t="s">
        <v>4821</v>
      </c>
      <c r="M13" t="s">
        <v>4822</v>
      </c>
      <c r="N13" t="s">
        <v>4823</v>
      </c>
      <c r="O13" t="s">
        <v>4878</v>
      </c>
      <c r="P13" t="s">
        <v>4879</v>
      </c>
    </row>
    <row r="14" spans="1:16">
      <c r="A14" t="s">
        <v>95</v>
      </c>
      <c r="B14" t="s">
        <v>96</v>
      </c>
      <c r="C14" t="s">
        <v>97</v>
      </c>
      <c r="D14" t="s">
        <v>98</v>
      </c>
      <c r="E14" t="s">
        <v>99</v>
      </c>
      <c r="F14" s="1" t="s">
        <v>100</v>
      </c>
      <c r="G14">
        <v>4.4</v>
      </c>
      <c r="H14" t="s">
        <v>101</v>
      </c>
      <c r="I14" t="s">
        <v>4880</v>
      </c>
      <c r="J14" t="s">
        <v>4881</v>
      </c>
      <c r="K14" t="s">
        <v>4882</v>
      </c>
      <c r="L14" t="s">
        <v>4883</v>
      </c>
      <c r="M14" t="s">
        <v>4884</v>
      </c>
      <c r="N14" t="s">
        <v>4885</v>
      </c>
      <c r="O14" t="s">
        <v>4886</v>
      </c>
      <c r="P14" t="s">
        <v>4887</v>
      </c>
    </row>
    <row r="15" spans="1:16">
      <c r="A15" t="s">
        <v>103</v>
      </c>
      <c r="B15" t="s">
        <v>104</v>
      </c>
      <c r="C15" t="s">
        <v>17</v>
      </c>
      <c r="D15" t="s">
        <v>105</v>
      </c>
      <c r="E15" t="s">
        <v>106</v>
      </c>
      <c r="F15" s="1" t="s">
        <v>49</v>
      </c>
      <c r="G15">
        <v>4.2</v>
      </c>
      <c r="H15" s="1" t="s">
        <v>107</v>
      </c>
      <c r="I15" t="s">
        <v>4888</v>
      </c>
      <c r="J15" t="s">
        <v>4889</v>
      </c>
      <c r="K15" t="s">
        <v>4890</v>
      </c>
      <c r="L15" t="s">
        <v>4891</v>
      </c>
      <c r="M15" t="s">
        <v>4892</v>
      </c>
      <c r="N15" t="s">
        <v>4893</v>
      </c>
      <c r="O15" t="s">
        <v>4894</v>
      </c>
      <c r="P15" t="s">
        <v>4895</v>
      </c>
    </row>
    <row r="16" spans="1:16">
      <c r="A16" t="s">
        <v>108</v>
      </c>
      <c r="B16" t="s">
        <v>109</v>
      </c>
      <c r="C16" t="s">
        <v>17</v>
      </c>
      <c r="D16" t="s">
        <v>110</v>
      </c>
      <c r="E16" t="s">
        <v>18</v>
      </c>
      <c r="F16" s="1" t="s">
        <v>111</v>
      </c>
      <c r="G16">
        <v>4.1</v>
      </c>
      <c r="H16" s="1" t="s">
        <v>112</v>
      </c>
      <c r="I16" t="s">
        <v>4826</v>
      </c>
      <c r="J16" t="s">
        <v>4896</v>
      </c>
      <c r="K16" t="s">
        <v>4897</v>
      </c>
      <c r="L16" t="s">
        <v>4898</v>
      </c>
      <c r="M16" t="s">
        <v>4899</v>
      </c>
      <c r="N16" t="s">
        <v>4900</v>
      </c>
      <c r="O16" t="s">
        <v>4901</v>
      </c>
      <c r="P16" t="s">
        <v>4902</v>
      </c>
    </row>
    <row r="17" spans="1:16">
      <c r="A17" t="s">
        <v>113</v>
      </c>
      <c r="B17" t="s">
        <v>114</v>
      </c>
      <c r="C17" t="s">
        <v>17</v>
      </c>
      <c r="D17" t="s">
        <v>25</v>
      </c>
      <c r="E17" t="s">
        <v>18</v>
      </c>
      <c r="F17" s="1" t="s">
        <v>115</v>
      </c>
      <c r="G17">
        <v>4.4</v>
      </c>
      <c r="H17" s="1" t="s">
        <v>116</v>
      </c>
      <c r="I17" t="s">
        <v>4903</v>
      </c>
      <c r="J17" t="s">
        <v>4904</v>
      </c>
      <c r="K17" t="s">
        <v>4905</v>
      </c>
      <c r="L17" t="s">
        <v>4906</v>
      </c>
      <c r="M17" t="s">
        <v>4907</v>
      </c>
      <c r="N17" t="s">
        <v>4908</v>
      </c>
      <c r="O17" t="s">
        <v>4909</v>
      </c>
      <c r="P17" t="s">
        <v>4910</v>
      </c>
    </row>
    <row r="18" spans="1:16">
      <c r="A18" t="s">
        <v>118</v>
      </c>
      <c r="B18" t="s">
        <v>119</v>
      </c>
      <c r="C18" t="s">
        <v>120</v>
      </c>
      <c r="D18" t="s">
        <v>121</v>
      </c>
      <c r="E18" t="s">
        <v>122</v>
      </c>
      <c r="F18" s="1" t="s">
        <v>123</v>
      </c>
      <c r="G18">
        <v>4.2</v>
      </c>
      <c r="H18" s="1" t="s">
        <v>124</v>
      </c>
      <c r="I18" t="s">
        <v>4911</v>
      </c>
      <c r="J18" t="s">
        <v>4912</v>
      </c>
      <c r="K18" t="s">
        <v>4913</v>
      </c>
      <c r="L18" t="s">
        <v>4914</v>
      </c>
      <c r="M18" t="s">
        <v>4915</v>
      </c>
      <c r="N18" t="s">
        <v>4916</v>
      </c>
      <c r="O18" t="s">
        <v>4917</v>
      </c>
      <c r="P18" t="s">
        <v>4918</v>
      </c>
    </row>
    <row r="19" spans="1:16">
      <c r="A19" t="s">
        <v>126</v>
      </c>
      <c r="B19" t="s">
        <v>127</v>
      </c>
      <c r="C19" t="s">
        <v>17</v>
      </c>
      <c r="D19" t="s">
        <v>128</v>
      </c>
      <c r="E19" t="s">
        <v>18</v>
      </c>
      <c r="F19" s="1" t="s">
        <v>129</v>
      </c>
      <c r="G19">
        <v>4</v>
      </c>
      <c r="H19" s="1" t="s">
        <v>27</v>
      </c>
      <c r="I19" t="s">
        <v>4919</v>
      </c>
      <c r="J19" t="s">
        <v>4803</v>
      </c>
      <c r="K19" t="s">
        <v>4804</v>
      </c>
      <c r="L19" t="s">
        <v>4805</v>
      </c>
      <c r="M19" t="s">
        <v>4806</v>
      </c>
      <c r="N19" t="s">
        <v>4807</v>
      </c>
      <c r="O19" t="s">
        <v>4920</v>
      </c>
      <c r="P19" t="s">
        <v>4921</v>
      </c>
    </row>
    <row r="20" ht="12.75" spans="1:16">
      <c r="A20" t="s">
        <v>131</v>
      </c>
      <c r="B20" t="s">
        <v>132</v>
      </c>
      <c r="C20" t="s">
        <v>17</v>
      </c>
      <c r="D20" t="s">
        <v>24</v>
      </c>
      <c r="E20" t="s">
        <v>62</v>
      </c>
      <c r="F20" s="1" t="s">
        <v>111</v>
      </c>
      <c r="G20">
        <v>4.1</v>
      </c>
      <c r="H20" s="1" t="s">
        <v>133</v>
      </c>
      <c r="I20" t="s">
        <v>4922</v>
      </c>
      <c r="J20" t="s">
        <v>4923</v>
      </c>
      <c r="K20" t="s">
        <v>4924</v>
      </c>
      <c r="L20" t="s">
        <v>4925</v>
      </c>
      <c r="M20" t="s">
        <v>4926</v>
      </c>
      <c r="N20" t="s">
        <v>4927</v>
      </c>
      <c r="O20" t="s">
        <v>4928</v>
      </c>
      <c r="P20" t="s">
        <v>4929</v>
      </c>
    </row>
    <row r="21" spans="1:16">
      <c r="A21" t="s">
        <v>135</v>
      </c>
      <c r="B21" t="s">
        <v>136</v>
      </c>
      <c r="C21" t="s">
        <v>120</v>
      </c>
      <c r="D21" t="s">
        <v>137</v>
      </c>
      <c r="E21" t="s">
        <v>138</v>
      </c>
      <c r="F21" s="1" t="s">
        <v>139</v>
      </c>
      <c r="G21">
        <v>4.3</v>
      </c>
      <c r="H21" s="1" t="s">
        <v>140</v>
      </c>
      <c r="I21" t="s">
        <v>4930</v>
      </c>
      <c r="J21" t="s">
        <v>4931</v>
      </c>
      <c r="K21" t="s">
        <v>4932</v>
      </c>
      <c r="L21" t="s">
        <v>4933</v>
      </c>
      <c r="M21" t="s">
        <v>4934</v>
      </c>
      <c r="N21" t="s">
        <v>4935</v>
      </c>
      <c r="O21" t="s">
        <v>4936</v>
      </c>
      <c r="P21" t="s">
        <v>4937</v>
      </c>
    </row>
    <row r="22" spans="1:16">
      <c r="A22" t="s">
        <v>141</v>
      </c>
      <c r="B22" t="s">
        <v>142</v>
      </c>
      <c r="C22" t="s">
        <v>17</v>
      </c>
      <c r="D22" t="s">
        <v>143</v>
      </c>
      <c r="E22" t="s">
        <v>144</v>
      </c>
      <c r="F22" s="1" t="s">
        <v>145</v>
      </c>
      <c r="G22">
        <v>4.5</v>
      </c>
      <c r="H22">
        <v>815</v>
      </c>
      <c r="I22" t="s">
        <v>4938</v>
      </c>
      <c r="J22" t="s">
        <v>4939</v>
      </c>
      <c r="K22" t="s">
        <v>4940</v>
      </c>
      <c r="L22" t="s">
        <v>4941</v>
      </c>
      <c r="M22" t="s">
        <v>4942</v>
      </c>
      <c r="N22" t="s">
        <v>4943</v>
      </c>
      <c r="O22" t="s">
        <v>4944</v>
      </c>
      <c r="P22" t="s">
        <v>4945</v>
      </c>
    </row>
    <row r="23" spans="1:16">
      <c r="A23" t="s">
        <v>147</v>
      </c>
      <c r="B23" t="s">
        <v>148</v>
      </c>
      <c r="C23" t="s">
        <v>97</v>
      </c>
      <c r="D23" t="s">
        <v>149</v>
      </c>
      <c r="E23" t="s">
        <v>62</v>
      </c>
      <c r="F23" s="1" t="s">
        <v>123</v>
      </c>
      <c r="G23">
        <v>3.7</v>
      </c>
      <c r="H23" s="1" t="s">
        <v>150</v>
      </c>
      <c r="I23" t="s">
        <v>4946</v>
      </c>
      <c r="J23" t="s">
        <v>4947</v>
      </c>
      <c r="K23" t="s">
        <v>4948</v>
      </c>
      <c r="L23" t="s">
        <v>4949</v>
      </c>
      <c r="M23" t="s">
        <v>4950</v>
      </c>
      <c r="N23" t="s">
        <v>4951</v>
      </c>
      <c r="O23" t="s">
        <v>4952</v>
      </c>
      <c r="P23" t="s">
        <v>4953</v>
      </c>
    </row>
    <row r="24" spans="1:16">
      <c r="A24" t="s">
        <v>154</v>
      </c>
      <c r="B24" t="s">
        <v>155</v>
      </c>
      <c r="C24" t="s">
        <v>120</v>
      </c>
      <c r="D24" t="s">
        <v>137</v>
      </c>
      <c r="E24" t="s">
        <v>156</v>
      </c>
      <c r="F24" s="1" t="s">
        <v>157</v>
      </c>
      <c r="G24">
        <v>4.3</v>
      </c>
      <c r="H24" s="1" t="s">
        <v>158</v>
      </c>
      <c r="I24" t="s">
        <v>4954</v>
      </c>
      <c r="J24" t="s">
        <v>4955</v>
      </c>
      <c r="K24" t="s">
        <v>4956</v>
      </c>
      <c r="L24" t="s">
        <v>4957</v>
      </c>
      <c r="M24" t="s">
        <v>4958</v>
      </c>
      <c r="N24" t="s">
        <v>4959</v>
      </c>
      <c r="O24" t="s">
        <v>4960</v>
      </c>
      <c r="P24" t="s">
        <v>4961</v>
      </c>
    </row>
    <row r="25" spans="1:16">
      <c r="A25" t="s">
        <v>160</v>
      </c>
      <c r="B25" t="s">
        <v>161</v>
      </c>
      <c r="C25" t="s">
        <v>17</v>
      </c>
      <c r="D25" t="s">
        <v>162</v>
      </c>
      <c r="E25" t="s">
        <v>24</v>
      </c>
      <c r="F25" s="1" t="s">
        <v>163</v>
      </c>
      <c r="G25">
        <v>4</v>
      </c>
      <c r="H25" s="1" t="s">
        <v>164</v>
      </c>
      <c r="I25" t="s">
        <v>4962</v>
      </c>
      <c r="J25" t="s">
        <v>4963</v>
      </c>
      <c r="K25" t="s">
        <v>4964</v>
      </c>
      <c r="L25" t="s">
        <v>4965</v>
      </c>
      <c r="M25" t="s">
        <v>4966</v>
      </c>
      <c r="N25" t="s">
        <v>4967</v>
      </c>
      <c r="O25" t="s">
        <v>4968</v>
      </c>
      <c r="P25" t="s">
        <v>4969</v>
      </c>
    </row>
    <row r="26" spans="1:16">
      <c r="A26" t="s">
        <v>166</v>
      </c>
      <c r="B26" t="s">
        <v>167</v>
      </c>
      <c r="C26" t="s">
        <v>120</v>
      </c>
      <c r="D26" t="s">
        <v>168</v>
      </c>
      <c r="E26" t="s">
        <v>169</v>
      </c>
      <c r="F26" s="1" t="s">
        <v>170</v>
      </c>
      <c r="G26">
        <v>4.3</v>
      </c>
      <c r="H26" s="1" t="s">
        <v>171</v>
      </c>
      <c r="I26" t="s">
        <v>4970</v>
      </c>
      <c r="J26" t="s">
        <v>4971</v>
      </c>
      <c r="K26" t="s">
        <v>4972</v>
      </c>
      <c r="L26" t="s">
        <v>4973</v>
      </c>
      <c r="M26" t="s">
        <v>4974</v>
      </c>
      <c r="N26" t="s">
        <v>4975</v>
      </c>
      <c r="O26" t="s">
        <v>4976</v>
      </c>
      <c r="P26" t="s">
        <v>4977</v>
      </c>
    </row>
    <row r="27" spans="1:16">
      <c r="A27" t="s">
        <v>173</v>
      </c>
      <c r="B27" t="s">
        <v>174</v>
      </c>
      <c r="C27" t="s">
        <v>97</v>
      </c>
      <c r="D27" t="s">
        <v>24</v>
      </c>
      <c r="E27" t="s">
        <v>42</v>
      </c>
      <c r="F27" s="1" t="s">
        <v>175</v>
      </c>
      <c r="G27">
        <v>4.2</v>
      </c>
      <c r="H27" s="1" t="s">
        <v>176</v>
      </c>
      <c r="I27" t="s">
        <v>4978</v>
      </c>
      <c r="J27" t="s">
        <v>4979</v>
      </c>
      <c r="K27" t="s">
        <v>4980</v>
      </c>
      <c r="L27" t="s">
        <v>4981</v>
      </c>
      <c r="M27" t="s">
        <v>4982</v>
      </c>
      <c r="N27" t="s">
        <v>4983</v>
      </c>
      <c r="O27" t="s">
        <v>4984</v>
      </c>
      <c r="P27" t="s">
        <v>4985</v>
      </c>
    </row>
    <row r="28" spans="1:16">
      <c r="A28" t="s">
        <v>178</v>
      </c>
      <c r="B28" t="s">
        <v>179</v>
      </c>
      <c r="C28" t="s">
        <v>120</v>
      </c>
      <c r="D28" t="s">
        <v>180</v>
      </c>
      <c r="E28" t="s">
        <v>181</v>
      </c>
      <c r="F28" s="1" t="s">
        <v>182</v>
      </c>
      <c r="G28">
        <v>4.2</v>
      </c>
      <c r="H28" s="1" t="s">
        <v>183</v>
      </c>
      <c r="I28" t="s">
        <v>4986</v>
      </c>
      <c r="J28" t="s">
        <v>4987</v>
      </c>
      <c r="K28" t="s">
        <v>4988</v>
      </c>
      <c r="L28" t="s">
        <v>4989</v>
      </c>
      <c r="M28" t="s">
        <v>4990</v>
      </c>
      <c r="N28" t="s">
        <v>4991</v>
      </c>
      <c r="O28" t="s">
        <v>4992</v>
      </c>
      <c r="P28" t="s">
        <v>4993</v>
      </c>
    </row>
    <row r="29" ht="12.75" spans="1:16">
      <c r="A29" t="s">
        <v>185</v>
      </c>
      <c r="B29" t="s">
        <v>186</v>
      </c>
      <c r="C29" t="s">
        <v>17</v>
      </c>
      <c r="D29" t="s">
        <v>69</v>
      </c>
      <c r="E29" t="s">
        <v>18</v>
      </c>
      <c r="F29" s="1" t="s">
        <v>182</v>
      </c>
      <c r="G29">
        <v>4</v>
      </c>
      <c r="H29" s="1" t="s">
        <v>187</v>
      </c>
      <c r="I29" t="s">
        <v>4994</v>
      </c>
      <c r="J29" t="s">
        <v>4995</v>
      </c>
      <c r="K29" t="s">
        <v>4996</v>
      </c>
      <c r="L29" t="s">
        <v>4997</v>
      </c>
      <c r="M29" t="s">
        <v>4998</v>
      </c>
      <c r="N29" t="s">
        <v>4999</v>
      </c>
      <c r="O29" t="s">
        <v>5000</v>
      </c>
      <c r="P29" t="s">
        <v>5001</v>
      </c>
    </row>
    <row r="30" spans="1:16">
      <c r="A30" t="s">
        <v>188</v>
      </c>
      <c r="B30" t="s">
        <v>189</v>
      </c>
      <c r="C30" t="s">
        <v>17</v>
      </c>
      <c r="D30" t="s">
        <v>143</v>
      </c>
      <c r="E30" t="s">
        <v>190</v>
      </c>
      <c r="F30" s="1" t="s">
        <v>191</v>
      </c>
      <c r="G30">
        <v>4.4</v>
      </c>
      <c r="H30">
        <v>184</v>
      </c>
      <c r="I30" t="s">
        <v>5002</v>
      </c>
      <c r="J30" t="s">
        <v>5003</v>
      </c>
      <c r="K30" t="s">
        <v>5004</v>
      </c>
      <c r="L30" t="s">
        <v>5005</v>
      </c>
      <c r="M30" t="s">
        <v>5006</v>
      </c>
      <c r="N30" t="s">
        <v>5007</v>
      </c>
      <c r="O30" t="s">
        <v>5008</v>
      </c>
      <c r="P30" t="s">
        <v>5009</v>
      </c>
    </row>
    <row r="31" spans="1:16">
      <c r="A31" t="s">
        <v>193</v>
      </c>
      <c r="B31" t="s">
        <v>194</v>
      </c>
      <c r="C31" t="s">
        <v>17</v>
      </c>
      <c r="D31" t="s">
        <v>69</v>
      </c>
      <c r="E31" t="s">
        <v>76</v>
      </c>
      <c r="F31" s="1" t="s">
        <v>163</v>
      </c>
      <c r="G31">
        <v>4.3</v>
      </c>
      <c r="H31" s="1" t="s">
        <v>195</v>
      </c>
      <c r="I31" t="s">
        <v>5010</v>
      </c>
      <c r="J31" t="s">
        <v>5011</v>
      </c>
      <c r="K31" t="s">
        <v>5012</v>
      </c>
      <c r="L31" t="s">
        <v>5013</v>
      </c>
      <c r="M31" t="s">
        <v>5014</v>
      </c>
      <c r="N31" t="s">
        <v>5015</v>
      </c>
      <c r="O31" t="s">
        <v>5016</v>
      </c>
      <c r="P31" t="s">
        <v>5017</v>
      </c>
    </row>
    <row r="32" spans="1:16">
      <c r="A32" t="s">
        <v>197</v>
      </c>
      <c r="B32" t="s">
        <v>198</v>
      </c>
      <c r="C32" t="s">
        <v>17</v>
      </c>
      <c r="D32" t="s">
        <v>24</v>
      </c>
      <c r="E32" t="s">
        <v>199</v>
      </c>
      <c r="F32" s="1" t="s">
        <v>200</v>
      </c>
      <c r="G32">
        <v>4.5</v>
      </c>
      <c r="H32" s="1" t="s">
        <v>201</v>
      </c>
      <c r="I32" t="s">
        <v>5018</v>
      </c>
      <c r="J32" t="s">
        <v>5019</v>
      </c>
      <c r="K32" t="s">
        <v>5020</v>
      </c>
      <c r="L32" t="s">
        <v>5021</v>
      </c>
      <c r="M32" t="s">
        <v>5022</v>
      </c>
      <c r="N32" t="s">
        <v>5023</v>
      </c>
      <c r="O32" t="s">
        <v>5024</v>
      </c>
      <c r="P32" t="s">
        <v>5025</v>
      </c>
    </row>
    <row r="33" spans="1:16">
      <c r="A33" t="s">
        <v>203</v>
      </c>
      <c r="B33" t="s">
        <v>204</v>
      </c>
      <c r="C33" t="s">
        <v>17</v>
      </c>
      <c r="D33" t="s">
        <v>205</v>
      </c>
      <c r="E33" t="s">
        <v>62</v>
      </c>
      <c r="F33" s="1" t="s">
        <v>20</v>
      </c>
      <c r="G33">
        <v>4</v>
      </c>
      <c r="H33" s="1" t="s">
        <v>206</v>
      </c>
      <c r="I33" t="s">
        <v>5026</v>
      </c>
      <c r="J33" t="s">
        <v>5027</v>
      </c>
      <c r="K33" t="s">
        <v>5028</v>
      </c>
      <c r="L33" t="s">
        <v>5029</v>
      </c>
      <c r="M33" t="s">
        <v>5030</v>
      </c>
      <c r="N33" t="s">
        <v>5031</v>
      </c>
      <c r="O33" t="s">
        <v>5032</v>
      </c>
      <c r="P33" t="s">
        <v>5033</v>
      </c>
    </row>
    <row r="34" spans="1:16">
      <c r="A34" t="s">
        <v>208</v>
      </c>
      <c r="B34" t="s">
        <v>209</v>
      </c>
      <c r="C34" t="s">
        <v>17</v>
      </c>
      <c r="D34" t="s">
        <v>210</v>
      </c>
      <c r="E34" t="s">
        <v>19</v>
      </c>
      <c r="F34" s="1" t="s">
        <v>63</v>
      </c>
      <c r="G34">
        <v>4.3</v>
      </c>
      <c r="H34">
        <v>974</v>
      </c>
      <c r="I34" t="s">
        <v>5034</v>
      </c>
      <c r="J34" t="s">
        <v>5035</v>
      </c>
      <c r="K34" t="s">
        <v>5036</v>
      </c>
      <c r="L34" t="s">
        <v>5037</v>
      </c>
      <c r="M34" t="s">
        <v>5038</v>
      </c>
      <c r="N34" t="s">
        <v>5039</v>
      </c>
      <c r="O34" t="s">
        <v>5040</v>
      </c>
      <c r="P34" t="s">
        <v>5041</v>
      </c>
    </row>
    <row r="35" spans="1:16">
      <c r="A35" t="s">
        <v>212</v>
      </c>
      <c r="B35" t="s">
        <v>213</v>
      </c>
      <c r="C35" t="s">
        <v>17</v>
      </c>
      <c r="D35" t="s">
        <v>214</v>
      </c>
      <c r="E35" t="s">
        <v>214</v>
      </c>
      <c r="F35" s="1" t="s">
        <v>215</v>
      </c>
      <c r="G35">
        <v>4.3</v>
      </c>
      <c r="H35">
        <v>355</v>
      </c>
      <c r="I35" t="s">
        <v>5042</v>
      </c>
      <c r="J35" t="s">
        <v>5043</v>
      </c>
      <c r="K35" t="s">
        <v>5044</v>
      </c>
      <c r="L35" t="s">
        <v>5045</v>
      </c>
      <c r="M35" t="s">
        <v>5046</v>
      </c>
      <c r="N35" t="s">
        <v>5047</v>
      </c>
      <c r="O35" t="s">
        <v>5048</v>
      </c>
      <c r="P35" t="s">
        <v>5049</v>
      </c>
    </row>
    <row r="36" ht="12.75" spans="1:16">
      <c r="A36" t="s">
        <v>218</v>
      </c>
      <c r="B36" t="s">
        <v>219</v>
      </c>
      <c r="C36" t="s">
        <v>17</v>
      </c>
      <c r="D36" t="s">
        <v>24</v>
      </c>
      <c r="E36" t="s">
        <v>76</v>
      </c>
      <c r="F36" s="1" t="s">
        <v>220</v>
      </c>
      <c r="G36">
        <v>3.9</v>
      </c>
      <c r="H36" s="1" t="s">
        <v>221</v>
      </c>
      <c r="I36" t="s">
        <v>5050</v>
      </c>
      <c r="J36" t="s">
        <v>5051</v>
      </c>
      <c r="K36" t="s">
        <v>5052</v>
      </c>
      <c r="L36" t="s">
        <v>5053</v>
      </c>
      <c r="M36" t="s">
        <v>5054</v>
      </c>
      <c r="N36" t="s">
        <v>5055</v>
      </c>
      <c r="O36" t="s">
        <v>5056</v>
      </c>
      <c r="P36" t="s">
        <v>5057</v>
      </c>
    </row>
    <row r="37" spans="1:16">
      <c r="A37" t="s">
        <v>222</v>
      </c>
      <c r="B37" t="s">
        <v>223</v>
      </c>
      <c r="C37" t="s">
        <v>17</v>
      </c>
      <c r="D37" t="s">
        <v>224</v>
      </c>
      <c r="E37" t="s">
        <v>225</v>
      </c>
      <c r="F37" s="1" t="s">
        <v>56</v>
      </c>
      <c r="G37">
        <v>3.9</v>
      </c>
      <c r="H37" s="1" t="s">
        <v>57</v>
      </c>
      <c r="I37" t="s">
        <v>5058</v>
      </c>
      <c r="J37" t="s">
        <v>4835</v>
      </c>
      <c r="K37" t="s">
        <v>4836</v>
      </c>
      <c r="L37" t="s">
        <v>4837</v>
      </c>
      <c r="M37" t="s">
        <v>4838</v>
      </c>
      <c r="N37" t="s">
        <v>5059</v>
      </c>
      <c r="O37" t="s">
        <v>5060</v>
      </c>
      <c r="P37" t="s">
        <v>5061</v>
      </c>
    </row>
    <row r="38" spans="1:16">
      <c r="A38" t="s">
        <v>227</v>
      </c>
      <c r="B38" t="s">
        <v>228</v>
      </c>
      <c r="C38" t="s">
        <v>17</v>
      </c>
      <c r="D38" t="s">
        <v>106</v>
      </c>
      <c r="E38" t="s">
        <v>229</v>
      </c>
      <c r="F38" s="1" t="s">
        <v>43</v>
      </c>
      <c r="G38">
        <v>4.4</v>
      </c>
      <c r="H38" s="1" t="s">
        <v>230</v>
      </c>
      <c r="I38" t="s">
        <v>5062</v>
      </c>
      <c r="J38" t="s">
        <v>5063</v>
      </c>
      <c r="K38" t="s">
        <v>5064</v>
      </c>
      <c r="L38" t="s">
        <v>5065</v>
      </c>
      <c r="M38" t="s">
        <v>5066</v>
      </c>
      <c r="N38" t="s">
        <v>5067</v>
      </c>
      <c r="O38" t="s">
        <v>5068</v>
      </c>
      <c r="P38" t="s">
        <v>5069</v>
      </c>
    </row>
    <row r="39" spans="1:16">
      <c r="A39" t="s">
        <v>232</v>
      </c>
      <c r="B39" t="s">
        <v>233</v>
      </c>
      <c r="C39" t="s">
        <v>17</v>
      </c>
      <c r="D39" t="s">
        <v>24</v>
      </c>
      <c r="E39" t="s">
        <v>76</v>
      </c>
      <c r="F39" s="1" t="s">
        <v>220</v>
      </c>
      <c r="G39">
        <v>4</v>
      </c>
      <c r="H39">
        <v>576</v>
      </c>
      <c r="I39" t="s">
        <v>5070</v>
      </c>
      <c r="J39" t="s">
        <v>5071</v>
      </c>
      <c r="K39" t="s">
        <v>5072</v>
      </c>
      <c r="L39" t="s">
        <v>5073</v>
      </c>
      <c r="M39" t="s">
        <v>5074</v>
      </c>
      <c r="N39" t="s">
        <v>5075</v>
      </c>
      <c r="O39" t="s">
        <v>5076</v>
      </c>
      <c r="P39" t="s">
        <v>5077</v>
      </c>
    </row>
    <row r="40" spans="1:16">
      <c r="A40" t="s">
        <v>235</v>
      </c>
      <c r="B40" t="s">
        <v>236</v>
      </c>
      <c r="C40" t="s">
        <v>120</v>
      </c>
      <c r="D40" t="s">
        <v>237</v>
      </c>
      <c r="E40" t="s">
        <v>238</v>
      </c>
      <c r="F40" s="1" t="s">
        <v>239</v>
      </c>
      <c r="G40">
        <v>4.2</v>
      </c>
      <c r="H40" s="1" t="s">
        <v>240</v>
      </c>
      <c r="I40" t="s">
        <v>5078</v>
      </c>
      <c r="J40" t="s">
        <v>5079</v>
      </c>
      <c r="K40" t="s">
        <v>5080</v>
      </c>
      <c r="L40" t="s">
        <v>5081</v>
      </c>
      <c r="M40" t="s">
        <v>5082</v>
      </c>
      <c r="N40" t="s">
        <v>5083</v>
      </c>
      <c r="O40" t="s">
        <v>5084</v>
      </c>
      <c r="P40" t="s">
        <v>5085</v>
      </c>
    </row>
    <row r="41" spans="1:16">
      <c r="A41" t="s">
        <v>242</v>
      </c>
      <c r="B41" t="s">
        <v>243</v>
      </c>
      <c r="C41" t="s">
        <v>17</v>
      </c>
      <c r="D41" t="s">
        <v>143</v>
      </c>
      <c r="E41" t="s">
        <v>190</v>
      </c>
      <c r="F41" s="1" t="s">
        <v>191</v>
      </c>
      <c r="G41">
        <v>4.2</v>
      </c>
      <c r="H41">
        <v>462</v>
      </c>
      <c r="I41" t="s">
        <v>5086</v>
      </c>
      <c r="J41" t="s">
        <v>5087</v>
      </c>
      <c r="K41" t="s">
        <v>5088</v>
      </c>
      <c r="L41" t="s">
        <v>5089</v>
      </c>
      <c r="M41" t="s">
        <v>5090</v>
      </c>
      <c r="N41" t="s">
        <v>5091</v>
      </c>
      <c r="O41" t="s">
        <v>5092</v>
      </c>
      <c r="P41" t="s">
        <v>5093</v>
      </c>
    </row>
    <row r="42" spans="1:16">
      <c r="A42" t="s">
        <v>245</v>
      </c>
      <c r="B42" t="s">
        <v>246</v>
      </c>
      <c r="C42" t="s">
        <v>17</v>
      </c>
      <c r="D42" t="s">
        <v>247</v>
      </c>
      <c r="E42" t="s">
        <v>248</v>
      </c>
      <c r="F42" s="1" t="s">
        <v>163</v>
      </c>
      <c r="G42">
        <v>4.5</v>
      </c>
      <c r="H42" t="s">
        <v>249</v>
      </c>
      <c r="I42" t="s">
        <v>5094</v>
      </c>
      <c r="J42" t="s">
        <v>5095</v>
      </c>
      <c r="K42" t="s">
        <v>5096</v>
      </c>
      <c r="L42" t="s">
        <v>5097</v>
      </c>
      <c r="M42" t="s">
        <v>5098</v>
      </c>
      <c r="N42" t="s">
        <v>5099</v>
      </c>
      <c r="O42" t="s">
        <v>5100</v>
      </c>
      <c r="P42" t="s">
        <v>5101</v>
      </c>
    </row>
    <row r="43" spans="1:16">
      <c r="A43" t="s">
        <v>251</v>
      </c>
      <c r="B43" t="s">
        <v>252</v>
      </c>
      <c r="C43" t="s">
        <v>120</v>
      </c>
      <c r="D43" t="s">
        <v>181</v>
      </c>
      <c r="E43" t="s">
        <v>253</v>
      </c>
      <c r="F43" s="1" t="s">
        <v>26</v>
      </c>
      <c r="G43">
        <v>4.3</v>
      </c>
      <c r="H43" s="1" t="s">
        <v>254</v>
      </c>
      <c r="I43" t="s">
        <v>5102</v>
      </c>
      <c r="J43" t="s">
        <v>5103</v>
      </c>
      <c r="K43" t="s">
        <v>5104</v>
      </c>
      <c r="L43" t="s">
        <v>5105</v>
      </c>
      <c r="M43" t="s">
        <v>5106</v>
      </c>
      <c r="N43" t="s">
        <v>5107</v>
      </c>
      <c r="O43" t="s">
        <v>5108</v>
      </c>
      <c r="P43" t="s">
        <v>5109</v>
      </c>
    </row>
    <row r="44" spans="1:16">
      <c r="A44" t="s">
        <v>256</v>
      </c>
      <c r="B44" t="s">
        <v>257</v>
      </c>
      <c r="C44" t="s">
        <v>17</v>
      </c>
      <c r="D44" t="s">
        <v>18</v>
      </c>
      <c r="E44" t="s">
        <v>19</v>
      </c>
      <c r="F44" s="1" t="s">
        <v>20</v>
      </c>
      <c r="G44">
        <v>4.2</v>
      </c>
      <c r="H44" s="1" t="s">
        <v>21</v>
      </c>
      <c r="I44" t="s">
        <v>5110</v>
      </c>
      <c r="J44" t="s">
        <v>4795</v>
      </c>
      <c r="K44" t="s">
        <v>4796</v>
      </c>
      <c r="L44" t="s">
        <v>4797</v>
      </c>
      <c r="M44" t="s">
        <v>4798</v>
      </c>
      <c r="N44" t="s">
        <v>4799</v>
      </c>
      <c r="O44" t="s">
        <v>5111</v>
      </c>
      <c r="P44" t="s">
        <v>5112</v>
      </c>
    </row>
    <row r="45" spans="1:16">
      <c r="A45" t="s">
        <v>259</v>
      </c>
      <c r="B45" t="s">
        <v>260</v>
      </c>
      <c r="C45" t="s">
        <v>75</v>
      </c>
      <c r="D45" t="s">
        <v>76</v>
      </c>
      <c r="E45" t="s">
        <v>261</v>
      </c>
      <c r="F45" s="1" t="s">
        <v>129</v>
      </c>
      <c r="G45">
        <v>4.3</v>
      </c>
      <c r="H45" s="1" t="s">
        <v>262</v>
      </c>
      <c r="I45" t="s">
        <v>5113</v>
      </c>
      <c r="J45" t="s">
        <v>5114</v>
      </c>
      <c r="K45" t="s">
        <v>5115</v>
      </c>
      <c r="L45" t="s">
        <v>5116</v>
      </c>
      <c r="M45" t="s">
        <v>5117</v>
      </c>
      <c r="N45" t="s">
        <v>5118</v>
      </c>
      <c r="O45" t="s">
        <v>5119</v>
      </c>
      <c r="P45" t="s">
        <v>5120</v>
      </c>
    </row>
    <row r="46" spans="1:16">
      <c r="A46" t="s">
        <v>264</v>
      </c>
      <c r="B46" t="s">
        <v>265</v>
      </c>
      <c r="C46" t="s">
        <v>17</v>
      </c>
      <c r="D46" t="s">
        <v>162</v>
      </c>
      <c r="E46" t="s">
        <v>24</v>
      </c>
      <c r="F46" s="1" t="s">
        <v>163</v>
      </c>
      <c r="G46">
        <v>4</v>
      </c>
      <c r="H46" s="1" t="s">
        <v>164</v>
      </c>
      <c r="I46" t="s">
        <v>5121</v>
      </c>
      <c r="J46" t="s">
        <v>4963</v>
      </c>
      <c r="K46" t="s">
        <v>4964</v>
      </c>
      <c r="L46" t="s">
        <v>4965</v>
      </c>
      <c r="M46" t="s">
        <v>4966</v>
      </c>
      <c r="N46" t="s">
        <v>4967</v>
      </c>
      <c r="O46" t="s">
        <v>5122</v>
      </c>
      <c r="P46" t="s">
        <v>5123</v>
      </c>
    </row>
    <row r="47" spans="1:16">
      <c r="A47" t="s">
        <v>267</v>
      </c>
      <c r="B47" t="s">
        <v>268</v>
      </c>
      <c r="C47" t="s">
        <v>17</v>
      </c>
      <c r="D47" t="s">
        <v>269</v>
      </c>
      <c r="E47" t="s">
        <v>76</v>
      </c>
      <c r="F47" s="1" t="s">
        <v>270</v>
      </c>
      <c r="G47">
        <v>3.3</v>
      </c>
      <c r="H47" s="1" t="s">
        <v>271</v>
      </c>
      <c r="I47" t="s">
        <v>5124</v>
      </c>
      <c r="J47" t="s">
        <v>5125</v>
      </c>
      <c r="K47" t="s">
        <v>5126</v>
      </c>
      <c r="L47" t="s">
        <v>5127</v>
      </c>
      <c r="M47" t="s">
        <v>5128</v>
      </c>
      <c r="N47" t="s">
        <v>5129</v>
      </c>
      <c r="O47" t="s">
        <v>5130</v>
      </c>
      <c r="P47" t="s">
        <v>5131</v>
      </c>
    </row>
    <row r="48" spans="1:16">
      <c r="A48" t="s">
        <v>272</v>
      </c>
      <c r="B48" t="s">
        <v>273</v>
      </c>
      <c r="C48" t="s">
        <v>75</v>
      </c>
      <c r="D48" t="s">
        <v>274</v>
      </c>
      <c r="E48" t="s">
        <v>275</v>
      </c>
      <c r="F48" s="1" t="s">
        <v>276</v>
      </c>
      <c r="G48">
        <v>4.1</v>
      </c>
      <c r="H48" s="1" t="s">
        <v>277</v>
      </c>
      <c r="I48" t="s">
        <v>5132</v>
      </c>
      <c r="J48" t="s">
        <v>5133</v>
      </c>
      <c r="K48" t="s">
        <v>5134</v>
      </c>
      <c r="L48" t="s">
        <v>5135</v>
      </c>
      <c r="M48" t="s">
        <v>5136</v>
      </c>
      <c r="N48" t="s">
        <v>5137</v>
      </c>
      <c r="O48" t="s">
        <v>5138</v>
      </c>
      <c r="P48" t="s">
        <v>5139</v>
      </c>
    </row>
    <row r="49" spans="1:16">
      <c r="A49" t="s">
        <v>278</v>
      </c>
      <c r="B49" t="s">
        <v>279</v>
      </c>
      <c r="C49" t="s">
        <v>97</v>
      </c>
      <c r="D49" t="s">
        <v>280</v>
      </c>
      <c r="E49" t="s">
        <v>281</v>
      </c>
      <c r="F49" s="1" t="s">
        <v>282</v>
      </c>
      <c r="G49">
        <v>4.4</v>
      </c>
      <c r="H49" t="s">
        <v>101</v>
      </c>
      <c r="I49" t="s">
        <v>5140</v>
      </c>
      <c r="J49" t="s">
        <v>4881</v>
      </c>
      <c r="K49" t="s">
        <v>4882</v>
      </c>
      <c r="L49" t="s">
        <v>4883</v>
      </c>
      <c r="M49" t="s">
        <v>4884</v>
      </c>
      <c r="N49" t="s">
        <v>4885</v>
      </c>
      <c r="O49" t="s">
        <v>5141</v>
      </c>
      <c r="P49" t="s">
        <v>5142</v>
      </c>
    </row>
    <row r="50" spans="1:16">
      <c r="A50" t="s">
        <v>283</v>
      </c>
      <c r="B50" t="s">
        <v>284</v>
      </c>
      <c r="C50" t="s">
        <v>285</v>
      </c>
      <c r="D50" t="s">
        <v>18</v>
      </c>
      <c r="E50" t="s">
        <v>76</v>
      </c>
      <c r="F50" s="1" t="s">
        <v>111</v>
      </c>
      <c r="G50">
        <v>3.6</v>
      </c>
      <c r="H50">
        <v>493</v>
      </c>
      <c r="I50" t="s">
        <v>5143</v>
      </c>
      <c r="J50" t="s">
        <v>5144</v>
      </c>
      <c r="K50" t="s">
        <v>5145</v>
      </c>
      <c r="L50" t="s">
        <v>5146</v>
      </c>
      <c r="M50" t="s">
        <v>5147</v>
      </c>
      <c r="N50" t="s">
        <v>5148</v>
      </c>
      <c r="O50" t="s">
        <v>5149</v>
      </c>
      <c r="P50" t="s">
        <v>5150</v>
      </c>
    </row>
    <row r="51" spans="1:16">
      <c r="A51" t="s">
        <v>286</v>
      </c>
      <c r="B51" t="s">
        <v>287</v>
      </c>
      <c r="C51" t="s">
        <v>17</v>
      </c>
      <c r="D51" t="s">
        <v>24</v>
      </c>
      <c r="E51" t="s">
        <v>288</v>
      </c>
      <c r="F51" s="1" t="s">
        <v>77</v>
      </c>
      <c r="G51">
        <v>4.2</v>
      </c>
      <c r="H51" s="1" t="s">
        <v>289</v>
      </c>
      <c r="I51" t="s">
        <v>5151</v>
      </c>
      <c r="J51" t="s">
        <v>5152</v>
      </c>
      <c r="K51" t="s">
        <v>5153</v>
      </c>
      <c r="L51" t="s">
        <v>5154</v>
      </c>
      <c r="M51" t="s">
        <v>5155</v>
      </c>
      <c r="N51" t="s">
        <v>5156</v>
      </c>
      <c r="O51" t="s">
        <v>5157</v>
      </c>
      <c r="P51" t="s">
        <v>5158</v>
      </c>
    </row>
    <row r="52" spans="1:16">
      <c r="A52" t="s">
        <v>290</v>
      </c>
      <c r="B52" t="s">
        <v>291</v>
      </c>
      <c r="C52" t="s">
        <v>75</v>
      </c>
      <c r="D52" t="s">
        <v>292</v>
      </c>
      <c r="E52" t="s">
        <v>293</v>
      </c>
      <c r="F52" s="1" t="s">
        <v>294</v>
      </c>
      <c r="G52">
        <v>4.4</v>
      </c>
      <c r="H52" s="1" t="s">
        <v>295</v>
      </c>
      <c r="I52" t="s">
        <v>5159</v>
      </c>
      <c r="J52" t="s">
        <v>5160</v>
      </c>
      <c r="K52" t="s">
        <v>5161</v>
      </c>
      <c r="L52" t="s">
        <v>5162</v>
      </c>
      <c r="M52" t="s">
        <v>5163</v>
      </c>
      <c r="N52" t="s">
        <v>5164</v>
      </c>
      <c r="O52" t="s">
        <v>5165</v>
      </c>
      <c r="P52" t="s">
        <v>5166</v>
      </c>
    </row>
    <row r="53" spans="1:16">
      <c r="A53" t="s">
        <v>296</v>
      </c>
      <c r="B53" t="s">
        <v>297</v>
      </c>
      <c r="C53" t="s">
        <v>17</v>
      </c>
      <c r="D53" t="s">
        <v>205</v>
      </c>
      <c r="E53" t="s">
        <v>298</v>
      </c>
      <c r="F53" s="1" t="s">
        <v>20</v>
      </c>
      <c r="G53">
        <v>4.2</v>
      </c>
      <c r="H53" s="1" t="s">
        <v>289</v>
      </c>
      <c r="I53" t="s">
        <v>5167</v>
      </c>
      <c r="J53" t="s">
        <v>5152</v>
      </c>
      <c r="K53" t="s">
        <v>5153</v>
      </c>
      <c r="L53" t="s">
        <v>5154</v>
      </c>
      <c r="M53" t="s">
        <v>5155</v>
      </c>
      <c r="N53" t="s">
        <v>5156</v>
      </c>
      <c r="O53" t="s">
        <v>5168</v>
      </c>
      <c r="P53" t="s">
        <v>5169</v>
      </c>
    </row>
    <row r="54" spans="1:16">
      <c r="A54" t="s">
        <v>299</v>
      </c>
      <c r="B54" t="s">
        <v>300</v>
      </c>
      <c r="C54" t="s">
        <v>17</v>
      </c>
      <c r="D54" t="s">
        <v>92</v>
      </c>
      <c r="E54" t="s">
        <v>301</v>
      </c>
      <c r="F54" s="1" t="s">
        <v>302</v>
      </c>
      <c r="G54">
        <v>4.3</v>
      </c>
      <c r="H54" s="1" t="s">
        <v>303</v>
      </c>
      <c r="I54" t="s">
        <v>5170</v>
      </c>
      <c r="J54" t="s">
        <v>5171</v>
      </c>
      <c r="K54" t="s">
        <v>5172</v>
      </c>
      <c r="L54" t="s">
        <v>5173</v>
      </c>
      <c r="M54" t="s">
        <v>5174</v>
      </c>
      <c r="N54" t="s">
        <v>5175</v>
      </c>
      <c r="O54" t="s">
        <v>5176</v>
      </c>
      <c r="P54" t="s">
        <v>5177</v>
      </c>
    </row>
    <row r="55" spans="1:16">
      <c r="A55" t="s">
        <v>304</v>
      </c>
      <c r="B55" t="s">
        <v>305</v>
      </c>
      <c r="C55" t="s">
        <v>306</v>
      </c>
      <c r="D55" t="s">
        <v>307</v>
      </c>
      <c r="E55" t="s">
        <v>308</v>
      </c>
      <c r="F55" s="1" t="s">
        <v>145</v>
      </c>
      <c r="G55">
        <v>4.2</v>
      </c>
      <c r="H55" s="1" t="s">
        <v>309</v>
      </c>
      <c r="I55" t="s">
        <v>5178</v>
      </c>
      <c r="J55" t="s">
        <v>5179</v>
      </c>
      <c r="K55" t="s">
        <v>5180</v>
      </c>
      <c r="L55" t="s">
        <v>5181</v>
      </c>
      <c r="M55" t="s">
        <v>5182</v>
      </c>
      <c r="N55" t="s">
        <v>5183</v>
      </c>
      <c r="O55" t="s">
        <v>5184</v>
      </c>
      <c r="P55" t="s">
        <v>5185</v>
      </c>
    </row>
    <row r="56" spans="1:16">
      <c r="A56" t="s">
        <v>310</v>
      </c>
      <c r="B56" t="s">
        <v>311</v>
      </c>
      <c r="C56" t="s">
        <v>17</v>
      </c>
      <c r="D56" t="s">
        <v>24</v>
      </c>
      <c r="E56" t="s">
        <v>25</v>
      </c>
      <c r="F56" s="1" t="s">
        <v>26</v>
      </c>
      <c r="G56">
        <v>4.1</v>
      </c>
      <c r="H56">
        <v>314</v>
      </c>
      <c r="I56" t="s">
        <v>5186</v>
      </c>
      <c r="J56" t="s">
        <v>5187</v>
      </c>
      <c r="K56" t="s">
        <v>5188</v>
      </c>
      <c r="L56" t="s">
        <v>5189</v>
      </c>
      <c r="M56" t="s">
        <v>5190</v>
      </c>
      <c r="N56" t="s">
        <v>5191</v>
      </c>
      <c r="O56" t="s">
        <v>5192</v>
      </c>
      <c r="P56" t="s">
        <v>5193</v>
      </c>
    </row>
    <row r="57" spans="1:16">
      <c r="A57" t="s">
        <v>312</v>
      </c>
      <c r="B57" t="s">
        <v>313</v>
      </c>
      <c r="C57" t="s">
        <v>285</v>
      </c>
      <c r="D57" t="s">
        <v>314</v>
      </c>
      <c r="E57" t="s">
        <v>62</v>
      </c>
      <c r="F57" s="1" t="s">
        <v>315</v>
      </c>
      <c r="G57">
        <v>3.7</v>
      </c>
      <c r="H57" s="1" t="s">
        <v>316</v>
      </c>
      <c r="I57" t="s">
        <v>5194</v>
      </c>
      <c r="J57" t="s">
        <v>5195</v>
      </c>
      <c r="K57" t="s">
        <v>5196</v>
      </c>
      <c r="L57" t="s">
        <v>5197</v>
      </c>
      <c r="M57" t="s">
        <v>5198</v>
      </c>
      <c r="N57" t="s">
        <v>5199</v>
      </c>
      <c r="O57" t="s">
        <v>5200</v>
      </c>
      <c r="P57" t="s">
        <v>5201</v>
      </c>
    </row>
    <row r="58" spans="1:16">
      <c r="A58" t="s">
        <v>317</v>
      </c>
      <c r="B58" t="s">
        <v>318</v>
      </c>
      <c r="C58" t="s">
        <v>75</v>
      </c>
      <c r="D58" t="s">
        <v>319</v>
      </c>
      <c r="E58" t="s">
        <v>320</v>
      </c>
      <c r="F58" s="1" t="s">
        <v>315</v>
      </c>
      <c r="G58">
        <v>4.2</v>
      </c>
      <c r="H58" t="s">
        <v>78</v>
      </c>
      <c r="I58" t="s">
        <v>5202</v>
      </c>
      <c r="J58" t="s">
        <v>4859</v>
      </c>
      <c r="K58" t="s">
        <v>4860</v>
      </c>
      <c r="L58" t="s">
        <v>4861</v>
      </c>
      <c r="M58" t="s">
        <v>4862</v>
      </c>
      <c r="N58" t="s">
        <v>4863</v>
      </c>
      <c r="O58" t="s">
        <v>5203</v>
      </c>
      <c r="P58" t="s">
        <v>5204</v>
      </c>
    </row>
    <row r="59" spans="1:16">
      <c r="A59" t="s">
        <v>321</v>
      </c>
      <c r="B59" t="s">
        <v>322</v>
      </c>
      <c r="C59" t="s">
        <v>120</v>
      </c>
      <c r="D59" t="s">
        <v>323</v>
      </c>
      <c r="E59" t="s">
        <v>324</v>
      </c>
      <c r="F59" s="1" t="s">
        <v>325</v>
      </c>
      <c r="G59">
        <v>4.2</v>
      </c>
      <c r="H59" s="1" t="s">
        <v>183</v>
      </c>
      <c r="I59" t="s">
        <v>5205</v>
      </c>
      <c r="J59" t="s">
        <v>4987</v>
      </c>
      <c r="K59" t="s">
        <v>4988</v>
      </c>
      <c r="L59" t="s">
        <v>4989</v>
      </c>
      <c r="M59" t="s">
        <v>4990</v>
      </c>
      <c r="N59" t="s">
        <v>4991</v>
      </c>
      <c r="O59" t="s">
        <v>5206</v>
      </c>
      <c r="P59" t="s">
        <v>5207</v>
      </c>
    </row>
    <row r="60" spans="1:16">
      <c r="A60" t="s">
        <v>326</v>
      </c>
      <c r="B60" t="s">
        <v>327</v>
      </c>
      <c r="C60" t="s">
        <v>17</v>
      </c>
      <c r="D60" t="s">
        <v>328</v>
      </c>
      <c r="E60" t="s">
        <v>329</v>
      </c>
      <c r="F60" s="1" t="s">
        <v>330</v>
      </c>
      <c r="G60">
        <v>4.2</v>
      </c>
      <c r="H60">
        <v>656</v>
      </c>
      <c r="I60" t="s">
        <v>5208</v>
      </c>
      <c r="J60" t="s">
        <v>5209</v>
      </c>
      <c r="K60" t="s">
        <v>5210</v>
      </c>
      <c r="L60" t="s">
        <v>5211</v>
      </c>
      <c r="M60" t="s">
        <v>5212</v>
      </c>
      <c r="N60" t="s">
        <v>5213</v>
      </c>
      <c r="O60" t="s">
        <v>5214</v>
      </c>
      <c r="P60" t="s">
        <v>5215</v>
      </c>
    </row>
    <row r="61" spans="1:16">
      <c r="A61" t="s">
        <v>331</v>
      </c>
      <c r="B61" t="s">
        <v>332</v>
      </c>
      <c r="C61" t="s">
        <v>17</v>
      </c>
      <c r="D61" t="s">
        <v>48</v>
      </c>
      <c r="E61" t="s">
        <v>25</v>
      </c>
      <c r="F61" s="1" t="s">
        <v>333</v>
      </c>
      <c r="G61">
        <v>4.3</v>
      </c>
      <c r="H61" s="1" t="s">
        <v>334</v>
      </c>
      <c r="I61" t="s">
        <v>5216</v>
      </c>
      <c r="J61" t="s">
        <v>5217</v>
      </c>
      <c r="K61" t="s">
        <v>5218</v>
      </c>
      <c r="L61" t="s">
        <v>5219</v>
      </c>
      <c r="M61" t="s">
        <v>5220</v>
      </c>
      <c r="N61" t="s">
        <v>5221</v>
      </c>
      <c r="O61" t="s">
        <v>5222</v>
      </c>
      <c r="P61" t="s">
        <v>5223</v>
      </c>
    </row>
    <row r="62" spans="1:16">
      <c r="A62" t="s">
        <v>335</v>
      </c>
      <c r="B62" t="s">
        <v>336</v>
      </c>
      <c r="C62" t="s">
        <v>285</v>
      </c>
      <c r="D62" t="s">
        <v>205</v>
      </c>
      <c r="E62" t="s">
        <v>92</v>
      </c>
      <c r="F62" s="1" t="s">
        <v>337</v>
      </c>
      <c r="G62">
        <v>3.7</v>
      </c>
      <c r="H62" s="1" t="s">
        <v>338</v>
      </c>
      <c r="I62" t="s">
        <v>5224</v>
      </c>
      <c r="J62" t="s">
        <v>5225</v>
      </c>
      <c r="K62" t="s">
        <v>5226</v>
      </c>
      <c r="L62" t="s">
        <v>5227</v>
      </c>
      <c r="M62" t="s">
        <v>5228</v>
      </c>
      <c r="N62" t="s">
        <v>5229</v>
      </c>
      <c r="O62" t="s">
        <v>5230</v>
      </c>
      <c r="P62" t="s">
        <v>5231</v>
      </c>
    </row>
    <row r="63" spans="1:16">
      <c r="A63" t="s">
        <v>339</v>
      </c>
      <c r="B63" t="s">
        <v>340</v>
      </c>
      <c r="C63" t="s">
        <v>120</v>
      </c>
      <c r="D63" t="s">
        <v>341</v>
      </c>
      <c r="E63" t="s">
        <v>342</v>
      </c>
      <c r="F63" s="1" t="s">
        <v>343</v>
      </c>
      <c r="G63">
        <v>4.3</v>
      </c>
      <c r="H63" s="1" t="s">
        <v>344</v>
      </c>
      <c r="I63" t="s">
        <v>5232</v>
      </c>
      <c r="J63" t="s">
        <v>5233</v>
      </c>
      <c r="K63" t="s">
        <v>5234</v>
      </c>
      <c r="L63" t="s">
        <v>5235</v>
      </c>
      <c r="M63" t="s">
        <v>5236</v>
      </c>
      <c r="N63" t="s">
        <v>5237</v>
      </c>
      <c r="O63" t="s">
        <v>5238</v>
      </c>
      <c r="P63" t="s">
        <v>5239</v>
      </c>
    </row>
    <row r="64" spans="1:16">
      <c r="A64" t="s">
        <v>345</v>
      </c>
      <c r="B64" t="s">
        <v>346</v>
      </c>
      <c r="C64" t="s">
        <v>17</v>
      </c>
      <c r="D64" t="s">
        <v>347</v>
      </c>
      <c r="E64" t="s">
        <v>76</v>
      </c>
      <c r="F64" s="1" t="s">
        <v>348</v>
      </c>
      <c r="G64">
        <v>4</v>
      </c>
      <c r="H64" s="1" t="s">
        <v>349</v>
      </c>
      <c r="I64" t="s">
        <v>5240</v>
      </c>
      <c r="J64" t="s">
        <v>5241</v>
      </c>
      <c r="K64" t="s">
        <v>5242</v>
      </c>
      <c r="L64" t="s">
        <v>5243</v>
      </c>
      <c r="M64" t="s">
        <v>5244</v>
      </c>
      <c r="N64" t="s">
        <v>5245</v>
      </c>
      <c r="O64" t="s">
        <v>5246</v>
      </c>
      <c r="P64" t="s">
        <v>5247</v>
      </c>
    </row>
    <row r="65" spans="1:16">
      <c r="A65" t="s">
        <v>350</v>
      </c>
      <c r="B65" t="s">
        <v>351</v>
      </c>
      <c r="C65" t="s">
        <v>17</v>
      </c>
      <c r="D65" t="s">
        <v>41</v>
      </c>
      <c r="E65" t="s">
        <v>352</v>
      </c>
      <c r="F65" s="1" t="s">
        <v>49</v>
      </c>
      <c r="G65">
        <v>4.2</v>
      </c>
      <c r="H65" s="1" t="s">
        <v>353</v>
      </c>
      <c r="I65" t="s">
        <v>5248</v>
      </c>
      <c r="J65" t="s">
        <v>5249</v>
      </c>
      <c r="K65" t="s">
        <v>5250</v>
      </c>
      <c r="L65" t="s">
        <v>5251</v>
      </c>
      <c r="M65" t="s">
        <v>5252</v>
      </c>
      <c r="N65" t="s">
        <v>5253</v>
      </c>
      <c r="O65" t="s">
        <v>5254</v>
      </c>
      <c r="P65" t="s">
        <v>5255</v>
      </c>
    </row>
    <row r="66" spans="1:16">
      <c r="A66" t="s">
        <v>354</v>
      </c>
      <c r="B66" t="s">
        <v>355</v>
      </c>
      <c r="C66" t="s">
        <v>120</v>
      </c>
      <c r="D66" t="s">
        <v>121</v>
      </c>
      <c r="E66" t="s">
        <v>122</v>
      </c>
      <c r="F66" s="1" t="s">
        <v>123</v>
      </c>
      <c r="G66">
        <v>4.2</v>
      </c>
      <c r="H66" s="1" t="s">
        <v>356</v>
      </c>
      <c r="I66" t="s">
        <v>5256</v>
      </c>
      <c r="J66" t="s">
        <v>5257</v>
      </c>
      <c r="K66" t="s">
        <v>5258</v>
      </c>
      <c r="L66" t="s">
        <v>5259</v>
      </c>
      <c r="M66" t="s">
        <v>5260</v>
      </c>
      <c r="N66" t="s">
        <v>5261</v>
      </c>
      <c r="O66" t="s">
        <v>5262</v>
      </c>
      <c r="P66" t="s">
        <v>5263</v>
      </c>
    </row>
    <row r="67" spans="1:16">
      <c r="A67" t="s">
        <v>357</v>
      </c>
      <c r="B67" t="s">
        <v>358</v>
      </c>
      <c r="C67" t="s">
        <v>97</v>
      </c>
      <c r="D67" t="s">
        <v>280</v>
      </c>
      <c r="E67" t="s">
        <v>359</v>
      </c>
      <c r="F67" s="1" t="s">
        <v>337</v>
      </c>
      <c r="G67">
        <v>4.4</v>
      </c>
      <c r="H67" t="s">
        <v>101</v>
      </c>
      <c r="I67" t="s">
        <v>5264</v>
      </c>
      <c r="J67" t="s">
        <v>4881</v>
      </c>
      <c r="K67" t="s">
        <v>4882</v>
      </c>
      <c r="L67" t="s">
        <v>4883</v>
      </c>
      <c r="M67" t="s">
        <v>4884</v>
      </c>
      <c r="N67" t="s">
        <v>4885</v>
      </c>
      <c r="O67" t="s">
        <v>5265</v>
      </c>
      <c r="P67" t="s">
        <v>5266</v>
      </c>
    </row>
    <row r="68" spans="1:16">
      <c r="A68" t="s">
        <v>360</v>
      </c>
      <c r="B68" t="s">
        <v>361</v>
      </c>
      <c r="C68" t="s">
        <v>17</v>
      </c>
      <c r="D68" t="s">
        <v>362</v>
      </c>
      <c r="E68" t="s">
        <v>42</v>
      </c>
      <c r="F68" s="1" t="s">
        <v>302</v>
      </c>
      <c r="G68">
        <v>4.1</v>
      </c>
      <c r="H68">
        <v>450</v>
      </c>
      <c r="I68" t="s">
        <v>5267</v>
      </c>
      <c r="J68" t="s">
        <v>5268</v>
      </c>
      <c r="K68" t="s">
        <v>5269</v>
      </c>
      <c r="L68" t="s">
        <v>5270</v>
      </c>
      <c r="M68" t="s">
        <v>5271</v>
      </c>
      <c r="N68" t="s">
        <v>5272</v>
      </c>
      <c r="O68" t="s">
        <v>5273</v>
      </c>
      <c r="P68" t="s">
        <v>5274</v>
      </c>
    </row>
    <row r="69" spans="1:16">
      <c r="A69" t="s">
        <v>363</v>
      </c>
      <c r="B69" t="s">
        <v>364</v>
      </c>
      <c r="C69" t="s">
        <v>306</v>
      </c>
      <c r="D69" t="s">
        <v>365</v>
      </c>
      <c r="E69" t="s">
        <v>366</v>
      </c>
      <c r="F69" s="1" t="s">
        <v>367</v>
      </c>
      <c r="G69">
        <v>4.3</v>
      </c>
      <c r="H69">
        <v>457</v>
      </c>
      <c r="I69" t="s">
        <v>5275</v>
      </c>
      <c r="J69" t="s">
        <v>5276</v>
      </c>
      <c r="K69" t="s">
        <v>5277</v>
      </c>
      <c r="L69" t="s">
        <v>5278</v>
      </c>
      <c r="M69" t="s">
        <v>5279</v>
      </c>
      <c r="N69" t="s">
        <v>5280</v>
      </c>
      <c r="O69" t="s">
        <v>5281</v>
      </c>
      <c r="P69" t="s">
        <v>5282</v>
      </c>
    </row>
    <row r="70" spans="1:16">
      <c r="A70" t="s">
        <v>368</v>
      </c>
      <c r="B70" t="s">
        <v>369</v>
      </c>
      <c r="C70" t="s">
        <v>370</v>
      </c>
      <c r="D70" t="s">
        <v>261</v>
      </c>
      <c r="E70" t="s">
        <v>371</v>
      </c>
      <c r="F70" s="1" t="s">
        <v>367</v>
      </c>
      <c r="G70">
        <v>4.2</v>
      </c>
      <c r="H70" s="1" t="s">
        <v>372</v>
      </c>
      <c r="I70" t="s">
        <v>5283</v>
      </c>
      <c r="J70" t="s">
        <v>5284</v>
      </c>
      <c r="K70" t="s">
        <v>5285</v>
      </c>
      <c r="L70" t="s">
        <v>5286</v>
      </c>
      <c r="M70" t="s">
        <v>5287</v>
      </c>
      <c r="N70" t="s">
        <v>5288</v>
      </c>
      <c r="O70" t="s">
        <v>5289</v>
      </c>
      <c r="P70" t="s">
        <v>5290</v>
      </c>
    </row>
    <row r="71" spans="1:16">
      <c r="A71" t="s">
        <v>373</v>
      </c>
      <c r="B71" t="s">
        <v>374</v>
      </c>
      <c r="C71" t="s">
        <v>17</v>
      </c>
      <c r="D71" t="s">
        <v>98</v>
      </c>
      <c r="E71" t="s">
        <v>99</v>
      </c>
      <c r="F71" s="1" t="s">
        <v>100</v>
      </c>
      <c r="G71">
        <v>4.3</v>
      </c>
      <c r="H71" s="1" t="s">
        <v>375</v>
      </c>
      <c r="I71" t="s">
        <v>5291</v>
      </c>
      <c r="J71" t="s">
        <v>5292</v>
      </c>
      <c r="K71" t="s">
        <v>5293</v>
      </c>
      <c r="L71" t="s">
        <v>5294</v>
      </c>
      <c r="M71" t="s">
        <v>5295</v>
      </c>
      <c r="N71" t="s">
        <v>5296</v>
      </c>
      <c r="O71" t="s">
        <v>5297</v>
      </c>
      <c r="P71" t="s">
        <v>5298</v>
      </c>
    </row>
    <row r="72" ht="13.5" spans="1:16">
      <c r="A72" t="s">
        <v>376</v>
      </c>
      <c r="B72" t="s">
        <v>377</v>
      </c>
      <c r="C72" t="s">
        <v>17</v>
      </c>
      <c r="D72" t="s">
        <v>25</v>
      </c>
      <c r="E72" t="s">
        <v>106</v>
      </c>
      <c r="F72" s="1" t="s">
        <v>49</v>
      </c>
      <c r="G72">
        <v>4.5</v>
      </c>
      <c r="H72">
        <v>149</v>
      </c>
      <c r="I72" s="2" t="s">
        <v>5299</v>
      </c>
      <c r="J72" t="s">
        <v>5300</v>
      </c>
      <c r="K72" t="s">
        <v>5301</v>
      </c>
      <c r="L72" t="s">
        <v>5302</v>
      </c>
      <c r="M72" t="s">
        <v>5303</v>
      </c>
      <c r="N72" t="s">
        <v>5304</v>
      </c>
      <c r="O72" t="s">
        <v>5305</v>
      </c>
      <c r="P72" t="s">
        <v>5306</v>
      </c>
    </row>
    <row r="73" spans="1:16">
      <c r="A73" t="s">
        <v>378</v>
      </c>
      <c r="B73" t="s">
        <v>379</v>
      </c>
      <c r="C73" t="s">
        <v>17</v>
      </c>
      <c r="D73" t="s">
        <v>25</v>
      </c>
      <c r="E73" t="s">
        <v>214</v>
      </c>
      <c r="F73" s="1" t="s">
        <v>170</v>
      </c>
      <c r="G73">
        <v>4.1</v>
      </c>
      <c r="H73">
        <v>210</v>
      </c>
      <c r="I73" t="s">
        <v>5307</v>
      </c>
      <c r="J73" t="s">
        <v>5308</v>
      </c>
      <c r="K73" t="s">
        <v>5309</v>
      </c>
      <c r="L73" t="s">
        <v>5310</v>
      </c>
      <c r="M73" t="s">
        <v>5311</v>
      </c>
      <c r="N73" t="s">
        <v>5312</v>
      </c>
      <c r="O73" t="s">
        <v>5313</v>
      </c>
      <c r="P73" t="s">
        <v>5314</v>
      </c>
    </row>
    <row r="74" spans="1:16">
      <c r="A74" t="s">
        <v>380</v>
      </c>
      <c r="B74" t="s">
        <v>381</v>
      </c>
      <c r="C74" t="s">
        <v>120</v>
      </c>
      <c r="D74" t="s">
        <v>382</v>
      </c>
      <c r="E74" t="s">
        <v>383</v>
      </c>
      <c r="F74" s="1" t="s">
        <v>384</v>
      </c>
      <c r="G74">
        <v>4.2</v>
      </c>
      <c r="H74" s="1" t="s">
        <v>356</v>
      </c>
      <c r="I74" t="s">
        <v>5315</v>
      </c>
      <c r="J74" t="s">
        <v>5257</v>
      </c>
      <c r="K74" t="s">
        <v>5258</v>
      </c>
      <c r="L74" t="s">
        <v>5259</v>
      </c>
      <c r="M74" t="s">
        <v>5260</v>
      </c>
      <c r="N74" t="s">
        <v>5261</v>
      </c>
      <c r="O74" t="s">
        <v>5316</v>
      </c>
      <c r="P74" t="s">
        <v>5317</v>
      </c>
    </row>
    <row r="75" spans="1:16">
      <c r="A75" t="s">
        <v>385</v>
      </c>
      <c r="B75" t="s">
        <v>386</v>
      </c>
      <c r="C75" t="s">
        <v>17</v>
      </c>
      <c r="D75" t="s">
        <v>387</v>
      </c>
      <c r="E75" t="s">
        <v>62</v>
      </c>
      <c r="F75" s="1" t="s">
        <v>330</v>
      </c>
      <c r="G75">
        <v>4</v>
      </c>
      <c r="H75" s="1" t="s">
        <v>388</v>
      </c>
      <c r="I75" t="s">
        <v>5318</v>
      </c>
      <c r="J75" t="s">
        <v>5319</v>
      </c>
      <c r="K75" t="s">
        <v>5320</v>
      </c>
      <c r="L75" t="s">
        <v>5321</v>
      </c>
      <c r="M75" t="s">
        <v>5322</v>
      </c>
      <c r="N75" t="s">
        <v>5323</v>
      </c>
      <c r="O75" t="s">
        <v>5324</v>
      </c>
      <c r="P75" t="s">
        <v>5325</v>
      </c>
    </row>
    <row r="76" spans="1:16">
      <c r="A76" t="s">
        <v>389</v>
      </c>
      <c r="B76" t="s">
        <v>390</v>
      </c>
      <c r="C76" t="s">
        <v>17</v>
      </c>
      <c r="D76" t="s">
        <v>18</v>
      </c>
      <c r="E76" t="s">
        <v>76</v>
      </c>
      <c r="F76" s="1" t="s">
        <v>111</v>
      </c>
      <c r="G76">
        <v>4.1</v>
      </c>
      <c r="H76" s="1" t="s">
        <v>391</v>
      </c>
      <c r="I76" t="s">
        <v>5326</v>
      </c>
      <c r="J76" t="s">
        <v>5327</v>
      </c>
      <c r="K76" t="s">
        <v>5328</v>
      </c>
      <c r="L76" t="s">
        <v>5329</v>
      </c>
      <c r="M76" t="s">
        <v>5330</v>
      </c>
      <c r="N76" t="s">
        <v>5331</v>
      </c>
      <c r="O76" t="s">
        <v>5332</v>
      </c>
      <c r="P76" t="s">
        <v>5333</v>
      </c>
    </row>
    <row r="77" spans="1:16">
      <c r="A77" t="s">
        <v>392</v>
      </c>
      <c r="B77" t="s">
        <v>393</v>
      </c>
      <c r="C77" t="s">
        <v>17</v>
      </c>
      <c r="D77" t="s">
        <v>24</v>
      </c>
      <c r="E77" t="s">
        <v>62</v>
      </c>
      <c r="F77" s="1" t="s">
        <v>111</v>
      </c>
      <c r="G77">
        <v>4.1</v>
      </c>
      <c r="H77">
        <v>602</v>
      </c>
      <c r="I77" t="s">
        <v>5334</v>
      </c>
      <c r="J77" t="s">
        <v>5335</v>
      </c>
      <c r="K77" t="s">
        <v>5336</v>
      </c>
      <c r="L77" t="s">
        <v>5337</v>
      </c>
      <c r="M77" t="s">
        <v>5338</v>
      </c>
      <c r="N77" t="s">
        <v>5339</v>
      </c>
      <c r="O77" t="s">
        <v>5340</v>
      </c>
      <c r="P77" t="s">
        <v>5341</v>
      </c>
    </row>
    <row r="78" spans="1:16">
      <c r="A78" t="s">
        <v>394</v>
      </c>
      <c r="B78" t="s">
        <v>395</v>
      </c>
      <c r="C78" t="s">
        <v>17</v>
      </c>
      <c r="D78" t="s">
        <v>205</v>
      </c>
      <c r="E78" t="s">
        <v>18</v>
      </c>
      <c r="F78" s="1" t="s">
        <v>87</v>
      </c>
      <c r="G78">
        <v>4</v>
      </c>
      <c r="H78" s="1" t="s">
        <v>396</v>
      </c>
      <c r="I78" t="s">
        <v>5342</v>
      </c>
      <c r="J78" t="s">
        <v>5343</v>
      </c>
      <c r="K78" t="s">
        <v>5344</v>
      </c>
      <c r="L78" t="s">
        <v>5345</v>
      </c>
      <c r="M78" t="s">
        <v>5346</v>
      </c>
      <c r="N78" t="s">
        <v>5347</v>
      </c>
      <c r="O78" t="s">
        <v>5348</v>
      </c>
      <c r="P78" t="s">
        <v>5349</v>
      </c>
    </row>
    <row r="79" spans="1:16">
      <c r="A79" t="s">
        <v>397</v>
      </c>
      <c r="B79" t="s">
        <v>398</v>
      </c>
      <c r="C79" t="s">
        <v>120</v>
      </c>
      <c r="D79" t="s">
        <v>399</v>
      </c>
      <c r="E79" t="s">
        <v>400</v>
      </c>
      <c r="F79" s="1" t="s">
        <v>63</v>
      </c>
      <c r="G79">
        <v>4.1</v>
      </c>
      <c r="H79">
        <v>398</v>
      </c>
      <c r="I79" t="s">
        <v>5350</v>
      </c>
      <c r="J79" t="s">
        <v>5351</v>
      </c>
      <c r="K79" t="s">
        <v>5352</v>
      </c>
      <c r="L79" t="s">
        <v>5353</v>
      </c>
      <c r="M79" t="s">
        <v>5354</v>
      </c>
      <c r="N79" t="s">
        <v>5355</v>
      </c>
      <c r="O79" t="s">
        <v>5356</v>
      </c>
      <c r="P79" t="s">
        <v>5357</v>
      </c>
    </row>
    <row r="80" ht="13.5" spans="1:16">
      <c r="A80" t="s">
        <v>401</v>
      </c>
      <c r="B80" t="s">
        <v>402</v>
      </c>
      <c r="C80" t="s">
        <v>17</v>
      </c>
      <c r="D80" t="s">
        <v>247</v>
      </c>
      <c r="E80" t="s">
        <v>62</v>
      </c>
      <c r="F80" s="1" t="s">
        <v>276</v>
      </c>
      <c r="G80">
        <v>3.9</v>
      </c>
      <c r="H80">
        <v>536</v>
      </c>
      <c r="I80" t="s">
        <v>5358</v>
      </c>
      <c r="J80" t="s">
        <v>5359</v>
      </c>
      <c r="K80" t="s">
        <v>5360</v>
      </c>
      <c r="L80" t="s">
        <v>5361</v>
      </c>
      <c r="M80" t="s">
        <v>5362</v>
      </c>
      <c r="N80" t="s">
        <v>5363</v>
      </c>
      <c r="O80" t="s">
        <v>5364</v>
      </c>
      <c r="P80" t="s">
        <v>5365</v>
      </c>
    </row>
    <row r="81" spans="1:16">
      <c r="A81" t="s">
        <v>403</v>
      </c>
      <c r="B81" t="s">
        <v>404</v>
      </c>
      <c r="C81" t="s">
        <v>285</v>
      </c>
      <c r="D81" t="s">
        <v>405</v>
      </c>
      <c r="E81" t="s">
        <v>406</v>
      </c>
      <c r="F81" s="1" t="s">
        <v>20</v>
      </c>
      <c r="G81">
        <v>4</v>
      </c>
      <c r="H81">
        <v>32</v>
      </c>
      <c r="I81" t="s">
        <v>5366</v>
      </c>
      <c r="J81" t="s">
        <v>5367</v>
      </c>
      <c r="K81" t="s">
        <v>5368</v>
      </c>
      <c r="L81" t="s">
        <v>5369</v>
      </c>
      <c r="M81" t="s">
        <v>5370</v>
      </c>
      <c r="N81" t="s">
        <v>5371</v>
      </c>
      <c r="O81" t="s">
        <v>5372</v>
      </c>
      <c r="P81" t="s">
        <v>5373</v>
      </c>
    </row>
    <row r="82" spans="1:16">
      <c r="A82" t="s">
        <v>407</v>
      </c>
      <c r="B82" t="s">
        <v>408</v>
      </c>
      <c r="C82" t="s">
        <v>17</v>
      </c>
      <c r="D82" t="s">
        <v>18</v>
      </c>
      <c r="E82" t="s">
        <v>19</v>
      </c>
      <c r="F82" s="1" t="s">
        <v>20</v>
      </c>
      <c r="G82">
        <v>4.2</v>
      </c>
      <c r="H82" s="1" t="s">
        <v>21</v>
      </c>
      <c r="I82" t="s">
        <v>5374</v>
      </c>
      <c r="J82" t="s">
        <v>4795</v>
      </c>
      <c r="K82" t="s">
        <v>4796</v>
      </c>
      <c r="L82" t="s">
        <v>4797</v>
      </c>
      <c r="M82" t="s">
        <v>4798</v>
      </c>
      <c r="N82" t="s">
        <v>5375</v>
      </c>
      <c r="O82" t="s">
        <v>5376</v>
      </c>
      <c r="P82" t="s">
        <v>5377</v>
      </c>
    </row>
    <row r="83" spans="1:16">
      <c r="A83" t="s">
        <v>409</v>
      </c>
      <c r="B83" t="s">
        <v>410</v>
      </c>
      <c r="C83" t="s">
        <v>17</v>
      </c>
      <c r="D83" t="s">
        <v>347</v>
      </c>
      <c r="E83" t="s">
        <v>128</v>
      </c>
      <c r="F83" s="1" t="s">
        <v>123</v>
      </c>
      <c r="G83">
        <v>4</v>
      </c>
      <c r="H83" s="1" t="s">
        <v>164</v>
      </c>
      <c r="I83" t="s">
        <v>5378</v>
      </c>
      <c r="J83" t="s">
        <v>4963</v>
      </c>
      <c r="K83" t="s">
        <v>4964</v>
      </c>
      <c r="L83" t="s">
        <v>4965</v>
      </c>
      <c r="M83" t="s">
        <v>4966</v>
      </c>
      <c r="N83" t="s">
        <v>5379</v>
      </c>
      <c r="O83" t="s">
        <v>5380</v>
      </c>
      <c r="P83" t="s">
        <v>5381</v>
      </c>
    </row>
    <row r="84" spans="1:16">
      <c r="A84" t="s">
        <v>411</v>
      </c>
      <c r="B84" t="s">
        <v>412</v>
      </c>
      <c r="C84" t="s">
        <v>120</v>
      </c>
      <c r="D84" t="s">
        <v>413</v>
      </c>
      <c r="E84" t="s">
        <v>414</v>
      </c>
      <c r="F84" s="1" t="s">
        <v>302</v>
      </c>
      <c r="G84">
        <v>3.4</v>
      </c>
      <c r="H84">
        <v>902</v>
      </c>
      <c r="I84" t="s">
        <v>5382</v>
      </c>
      <c r="J84" t="s">
        <v>5383</v>
      </c>
      <c r="K84" t="s">
        <v>5384</v>
      </c>
      <c r="L84" t="s">
        <v>5385</v>
      </c>
      <c r="M84" t="s">
        <v>5386</v>
      </c>
      <c r="N84" t="s">
        <v>5387</v>
      </c>
      <c r="O84" t="s">
        <v>5388</v>
      </c>
      <c r="P84" t="s">
        <v>5389</v>
      </c>
    </row>
    <row r="85" ht="12.75" spans="1:16">
      <c r="A85" t="s">
        <v>415</v>
      </c>
      <c r="B85" t="s">
        <v>416</v>
      </c>
      <c r="C85" t="s">
        <v>17</v>
      </c>
      <c r="D85" t="s">
        <v>69</v>
      </c>
      <c r="E85" t="s">
        <v>92</v>
      </c>
      <c r="F85" s="1" t="s">
        <v>93</v>
      </c>
      <c r="G85">
        <v>4.4</v>
      </c>
      <c r="H85" s="1" t="s">
        <v>417</v>
      </c>
      <c r="I85" t="s">
        <v>5390</v>
      </c>
      <c r="J85" t="s">
        <v>5391</v>
      </c>
      <c r="K85" t="s">
        <v>5392</v>
      </c>
      <c r="L85" t="s">
        <v>5393</v>
      </c>
      <c r="M85" t="s">
        <v>5394</v>
      </c>
      <c r="N85" t="s">
        <v>5395</v>
      </c>
      <c r="O85" t="s">
        <v>5396</v>
      </c>
      <c r="P85" t="s">
        <v>5397</v>
      </c>
    </row>
    <row r="86" spans="1:16">
      <c r="A86" t="s">
        <v>418</v>
      </c>
      <c r="B86" t="s">
        <v>419</v>
      </c>
      <c r="C86" t="s">
        <v>17</v>
      </c>
      <c r="D86" t="s">
        <v>420</v>
      </c>
      <c r="E86" t="s">
        <v>421</v>
      </c>
      <c r="F86" s="1" t="s">
        <v>422</v>
      </c>
      <c r="G86">
        <v>4.2</v>
      </c>
      <c r="H86" s="1" t="s">
        <v>423</v>
      </c>
      <c r="I86" t="s">
        <v>5398</v>
      </c>
      <c r="J86" t="s">
        <v>5399</v>
      </c>
      <c r="K86" t="s">
        <v>5400</v>
      </c>
      <c r="L86" t="s">
        <v>5401</v>
      </c>
      <c r="M86" t="s">
        <v>5402</v>
      </c>
      <c r="N86" t="s">
        <v>5403</v>
      </c>
      <c r="O86" t="s">
        <v>5404</v>
      </c>
      <c r="P86" t="s">
        <v>5405</v>
      </c>
    </row>
    <row r="87" spans="1:16">
      <c r="A87" t="s">
        <v>424</v>
      </c>
      <c r="B87" t="s">
        <v>425</v>
      </c>
      <c r="C87" t="s">
        <v>120</v>
      </c>
      <c r="D87" t="s">
        <v>426</v>
      </c>
      <c r="E87" t="s">
        <v>427</v>
      </c>
      <c r="F87" s="1" t="s">
        <v>182</v>
      </c>
      <c r="G87">
        <v>4.2</v>
      </c>
      <c r="H87" s="1" t="s">
        <v>240</v>
      </c>
      <c r="I87" t="s">
        <v>5406</v>
      </c>
      <c r="J87" t="s">
        <v>5079</v>
      </c>
      <c r="K87" t="s">
        <v>5080</v>
      </c>
      <c r="L87" t="s">
        <v>5081</v>
      </c>
      <c r="M87" t="s">
        <v>5082</v>
      </c>
      <c r="N87" t="s">
        <v>5083</v>
      </c>
      <c r="O87" t="s">
        <v>5407</v>
      </c>
      <c r="P87" t="s">
        <v>5408</v>
      </c>
    </row>
    <row r="88" spans="1:16">
      <c r="A88" t="s">
        <v>428</v>
      </c>
      <c r="B88" t="s">
        <v>429</v>
      </c>
      <c r="C88" t="s">
        <v>120</v>
      </c>
      <c r="D88" t="s">
        <v>430</v>
      </c>
      <c r="E88" t="s">
        <v>431</v>
      </c>
      <c r="F88" s="1" t="s">
        <v>432</v>
      </c>
      <c r="G88">
        <v>4.3</v>
      </c>
      <c r="H88" s="1" t="s">
        <v>171</v>
      </c>
      <c r="I88" t="s">
        <v>5409</v>
      </c>
      <c r="J88" t="s">
        <v>4971</v>
      </c>
      <c r="K88" t="s">
        <v>4972</v>
      </c>
      <c r="L88" t="s">
        <v>4973</v>
      </c>
      <c r="M88" t="s">
        <v>4974</v>
      </c>
      <c r="N88" t="s">
        <v>4975</v>
      </c>
      <c r="O88" t="s">
        <v>5410</v>
      </c>
      <c r="P88" t="s">
        <v>5411</v>
      </c>
    </row>
    <row r="89" spans="1:16">
      <c r="A89" t="s">
        <v>433</v>
      </c>
      <c r="B89" t="s">
        <v>434</v>
      </c>
      <c r="C89" t="s">
        <v>120</v>
      </c>
      <c r="D89" t="s">
        <v>400</v>
      </c>
      <c r="E89" t="s">
        <v>435</v>
      </c>
      <c r="F89" s="1" t="s">
        <v>157</v>
      </c>
      <c r="G89">
        <v>4.3</v>
      </c>
      <c r="H89" s="1" t="s">
        <v>344</v>
      </c>
      <c r="I89" t="s">
        <v>5412</v>
      </c>
      <c r="J89" t="s">
        <v>5233</v>
      </c>
      <c r="K89" t="s">
        <v>5234</v>
      </c>
      <c r="L89" t="s">
        <v>5235</v>
      </c>
      <c r="M89" t="s">
        <v>5236</v>
      </c>
      <c r="N89" t="s">
        <v>5237</v>
      </c>
      <c r="O89" t="s">
        <v>5413</v>
      </c>
      <c r="P89" t="s">
        <v>5414</v>
      </c>
    </row>
    <row r="90" spans="1:16">
      <c r="A90" t="s">
        <v>436</v>
      </c>
      <c r="B90" t="s">
        <v>437</v>
      </c>
      <c r="C90" t="s">
        <v>17</v>
      </c>
      <c r="D90" t="s">
        <v>24</v>
      </c>
      <c r="E90" t="s">
        <v>76</v>
      </c>
      <c r="F90" s="1" t="s">
        <v>220</v>
      </c>
      <c r="G90">
        <v>4.5</v>
      </c>
      <c r="H90">
        <v>127</v>
      </c>
      <c r="I90" t="s">
        <v>5415</v>
      </c>
      <c r="J90" t="s">
        <v>5416</v>
      </c>
      <c r="K90" t="s">
        <v>5417</v>
      </c>
      <c r="L90" t="s">
        <v>5418</v>
      </c>
      <c r="M90" t="s">
        <v>5419</v>
      </c>
      <c r="N90" t="s">
        <v>5420</v>
      </c>
      <c r="O90" t="s">
        <v>5421</v>
      </c>
      <c r="P90" t="s">
        <v>5422</v>
      </c>
    </row>
    <row r="91" spans="1:16">
      <c r="A91" t="s">
        <v>438</v>
      </c>
      <c r="B91" t="s">
        <v>439</v>
      </c>
      <c r="C91" t="s">
        <v>17</v>
      </c>
      <c r="D91" t="s">
        <v>319</v>
      </c>
      <c r="E91" t="s">
        <v>190</v>
      </c>
      <c r="F91" s="1" t="s">
        <v>440</v>
      </c>
      <c r="G91">
        <v>4.2</v>
      </c>
      <c r="H91" s="1" t="s">
        <v>21</v>
      </c>
      <c r="I91" t="s">
        <v>5110</v>
      </c>
      <c r="J91" t="s">
        <v>4795</v>
      </c>
      <c r="K91" t="s">
        <v>4796</v>
      </c>
      <c r="L91" t="s">
        <v>4797</v>
      </c>
      <c r="M91" t="s">
        <v>4798</v>
      </c>
      <c r="N91" t="s">
        <v>5423</v>
      </c>
      <c r="O91" t="s">
        <v>5424</v>
      </c>
      <c r="P91" t="s">
        <v>5425</v>
      </c>
    </row>
    <row r="92" spans="1:16">
      <c r="A92" t="s">
        <v>441</v>
      </c>
      <c r="B92" t="s">
        <v>442</v>
      </c>
      <c r="C92" t="s">
        <v>75</v>
      </c>
      <c r="D92" t="s">
        <v>443</v>
      </c>
      <c r="E92" t="s">
        <v>444</v>
      </c>
      <c r="F92" s="1" t="s">
        <v>445</v>
      </c>
      <c r="G92">
        <v>3.6</v>
      </c>
      <c r="H92" s="1" t="s">
        <v>446</v>
      </c>
      <c r="I92" t="s">
        <v>5426</v>
      </c>
      <c r="J92" t="s">
        <v>5427</v>
      </c>
      <c r="K92" t="s">
        <v>5428</v>
      </c>
      <c r="L92" t="s">
        <v>5429</v>
      </c>
      <c r="M92" t="s">
        <v>5430</v>
      </c>
      <c r="N92" t="s">
        <v>5431</v>
      </c>
      <c r="O92" t="s">
        <v>5432</v>
      </c>
      <c r="P92" t="s">
        <v>5433</v>
      </c>
    </row>
    <row r="93" spans="1:16">
      <c r="A93" t="s">
        <v>447</v>
      </c>
      <c r="B93" t="s">
        <v>448</v>
      </c>
      <c r="C93" t="s">
        <v>120</v>
      </c>
      <c r="D93" t="s">
        <v>122</v>
      </c>
      <c r="E93" t="s">
        <v>449</v>
      </c>
      <c r="F93" s="1" t="s">
        <v>450</v>
      </c>
      <c r="G93">
        <v>4.2</v>
      </c>
      <c r="H93" s="1" t="s">
        <v>183</v>
      </c>
      <c r="I93" t="s">
        <v>5434</v>
      </c>
      <c r="J93" t="s">
        <v>4987</v>
      </c>
      <c r="K93" t="s">
        <v>4988</v>
      </c>
      <c r="L93" t="s">
        <v>4989</v>
      </c>
      <c r="M93" t="s">
        <v>4990</v>
      </c>
      <c r="N93" t="s">
        <v>4991</v>
      </c>
      <c r="O93" t="s">
        <v>5435</v>
      </c>
      <c r="P93" t="s">
        <v>5436</v>
      </c>
    </row>
    <row r="94" spans="1:16">
      <c r="A94" t="s">
        <v>451</v>
      </c>
      <c r="B94" t="s">
        <v>452</v>
      </c>
      <c r="C94" t="s">
        <v>17</v>
      </c>
      <c r="D94" t="s">
        <v>69</v>
      </c>
      <c r="E94" t="s">
        <v>42</v>
      </c>
      <c r="F94" s="1" t="s">
        <v>453</v>
      </c>
      <c r="G94">
        <v>4.2</v>
      </c>
      <c r="H94" s="1" t="s">
        <v>44</v>
      </c>
      <c r="I94" t="s">
        <v>4818</v>
      </c>
      <c r="J94" t="s">
        <v>4819</v>
      </c>
      <c r="K94" t="s">
        <v>4820</v>
      </c>
      <c r="L94" t="s">
        <v>4821</v>
      </c>
      <c r="M94" t="s">
        <v>4822</v>
      </c>
      <c r="N94" t="s">
        <v>4823</v>
      </c>
      <c r="O94" t="s">
        <v>5437</v>
      </c>
      <c r="P94" t="s">
        <v>5438</v>
      </c>
    </row>
    <row r="95" spans="1:16">
      <c r="A95" t="s">
        <v>454</v>
      </c>
      <c r="B95" t="s">
        <v>455</v>
      </c>
      <c r="C95" t="s">
        <v>17</v>
      </c>
      <c r="D95" t="s">
        <v>24</v>
      </c>
      <c r="E95" t="s">
        <v>76</v>
      </c>
      <c r="F95" s="1" t="s">
        <v>220</v>
      </c>
      <c r="G95">
        <v>4.1</v>
      </c>
      <c r="H95">
        <v>425</v>
      </c>
      <c r="I95" t="s">
        <v>5439</v>
      </c>
      <c r="J95" t="s">
        <v>5440</v>
      </c>
      <c r="K95" t="s">
        <v>5441</v>
      </c>
      <c r="L95" t="s">
        <v>5442</v>
      </c>
      <c r="M95" t="s">
        <v>5443</v>
      </c>
      <c r="N95" t="s">
        <v>5444</v>
      </c>
      <c r="O95" t="s">
        <v>5445</v>
      </c>
      <c r="P95" t="s">
        <v>5446</v>
      </c>
    </row>
    <row r="96" spans="1:16">
      <c r="A96" t="s">
        <v>456</v>
      </c>
      <c r="B96" t="s">
        <v>457</v>
      </c>
      <c r="C96" t="s">
        <v>120</v>
      </c>
      <c r="D96" t="s">
        <v>458</v>
      </c>
      <c r="E96" t="s">
        <v>431</v>
      </c>
      <c r="F96" s="1" t="s">
        <v>315</v>
      </c>
      <c r="G96">
        <v>4.2</v>
      </c>
      <c r="H96" s="1" t="s">
        <v>459</v>
      </c>
      <c r="I96" t="s">
        <v>5447</v>
      </c>
      <c r="J96" t="s">
        <v>5448</v>
      </c>
      <c r="K96" t="s">
        <v>5449</v>
      </c>
      <c r="L96" t="s">
        <v>5450</v>
      </c>
      <c r="M96" t="s">
        <v>5451</v>
      </c>
      <c r="N96" t="s">
        <v>5452</v>
      </c>
      <c r="O96" t="s">
        <v>5453</v>
      </c>
      <c r="P96" t="s">
        <v>5454</v>
      </c>
    </row>
    <row r="97" spans="1:16">
      <c r="A97" t="s">
        <v>460</v>
      </c>
      <c r="B97" t="s">
        <v>461</v>
      </c>
      <c r="C97" t="s">
        <v>75</v>
      </c>
      <c r="D97" t="s">
        <v>462</v>
      </c>
      <c r="E97" t="s">
        <v>25</v>
      </c>
      <c r="F97" s="1" t="s">
        <v>463</v>
      </c>
      <c r="G97">
        <v>3.7</v>
      </c>
      <c r="H97" s="1" t="s">
        <v>464</v>
      </c>
      <c r="I97" t="s">
        <v>5455</v>
      </c>
      <c r="J97" t="s">
        <v>5456</v>
      </c>
      <c r="K97" t="s">
        <v>5457</v>
      </c>
      <c r="L97" t="s">
        <v>5458</v>
      </c>
      <c r="M97" t="s">
        <v>5459</v>
      </c>
      <c r="N97" t="s">
        <v>5460</v>
      </c>
      <c r="O97" t="s">
        <v>5461</v>
      </c>
      <c r="P97" t="s">
        <v>5462</v>
      </c>
    </row>
    <row r="98" spans="1:16">
      <c r="A98" t="s">
        <v>465</v>
      </c>
      <c r="B98" t="s">
        <v>466</v>
      </c>
      <c r="C98" t="s">
        <v>285</v>
      </c>
      <c r="D98" t="s">
        <v>128</v>
      </c>
      <c r="E98" t="s">
        <v>92</v>
      </c>
      <c r="F98" s="1" t="s">
        <v>100</v>
      </c>
      <c r="G98">
        <v>3.8</v>
      </c>
      <c r="H98" s="1" t="s">
        <v>467</v>
      </c>
      <c r="I98" t="s">
        <v>5463</v>
      </c>
      <c r="J98" t="s">
        <v>5464</v>
      </c>
      <c r="K98" t="s">
        <v>5465</v>
      </c>
      <c r="L98" t="s">
        <v>5466</v>
      </c>
      <c r="M98" t="s">
        <v>5467</v>
      </c>
      <c r="N98" t="s">
        <v>5468</v>
      </c>
      <c r="O98" t="s">
        <v>5469</v>
      </c>
      <c r="P98" t="s">
        <v>5470</v>
      </c>
    </row>
    <row r="99" ht="12.75" spans="1:16">
      <c r="A99" t="s">
        <v>468</v>
      </c>
      <c r="B99" t="s">
        <v>469</v>
      </c>
      <c r="C99" t="s">
        <v>17</v>
      </c>
      <c r="D99" t="s">
        <v>470</v>
      </c>
      <c r="E99" t="s">
        <v>76</v>
      </c>
      <c r="F99" s="1" t="s">
        <v>63</v>
      </c>
      <c r="G99">
        <v>3.7</v>
      </c>
      <c r="H99" s="1" t="s">
        <v>471</v>
      </c>
      <c r="I99" t="s">
        <v>5471</v>
      </c>
      <c r="J99" t="s">
        <v>5472</v>
      </c>
      <c r="K99" t="s">
        <v>5473</v>
      </c>
      <c r="L99" t="s">
        <v>5474</v>
      </c>
      <c r="M99" t="s">
        <v>5475</v>
      </c>
      <c r="N99" t="s">
        <v>5476</v>
      </c>
      <c r="O99" t="s">
        <v>5477</v>
      </c>
      <c r="P99" t="s">
        <v>5478</v>
      </c>
    </row>
    <row r="100" spans="1:16">
      <c r="A100" t="s">
        <v>472</v>
      </c>
      <c r="B100" t="s">
        <v>473</v>
      </c>
      <c r="C100" t="s">
        <v>75</v>
      </c>
      <c r="D100" t="s">
        <v>19</v>
      </c>
      <c r="E100" t="s">
        <v>35</v>
      </c>
      <c r="F100" s="1" t="s">
        <v>170</v>
      </c>
      <c r="G100">
        <v>4.5</v>
      </c>
      <c r="H100" s="1" t="s">
        <v>474</v>
      </c>
      <c r="I100" t="s">
        <v>5479</v>
      </c>
      <c r="J100" t="s">
        <v>5480</v>
      </c>
      <c r="K100" t="s">
        <v>5481</v>
      </c>
      <c r="L100" t="s">
        <v>5482</v>
      </c>
      <c r="M100" t="s">
        <v>5483</v>
      </c>
      <c r="N100" t="s">
        <v>5484</v>
      </c>
      <c r="O100" t="s">
        <v>5485</v>
      </c>
      <c r="P100" t="s">
        <v>5486</v>
      </c>
    </row>
    <row r="101" ht="13.5" spans="1:16">
      <c r="A101" t="s">
        <v>475</v>
      </c>
      <c r="B101" t="s">
        <v>476</v>
      </c>
      <c r="C101" t="s">
        <v>17</v>
      </c>
      <c r="D101" t="s">
        <v>477</v>
      </c>
      <c r="E101" t="s">
        <v>329</v>
      </c>
      <c r="F101" s="1" t="s">
        <v>478</v>
      </c>
      <c r="G101">
        <v>4.1</v>
      </c>
      <c r="H101" s="1" t="s">
        <v>479</v>
      </c>
      <c r="I101" s="2" t="s">
        <v>5487</v>
      </c>
      <c r="J101" t="s">
        <v>5488</v>
      </c>
      <c r="K101" t="s">
        <v>5489</v>
      </c>
      <c r="L101" t="s">
        <v>5490</v>
      </c>
      <c r="M101" t="s">
        <v>5491</v>
      </c>
      <c r="N101" t="s">
        <v>5492</v>
      </c>
      <c r="O101" t="s">
        <v>5493</v>
      </c>
      <c r="P101" t="s">
        <v>5494</v>
      </c>
    </row>
    <row r="102" ht="13.5" spans="1:16">
      <c r="A102" t="s">
        <v>480</v>
      </c>
      <c r="B102" t="s">
        <v>481</v>
      </c>
      <c r="C102" t="s">
        <v>285</v>
      </c>
      <c r="D102" t="s">
        <v>25</v>
      </c>
      <c r="E102" t="s">
        <v>329</v>
      </c>
      <c r="F102" s="1" t="s">
        <v>330</v>
      </c>
      <c r="G102">
        <v>4.3</v>
      </c>
      <c r="H102" s="1" t="s">
        <v>482</v>
      </c>
      <c r="I102" s="2" t="s">
        <v>5495</v>
      </c>
      <c r="J102" t="s">
        <v>5496</v>
      </c>
      <c r="K102" t="s">
        <v>5497</v>
      </c>
      <c r="L102" t="s">
        <v>5498</v>
      </c>
      <c r="M102" t="s">
        <v>5499</v>
      </c>
      <c r="N102" t="s">
        <v>5500</v>
      </c>
      <c r="O102" t="s">
        <v>5501</v>
      </c>
      <c r="P102" t="s">
        <v>5502</v>
      </c>
    </row>
    <row r="103" spans="1:16">
      <c r="A103" t="s">
        <v>483</v>
      </c>
      <c r="B103" t="s">
        <v>484</v>
      </c>
      <c r="C103" t="s">
        <v>17</v>
      </c>
      <c r="D103" t="s">
        <v>485</v>
      </c>
      <c r="E103" t="s">
        <v>486</v>
      </c>
      <c r="F103" s="1" t="s">
        <v>43</v>
      </c>
      <c r="G103">
        <v>4.3</v>
      </c>
      <c r="H103" s="1" t="s">
        <v>487</v>
      </c>
      <c r="I103" t="s">
        <v>5170</v>
      </c>
      <c r="J103" t="s">
        <v>5503</v>
      </c>
      <c r="K103" t="s">
        <v>5504</v>
      </c>
      <c r="L103" t="s">
        <v>5505</v>
      </c>
      <c r="M103" t="s">
        <v>5506</v>
      </c>
      <c r="N103" t="s">
        <v>5507</v>
      </c>
      <c r="O103" t="s">
        <v>5176</v>
      </c>
      <c r="P103" t="s">
        <v>5508</v>
      </c>
    </row>
    <row r="104" ht="12.75" spans="1:16">
      <c r="A104" t="s">
        <v>488</v>
      </c>
      <c r="B104" t="s">
        <v>489</v>
      </c>
      <c r="C104" t="s">
        <v>285</v>
      </c>
      <c r="D104" t="s">
        <v>69</v>
      </c>
      <c r="E104" t="s">
        <v>106</v>
      </c>
      <c r="F104" s="1" t="s">
        <v>270</v>
      </c>
      <c r="G104">
        <v>4</v>
      </c>
      <c r="H104" s="1" t="s">
        <v>490</v>
      </c>
      <c r="I104" t="s">
        <v>5509</v>
      </c>
      <c r="J104" t="s">
        <v>5510</v>
      </c>
      <c r="K104" t="s">
        <v>5511</v>
      </c>
      <c r="L104" t="s">
        <v>5512</v>
      </c>
      <c r="M104" s="3" t="s">
        <v>5513</v>
      </c>
      <c r="N104" s="3" t="s">
        <v>5514</v>
      </c>
      <c r="O104" t="s">
        <v>5515</v>
      </c>
      <c r="P104" t="s">
        <v>5516</v>
      </c>
    </row>
    <row r="105" spans="1:16">
      <c r="A105" t="s">
        <v>491</v>
      </c>
      <c r="B105" t="s">
        <v>492</v>
      </c>
      <c r="C105" t="s">
        <v>120</v>
      </c>
      <c r="D105" t="s">
        <v>324</v>
      </c>
      <c r="E105" t="s">
        <v>426</v>
      </c>
      <c r="F105" s="1" t="s">
        <v>325</v>
      </c>
      <c r="G105">
        <v>4.2</v>
      </c>
      <c r="H105" s="1" t="s">
        <v>124</v>
      </c>
      <c r="I105" t="s">
        <v>5517</v>
      </c>
      <c r="J105" t="s">
        <v>4912</v>
      </c>
      <c r="K105" t="s">
        <v>4913</v>
      </c>
      <c r="L105" t="s">
        <v>4914</v>
      </c>
      <c r="M105" t="s">
        <v>4915</v>
      </c>
      <c r="N105" t="s">
        <v>5518</v>
      </c>
      <c r="O105" t="s">
        <v>5519</v>
      </c>
      <c r="P105" t="s">
        <v>5520</v>
      </c>
    </row>
    <row r="106" ht="13.5" spans="1:16">
      <c r="A106" t="s">
        <v>493</v>
      </c>
      <c r="B106" t="s">
        <v>494</v>
      </c>
      <c r="C106" t="s">
        <v>17</v>
      </c>
      <c r="D106" t="s">
        <v>25</v>
      </c>
      <c r="E106" t="s">
        <v>76</v>
      </c>
      <c r="F106" s="1" t="s">
        <v>63</v>
      </c>
      <c r="G106">
        <v>4.2</v>
      </c>
      <c r="H106" s="1" t="s">
        <v>495</v>
      </c>
      <c r="I106" t="s">
        <v>5521</v>
      </c>
      <c r="J106" t="s">
        <v>5522</v>
      </c>
      <c r="K106" t="s">
        <v>5523</v>
      </c>
      <c r="L106" t="s">
        <v>5524</v>
      </c>
      <c r="M106" t="s">
        <v>5525</v>
      </c>
      <c r="N106" t="s">
        <v>5526</v>
      </c>
      <c r="O106" t="s">
        <v>5527</v>
      </c>
      <c r="P106" t="s">
        <v>5528</v>
      </c>
    </row>
    <row r="107" ht="13.5" spans="1:16">
      <c r="A107" t="s">
        <v>496</v>
      </c>
      <c r="B107" t="s">
        <v>497</v>
      </c>
      <c r="C107" t="s">
        <v>17</v>
      </c>
      <c r="D107" t="s">
        <v>18</v>
      </c>
      <c r="E107" t="s">
        <v>76</v>
      </c>
      <c r="F107" s="1" t="s">
        <v>111</v>
      </c>
      <c r="G107">
        <v>4.3</v>
      </c>
      <c r="H107" s="1" t="s">
        <v>498</v>
      </c>
      <c r="I107" s="2" t="s">
        <v>5529</v>
      </c>
      <c r="J107" t="s">
        <v>5530</v>
      </c>
      <c r="K107" t="s">
        <v>5531</v>
      </c>
      <c r="L107" t="s">
        <v>5532</v>
      </c>
      <c r="M107" t="s">
        <v>5533</v>
      </c>
      <c r="N107" t="s">
        <v>5534</v>
      </c>
      <c r="O107" t="s">
        <v>5535</v>
      </c>
      <c r="P107" t="s">
        <v>5536</v>
      </c>
    </row>
    <row r="108" spans="1:16">
      <c r="A108" t="s">
        <v>499</v>
      </c>
      <c r="B108" t="s">
        <v>500</v>
      </c>
      <c r="C108" t="s">
        <v>17</v>
      </c>
      <c r="D108" t="s">
        <v>501</v>
      </c>
      <c r="E108" t="s">
        <v>421</v>
      </c>
      <c r="F108" s="1" t="s">
        <v>63</v>
      </c>
      <c r="G108">
        <v>4.2</v>
      </c>
      <c r="H108" s="1" t="s">
        <v>21</v>
      </c>
      <c r="I108" t="s">
        <v>5537</v>
      </c>
      <c r="J108" t="s">
        <v>4795</v>
      </c>
      <c r="K108" t="s">
        <v>4796</v>
      </c>
      <c r="L108" t="s">
        <v>4797</v>
      </c>
      <c r="M108" t="s">
        <v>4798</v>
      </c>
      <c r="N108" t="s">
        <v>4799</v>
      </c>
      <c r="O108" t="s">
        <v>4800</v>
      </c>
      <c r="P108" t="s">
        <v>5538</v>
      </c>
    </row>
    <row r="109" spans="1:16">
      <c r="A109" t="s">
        <v>502</v>
      </c>
      <c r="B109" t="s">
        <v>503</v>
      </c>
      <c r="C109" t="s">
        <v>17</v>
      </c>
      <c r="D109" t="s">
        <v>69</v>
      </c>
      <c r="E109" t="s">
        <v>76</v>
      </c>
      <c r="F109" s="1" t="s">
        <v>163</v>
      </c>
      <c r="G109">
        <v>4.3</v>
      </c>
      <c r="H109">
        <v>766</v>
      </c>
      <c r="I109" t="s">
        <v>5539</v>
      </c>
      <c r="J109" t="s">
        <v>5540</v>
      </c>
      <c r="K109" t="s">
        <v>5541</v>
      </c>
      <c r="L109" t="s">
        <v>5542</v>
      </c>
      <c r="M109" t="s">
        <v>5543</v>
      </c>
      <c r="N109" t="s">
        <v>5544</v>
      </c>
      <c r="O109" t="s">
        <v>5545</v>
      </c>
      <c r="P109" t="s">
        <v>5546</v>
      </c>
    </row>
    <row r="110" spans="1:16">
      <c r="A110" t="s">
        <v>504</v>
      </c>
      <c r="B110" t="s">
        <v>505</v>
      </c>
      <c r="C110" t="s">
        <v>120</v>
      </c>
      <c r="D110" t="s">
        <v>506</v>
      </c>
      <c r="E110" t="s">
        <v>507</v>
      </c>
      <c r="F110" s="1" t="s">
        <v>170</v>
      </c>
      <c r="G110">
        <v>4.3</v>
      </c>
      <c r="H110" s="1" t="s">
        <v>508</v>
      </c>
      <c r="I110" t="s">
        <v>5547</v>
      </c>
      <c r="J110" t="s">
        <v>5548</v>
      </c>
      <c r="K110" t="s">
        <v>5549</v>
      </c>
      <c r="L110" t="s">
        <v>5550</v>
      </c>
      <c r="M110" t="s">
        <v>5551</v>
      </c>
      <c r="N110" t="s">
        <v>5552</v>
      </c>
      <c r="O110" t="s">
        <v>5553</v>
      </c>
      <c r="P110" t="s">
        <v>5554</v>
      </c>
    </row>
    <row r="111" spans="1:16">
      <c r="A111" t="s">
        <v>509</v>
      </c>
      <c r="B111" t="s">
        <v>510</v>
      </c>
      <c r="C111" t="s">
        <v>17</v>
      </c>
      <c r="D111" t="s">
        <v>224</v>
      </c>
      <c r="E111" t="s">
        <v>444</v>
      </c>
      <c r="F111" s="1" t="s">
        <v>511</v>
      </c>
      <c r="G111">
        <v>3.9</v>
      </c>
      <c r="H111" s="1" t="s">
        <v>57</v>
      </c>
      <c r="I111" t="s">
        <v>5555</v>
      </c>
      <c r="J111" t="s">
        <v>4835</v>
      </c>
      <c r="K111" t="s">
        <v>4836</v>
      </c>
      <c r="L111" t="s">
        <v>4837</v>
      </c>
      <c r="M111" t="s">
        <v>4838</v>
      </c>
      <c r="N111" t="s">
        <v>5556</v>
      </c>
      <c r="O111" t="s">
        <v>5557</v>
      </c>
      <c r="P111" t="s">
        <v>5558</v>
      </c>
    </row>
    <row r="112" spans="1:16">
      <c r="A112" t="s">
        <v>512</v>
      </c>
      <c r="B112" t="s">
        <v>513</v>
      </c>
      <c r="C112" t="s">
        <v>306</v>
      </c>
      <c r="D112" t="s">
        <v>514</v>
      </c>
      <c r="E112" t="s">
        <v>515</v>
      </c>
      <c r="F112" s="1" t="s">
        <v>93</v>
      </c>
      <c r="G112">
        <v>4.1</v>
      </c>
      <c r="H112" s="1" t="s">
        <v>516</v>
      </c>
      <c r="I112" t="s">
        <v>5559</v>
      </c>
      <c r="J112" t="s">
        <v>5560</v>
      </c>
      <c r="K112" t="s">
        <v>5561</v>
      </c>
      <c r="L112" t="s">
        <v>5562</v>
      </c>
      <c r="M112" t="s">
        <v>5563</v>
      </c>
      <c r="N112" t="s">
        <v>5564</v>
      </c>
      <c r="O112" t="s">
        <v>5565</v>
      </c>
      <c r="P112" t="s">
        <v>5566</v>
      </c>
    </row>
    <row r="113" spans="1:16">
      <c r="A113" t="s">
        <v>517</v>
      </c>
      <c r="B113" t="s">
        <v>518</v>
      </c>
      <c r="C113" t="s">
        <v>17</v>
      </c>
      <c r="D113" t="s">
        <v>519</v>
      </c>
      <c r="E113" t="s">
        <v>76</v>
      </c>
      <c r="F113" s="1" t="s">
        <v>200</v>
      </c>
      <c r="G113">
        <v>4.3</v>
      </c>
      <c r="H113" s="1" t="s">
        <v>195</v>
      </c>
      <c r="I113" t="s">
        <v>5567</v>
      </c>
      <c r="J113" t="s">
        <v>5011</v>
      </c>
      <c r="K113" t="s">
        <v>5012</v>
      </c>
      <c r="L113" t="s">
        <v>5013</v>
      </c>
      <c r="M113" t="s">
        <v>5014</v>
      </c>
      <c r="N113" t="s">
        <v>5015</v>
      </c>
      <c r="O113" t="s">
        <v>5568</v>
      </c>
      <c r="P113" t="s">
        <v>5569</v>
      </c>
    </row>
    <row r="114" spans="1:16">
      <c r="A114" t="s">
        <v>520</v>
      </c>
      <c r="B114" t="s">
        <v>521</v>
      </c>
      <c r="C114" t="s">
        <v>120</v>
      </c>
      <c r="D114" t="s">
        <v>522</v>
      </c>
      <c r="E114" t="s">
        <v>523</v>
      </c>
      <c r="F114" s="1" t="s">
        <v>82</v>
      </c>
      <c r="G114">
        <v>4.3</v>
      </c>
      <c r="H114" s="1" t="s">
        <v>524</v>
      </c>
      <c r="I114" t="s">
        <v>5570</v>
      </c>
      <c r="J114" t="s">
        <v>5571</v>
      </c>
      <c r="K114" t="s">
        <v>5572</v>
      </c>
      <c r="L114" t="s">
        <v>5573</v>
      </c>
      <c r="M114" t="s">
        <v>5574</v>
      </c>
      <c r="N114" t="s">
        <v>5575</v>
      </c>
      <c r="O114" t="s">
        <v>5576</v>
      </c>
      <c r="P114" t="s">
        <v>5577</v>
      </c>
    </row>
    <row r="115" spans="1:16">
      <c r="A115" t="s">
        <v>525</v>
      </c>
      <c r="B115" t="s">
        <v>526</v>
      </c>
      <c r="C115" t="s">
        <v>17</v>
      </c>
      <c r="D115" t="s">
        <v>18</v>
      </c>
      <c r="E115" t="s">
        <v>76</v>
      </c>
      <c r="F115" s="1" t="s">
        <v>111</v>
      </c>
      <c r="G115">
        <v>4.1</v>
      </c>
      <c r="H115" s="1" t="s">
        <v>391</v>
      </c>
      <c r="I115" t="s">
        <v>5578</v>
      </c>
      <c r="J115" t="s">
        <v>5327</v>
      </c>
      <c r="K115" t="s">
        <v>5328</v>
      </c>
      <c r="L115" t="s">
        <v>5329</v>
      </c>
      <c r="M115" t="s">
        <v>5330</v>
      </c>
      <c r="N115" t="s">
        <v>5331</v>
      </c>
      <c r="O115" t="s">
        <v>5579</v>
      </c>
      <c r="P115" t="s">
        <v>5580</v>
      </c>
    </row>
    <row r="116" ht="13.5" spans="1:16">
      <c r="A116" t="s">
        <v>527</v>
      </c>
      <c r="B116" t="s">
        <v>528</v>
      </c>
      <c r="C116" t="s">
        <v>285</v>
      </c>
      <c r="D116" t="s">
        <v>18</v>
      </c>
      <c r="E116" t="s">
        <v>190</v>
      </c>
      <c r="F116" s="1" t="s">
        <v>220</v>
      </c>
      <c r="G116">
        <v>4.5</v>
      </c>
      <c r="H116">
        <v>505</v>
      </c>
      <c r="I116" t="s">
        <v>5581</v>
      </c>
      <c r="J116" t="s">
        <v>5582</v>
      </c>
      <c r="K116" t="s">
        <v>5583</v>
      </c>
      <c r="L116" t="s">
        <v>5584</v>
      </c>
      <c r="M116" t="s">
        <v>5585</v>
      </c>
      <c r="N116" t="s">
        <v>5586</v>
      </c>
      <c r="O116" t="s">
        <v>5587</v>
      </c>
      <c r="P116" t="s">
        <v>5588</v>
      </c>
    </row>
    <row r="117" spans="1:16">
      <c r="A117" t="s">
        <v>529</v>
      </c>
      <c r="B117" t="s">
        <v>530</v>
      </c>
      <c r="C117" t="s">
        <v>17</v>
      </c>
      <c r="D117" t="s">
        <v>531</v>
      </c>
      <c r="E117" t="s">
        <v>18</v>
      </c>
      <c r="F117" s="1" t="s">
        <v>367</v>
      </c>
      <c r="G117">
        <v>4.1</v>
      </c>
      <c r="H117" s="1" t="s">
        <v>532</v>
      </c>
      <c r="I117" t="s">
        <v>5589</v>
      </c>
      <c r="J117" t="s">
        <v>5590</v>
      </c>
      <c r="K117" t="s">
        <v>5591</v>
      </c>
      <c r="L117" t="s">
        <v>5592</v>
      </c>
      <c r="M117" t="s">
        <v>5593</v>
      </c>
      <c r="N117" t="s">
        <v>5594</v>
      </c>
      <c r="O117" t="s">
        <v>5595</v>
      </c>
      <c r="P117" t="s">
        <v>5596</v>
      </c>
    </row>
    <row r="118" spans="1:16">
      <c r="A118" t="s">
        <v>533</v>
      </c>
      <c r="B118" t="s">
        <v>534</v>
      </c>
      <c r="C118" t="s">
        <v>285</v>
      </c>
      <c r="D118" t="s">
        <v>421</v>
      </c>
      <c r="E118" t="s">
        <v>190</v>
      </c>
      <c r="F118" s="1" t="s">
        <v>282</v>
      </c>
      <c r="G118">
        <v>3.6</v>
      </c>
      <c r="H118">
        <v>590</v>
      </c>
      <c r="I118" t="s">
        <v>5597</v>
      </c>
      <c r="J118" t="s">
        <v>5598</v>
      </c>
      <c r="K118" t="s">
        <v>5599</v>
      </c>
      <c r="L118" t="s">
        <v>5600</v>
      </c>
      <c r="M118" t="s">
        <v>5601</v>
      </c>
      <c r="N118" t="s">
        <v>5602</v>
      </c>
      <c r="O118" t="s">
        <v>5603</v>
      </c>
      <c r="P118" t="s">
        <v>5604</v>
      </c>
    </row>
    <row r="119" spans="1:16">
      <c r="A119" t="s">
        <v>535</v>
      </c>
      <c r="B119" t="s">
        <v>536</v>
      </c>
      <c r="C119" t="s">
        <v>17</v>
      </c>
      <c r="D119" t="s">
        <v>537</v>
      </c>
      <c r="E119" t="s">
        <v>76</v>
      </c>
      <c r="F119" s="1" t="s">
        <v>63</v>
      </c>
      <c r="G119">
        <v>3.5</v>
      </c>
      <c r="H119" s="1" t="s">
        <v>538</v>
      </c>
      <c r="I119" t="s">
        <v>5605</v>
      </c>
      <c r="J119" t="s">
        <v>5606</v>
      </c>
      <c r="K119" t="s">
        <v>5607</v>
      </c>
      <c r="L119" t="s">
        <v>5608</v>
      </c>
      <c r="M119" t="s">
        <v>5609</v>
      </c>
      <c r="N119" t="s">
        <v>5610</v>
      </c>
      <c r="O119" t="s">
        <v>5611</v>
      </c>
      <c r="P119" t="s">
        <v>5612</v>
      </c>
    </row>
    <row r="120" spans="1:16">
      <c r="A120" t="s">
        <v>539</v>
      </c>
      <c r="B120" t="s">
        <v>540</v>
      </c>
      <c r="C120" t="s">
        <v>17</v>
      </c>
      <c r="D120" t="s">
        <v>54</v>
      </c>
      <c r="E120" t="s">
        <v>76</v>
      </c>
      <c r="F120" s="1" t="s">
        <v>56</v>
      </c>
      <c r="G120">
        <v>4</v>
      </c>
      <c r="H120" s="1" t="s">
        <v>349</v>
      </c>
      <c r="I120" t="s">
        <v>5613</v>
      </c>
      <c r="J120" t="s">
        <v>5241</v>
      </c>
      <c r="K120" t="s">
        <v>5242</v>
      </c>
      <c r="L120" t="s">
        <v>5243</v>
      </c>
      <c r="M120" t="s">
        <v>5244</v>
      </c>
      <c r="N120" t="s">
        <v>5245</v>
      </c>
      <c r="O120" t="s">
        <v>5614</v>
      </c>
      <c r="P120" t="s">
        <v>5615</v>
      </c>
    </row>
    <row r="121" spans="1:16">
      <c r="A121" t="s">
        <v>541</v>
      </c>
      <c r="B121" t="s">
        <v>542</v>
      </c>
      <c r="C121" t="s">
        <v>17</v>
      </c>
      <c r="D121" t="s">
        <v>543</v>
      </c>
      <c r="E121" t="s">
        <v>106</v>
      </c>
      <c r="F121" s="1" t="s">
        <v>422</v>
      </c>
      <c r="G121">
        <v>3.8</v>
      </c>
      <c r="H121">
        <v>132</v>
      </c>
      <c r="I121" t="s">
        <v>5616</v>
      </c>
      <c r="J121" t="s">
        <v>5617</v>
      </c>
      <c r="K121" t="s">
        <v>5618</v>
      </c>
      <c r="L121" t="s">
        <v>5619</v>
      </c>
      <c r="M121" t="s">
        <v>5620</v>
      </c>
      <c r="N121" t="s">
        <v>5621</v>
      </c>
      <c r="O121" t="s">
        <v>5622</v>
      </c>
      <c r="P121" t="s">
        <v>5623</v>
      </c>
    </row>
    <row r="122" spans="1:16">
      <c r="A122" t="s">
        <v>544</v>
      </c>
      <c r="B122" t="s">
        <v>545</v>
      </c>
      <c r="C122" t="s">
        <v>17</v>
      </c>
      <c r="D122" t="s">
        <v>261</v>
      </c>
      <c r="E122" t="s">
        <v>190</v>
      </c>
      <c r="F122" s="1" t="s">
        <v>546</v>
      </c>
      <c r="G122">
        <v>4.4</v>
      </c>
      <c r="H122" s="1" t="s">
        <v>547</v>
      </c>
      <c r="I122" t="s">
        <v>5624</v>
      </c>
      <c r="J122" t="s">
        <v>5625</v>
      </c>
      <c r="K122" t="s">
        <v>5626</v>
      </c>
      <c r="L122" t="s">
        <v>5627</v>
      </c>
      <c r="M122" t="s">
        <v>5628</v>
      </c>
      <c r="N122" t="s">
        <v>5629</v>
      </c>
      <c r="O122" t="s">
        <v>5630</v>
      </c>
      <c r="P122" t="s">
        <v>5631</v>
      </c>
    </row>
    <row r="123" ht="12.75" spans="1:16">
      <c r="A123" t="s">
        <v>548</v>
      </c>
      <c r="B123" t="s">
        <v>549</v>
      </c>
      <c r="C123" t="s">
        <v>285</v>
      </c>
      <c r="D123" t="s">
        <v>329</v>
      </c>
      <c r="E123" t="s">
        <v>406</v>
      </c>
      <c r="F123" s="1" t="s">
        <v>93</v>
      </c>
      <c r="G123">
        <v>3.7</v>
      </c>
      <c r="H123">
        <v>37</v>
      </c>
      <c r="I123" t="s">
        <v>5632</v>
      </c>
      <c r="J123" t="s">
        <v>5633</v>
      </c>
      <c r="K123" t="s">
        <v>5634</v>
      </c>
      <c r="L123" t="s">
        <v>5635</v>
      </c>
      <c r="M123" t="s">
        <v>5636</v>
      </c>
      <c r="N123" t="s">
        <v>5637</v>
      </c>
      <c r="O123" t="s">
        <v>5638</v>
      </c>
      <c r="P123" t="s">
        <v>5639</v>
      </c>
    </row>
    <row r="124" spans="1:16">
      <c r="A124" t="s">
        <v>550</v>
      </c>
      <c r="B124" t="s">
        <v>551</v>
      </c>
      <c r="C124" t="s">
        <v>120</v>
      </c>
      <c r="D124" t="s">
        <v>552</v>
      </c>
      <c r="E124" t="s">
        <v>323</v>
      </c>
      <c r="F124" s="1" t="s">
        <v>367</v>
      </c>
      <c r="G124">
        <v>4.3</v>
      </c>
      <c r="H124">
        <v>592</v>
      </c>
      <c r="I124" t="s">
        <v>5640</v>
      </c>
      <c r="J124" t="s">
        <v>5641</v>
      </c>
      <c r="K124" t="s">
        <v>5642</v>
      </c>
      <c r="L124" t="s">
        <v>5643</v>
      </c>
      <c r="M124" t="s">
        <v>5644</v>
      </c>
      <c r="N124" t="s">
        <v>5645</v>
      </c>
      <c r="O124" t="s">
        <v>5646</v>
      </c>
      <c r="P124" t="s">
        <v>5647</v>
      </c>
    </row>
    <row r="125" spans="1:16">
      <c r="A125" t="s">
        <v>553</v>
      </c>
      <c r="B125" t="s">
        <v>554</v>
      </c>
      <c r="C125" t="s">
        <v>120</v>
      </c>
      <c r="D125" t="s">
        <v>555</v>
      </c>
      <c r="E125" t="s">
        <v>556</v>
      </c>
      <c r="F125" s="1" t="s">
        <v>43</v>
      </c>
      <c r="G125">
        <v>4.1</v>
      </c>
      <c r="H125" s="1" t="s">
        <v>557</v>
      </c>
      <c r="I125" t="s">
        <v>5648</v>
      </c>
      <c r="J125" t="s">
        <v>5649</v>
      </c>
      <c r="K125" t="s">
        <v>5650</v>
      </c>
      <c r="L125" t="s">
        <v>5651</v>
      </c>
      <c r="M125" t="s">
        <v>5652</v>
      </c>
      <c r="N125" t="s">
        <v>5653</v>
      </c>
      <c r="O125" t="s">
        <v>5654</v>
      </c>
      <c r="P125" t="s">
        <v>5655</v>
      </c>
    </row>
    <row r="126" spans="1:16">
      <c r="A126" t="s">
        <v>558</v>
      </c>
      <c r="B126" t="s">
        <v>559</v>
      </c>
      <c r="C126" t="s">
        <v>120</v>
      </c>
      <c r="D126" t="s">
        <v>237</v>
      </c>
      <c r="E126" t="s">
        <v>560</v>
      </c>
      <c r="F126" s="1" t="s">
        <v>325</v>
      </c>
      <c r="G126">
        <v>4.2</v>
      </c>
      <c r="H126" s="1" t="s">
        <v>356</v>
      </c>
      <c r="I126" t="s">
        <v>5656</v>
      </c>
      <c r="J126" t="s">
        <v>5257</v>
      </c>
      <c r="K126" t="s">
        <v>5258</v>
      </c>
      <c r="L126" t="s">
        <v>5259</v>
      </c>
      <c r="M126" t="s">
        <v>5260</v>
      </c>
      <c r="N126" t="s">
        <v>5261</v>
      </c>
      <c r="O126" t="s">
        <v>5657</v>
      </c>
      <c r="P126" t="s">
        <v>5658</v>
      </c>
    </row>
    <row r="127" spans="1:16">
      <c r="A127" t="s">
        <v>561</v>
      </c>
      <c r="B127" t="s">
        <v>562</v>
      </c>
      <c r="C127" t="s">
        <v>97</v>
      </c>
      <c r="D127" t="s">
        <v>92</v>
      </c>
      <c r="E127" t="s">
        <v>563</v>
      </c>
      <c r="F127" s="1" t="s">
        <v>43</v>
      </c>
      <c r="G127">
        <v>4.1</v>
      </c>
      <c r="H127" s="1" t="s">
        <v>564</v>
      </c>
      <c r="I127" t="s">
        <v>5659</v>
      </c>
      <c r="J127" t="s">
        <v>5660</v>
      </c>
      <c r="K127" t="s">
        <v>5661</v>
      </c>
      <c r="L127" t="s">
        <v>5662</v>
      </c>
      <c r="M127" t="s">
        <v>5663</v>
      </c>
      <c r="N127" t="s">
        <v>5664</v>
      </c>
      <c r="O127" t="s">
        <v>5665</v>
      </c>
      <c r="P127" t="s">
        <v>5666</v>
      </c>
    </row>
    <row r="128" spans="1:16">
      <c r="A128" t="s">
        <v>565</v>
      </c>
      <c r="B128" t="s">
        <v>566</v>
      </c>
      <c r="C128" t="s">
        <v>97</v>
      </c>
      <c r="D128" t="s">
        <v>68</v>
      </c>
      <c r="E128" t="s">
        <v>567</v>
      </c>
      <c r="F128" s="1" t="s">
        <v>302</v>
      </c>
      <c r="G128">
        <v>4.3</v>
      </c>
      <c r="H128" s="1" t="s">
        <v>568</v>
      </c>
      <c r="I128" t="s">
        <v>5667</v>
      </c>
      <c r="J128" t="s">
        <v>5668</v>
      </c>
      <c r="K128" t="s">
        <v>5669</v>
      </c>
      <c r="L128" t="s">
        <v>5670</v>
      </c>
      <c r="M128" t="s">
        <v>5671</v>
      </c>
      <c r="N128" t="s">
        <v>5672</v>
      </c>
      <c r="O128" t="s">
        <v>5673</v>
      </c>
      <c r="P128" t="s">
        <v>5674</v>
      </c>
    </row>
    <row r="129" spans="1:16">
      <c r="A129" t="s">
        <v>569</v>
      </c>
      <c r="B129" t="s">
        <v>570</v>
      </c>
      <c r="C129" t="s">
        <v>120</v>
      </c>
      <c r="D129" t="s">
        <v>571</v>
      </c>
      <c r="E129" t="s">
        <v>572</v>
      </c>
      <c r="F129" s="1" t="s">
        <v>20</v>
      </c>
      <c r="G129">
        <v>4.2</v>
      </c>
      <c r="H129" s="1" t="s">
        <v>573</v>
      </c>
      <c r="I129" t="s">
        <v>5675</v>
      </c>
      <c r="J129" t="s">
        <v>5676</v>
      </c>
      <c r="K129" t="s">
        <v>5677</v>
      </c>
      <c r="L129" t="s">
        <v>5678</v>
      </c>
      <c r="M129" t="s">
        <v>5679</v>
      </c>
      <c r="N129" t="s">
        <v>5680</v>
      </c>
      <c r="O129" t="s">
        <v>5681</v>
      </c>
      <c r="P129" t="s">
        <v>5682</v>
      </c>
    </row>
    <row r="130" spans="1:16">
      <c r="A130" t="s">
        <v>574</v>
      </c>
      <c r="B130" t="s">
        <v>575</v>
      </c>
      <c r="C130" t="s">
        <v>285</v>
      </c>
      <c r="D130" t="s">
        <v>25</v>
      </c>
      <c r="E130" t="s">
        <v>214</v>
      </c>
      <c r="F130" s="1" t="s">
        <v>170</v>
      </c>
      <c r="G130">
        <v>4.2</v>
      </c>
      <c r="H130">
        <v>284</v>
      </c>
      <c r="I130" t="s">
        <v>5683</v>
      </c>
      <c r="J130" t="s">
        <v>5684</v>
      </c>
      <c r="K130" t="s">
        <v>5685</v>
      </c>
      <c r="L130" t="s">
        <v>5686</v>
      </c>
      <c r="M130" t="s">
        <v>5687</v>
      </c>
      <c r="N130" t="s">
        <v>5688</v>
      </c>
      <c r="O130" t="s">
        <v>5689</v>
      </c>
      <c r="P130" t="s">
        <v>5690</v>
      </c>
    </row>
    <row r="131" spans="1:16">
      <c r="A131" t="s">
        <v>576</v>
      </c>
      <c r="B131" t="s">
        <v>577</v>
      </c>
      <c r="C131" t="s">
        <v>578</v>
      </c>
      <c r="D131" t="s">
        <v>579</v>
      </c>
      <c r="E131" t="s">
        <v>580</v>
      </c>
      <c r="F131" s="1" t="s">
        <v>581</v>
      </c>
      <c r="G131">
        <v>4.4</v>
      </c>
      <c r="H131" s="1" t="s">
        <v>582</v>
      </c>
      <c r="I131" t="s">
        <v>5691</v>
      </c>
      <c r="J131" t="s">
        <v>5692</v>
      </c>
      <c r="K131" t="s">
        <v>5693</v>
      </c>
      <c r="L131" t="s">
        <v>5694</v>
      </c>
      <c r="M131" t="s">
        <v>5695</v>
      </c>
      <c r="N131" t="s">
        <v>5696</v>
      </c>
      <c r="O131" t="s">
        <v>5697</v>
      </c>
      <c r="P131" t="s">
        <v>5698</v>
      </c>
    </row>
    <row r="132" spans="1:16">
      <c r="A132" t="s">
        <v>583</v>
      </c>
      <c r="B132" t="s">
        <v>584</v>
      </c>
      <c r="C132" t="s">
        <v>120</v>
      </c>
      <c r="D132" t="s">
        <v>585</v>
      </c>
      <c r="E132" t="s">
        <v>586</v>
      </c>
      <c r="F132" s="1" t="s">
        <v>343</v>
      </c>
      <c r="G132">
        <v>4.3</v>
      </c>
      <c r="H132" s="1" t="s">
        <v>171</v>
      </c>
      <c r="I132" t="s">
        <v>5409</v>
      </c>
      <c r="J132" t="s">
        <v>4971</v>
      </c>
      <c r="K132" t="s">
        <v>4972</v>
      </c>
      <c r="L132" t="s">
        <v>4973</v>
      </c>
      <c r="M132" t="s">
        <v>4974</v>
      </c>
      <c r="N132" t="s">
        <v>4975</v>
      </c>
      <c r="O132" t="s">
        <v>5699</v>
      </c>
      <c r="P132" t="s">
        <v>5700</v>
      </c>
    </row>
    <row r="133" ht="13.5" spans="1:16">
      <c r="A133" t="s">
        <v>587</v>
      </c>
      <c r="B133" t="s">
        <v>588</v>
      </c>
      <c r="C133" t="s">
        <v>17</v>
      </c>
      <c r="D133" t="s">
        <v>18</v>
      </c>
      <c r="E133" t="s">
        <v>76</v>
      </c>
      <c r="F133" s="1" t="s">
        <v>111</v>
      </c>
      <c r="G133">
        <v>4.3</v>
      </c>
      <c r="H133" s="1" t="s">
        <v>498</v>
      </c>
      <c r="I133" s="2" t="s">
        <v>5701</v>
      </c>
      <c r="J133" t="s">
        <v>5530</v>
      </c>
      <c r="K133" t="s">
        <v>5531</v>
      </c>
      <c r="L133" t="s">
        <v>5532</v>
      </c>
      <c r="M133" t="s">
        <v>5533</v>
      </c>
      <c r="N133" t="s">
        <v>5534</v>
      </c>
      <c r="O133" t="s">
        <v>5702</v>
      </c>
      <c r="P133" t="s">
        <v>5703</v>
      </c>
    </row>
    <row r="134" ht="12.75" spans="1:16">
      <c r="A134" t="s">
        <v>589</v>
      </c>
      <c r="B134" t="s">
        <v>590</v>
      </c>
      <c r="C134" t="s">
        <v>591</v>
      </c>
      <c r="D134" t="s">
        <v>25</v>
      </c>
      <c r="E134" t="s">
        <v>421</v>
      </c>
      <c r="F134" s="1" t="s">
        <v>200</v>
      </c>
      <c r="G134">
        <v>4</v>
      </c>
      <c r="H134" s="1" t="s">
        <v>592</v>
      </c>
      <c r="I134" t="s">
        <v>5704</v>
      </c>
      <c r="J134" t="s">
        <v>5705</v>
      </c>
      <c r="K134" t="s">
        <v>5706</v>
      </c>
      <c r="L134" t="s">
        <v>5707</v>
      </c>
      <c r="M134" t="s">
        <v>5708</v>
      </c>
      <c r="N134" t="s">
        <v>5709</v>
      </c>
      <c r="O134" t="s">
        <v>5710</v>
      </c>
      <c r="P134" t="s">
        <v>5711</v>
      </c>
    </row>
    <row r="135" spans="1:16">
      <c r="A135" t="s">
        <v>593</v>
      </c>
      <c r="B135" t="s">
        <v>594</v>
      </c>
      <c r="C135" t="s">
        <v>17</v>
      </c>
      <c r="D135" t="s">
        <v>205</v>
      </c>
      <c r="E135" t="s">
        <v>69</v>
      </c>
      <c r="F135" s="1" t="s">
        <v>595</v>
      </c>
      <c r="G135">
        <v>3.9</v>
      </c>
      <c r="H135">
        <v>81</v>
      </c>
      <c r="I135" t="s">
        <v>5712</v>
      </c>
      <c r="J135" t="s">
        <v>5713</v>
      </c>
      <c r="K135" t="s">
        <v>5714</v>
      </c>
      <c r="L135" t="s">
        <v>5715</v>
      </c>
      <c r="M135" t="s">
        <v>5716</v>
      </c>
      <c r="N135" t="s">
        <v>5717</v>
      </c>
      <c r="O135" t="s">
        <v>5718</v>
      </c>
      <c r="P135" t="s">
        <v>5719</v>
      </c>
    </row>
    <row r="136" spans="1:16">
      <c r="A136" t="s">
        <v>596</v>
      </c>
      <c r="B136" t="s">
        <v>597</v>
      </c>
      <c r="C136" t="s">
        <v>17</v>
      </c>
      <c r="D136" t="s">
        <v>598</v>
      </c>
      <c r="E136" t="s">
        <v>599</v>
      </c>
      <c r="F136" s="1" t="s">
        <v>315</v>
      </c>
      <c r="G136">
        <v>4.2</v>
      </c>
      <c r="H136" s="1" t="s">
        <v>600</v>
      </c>
      <c r="I136" t="s">
        <v>5720</v>
      </c>
      <c r="J136" t="s">
        <v>5721</v>
      </c>
      <c r="K136" t="s">
        <v>5722</v>
      </c>
      <c r="L136" t="s">
        <v>5723</v>
      </c>
      <c r="M136" t="s">
        <v>5724</v>
      </c>
      <c r="N136" t="s">
        <v>5725</v>
      </c>
      <c r="O136" t="s">
        <v>5726</v>
      </c>
      <c r="P136" t="s">
        <v>5727</v>
      </c>
    </row>
    <row r="137" spans="1:16">
      <c r="A137" t="s">
        <v>601</v>
      </c>
      <c r="B137" t="s">
        <v>602</v>
      </c>
      <c r="C137" t="s">
        <v>120</v>
      </c>
      <c r="D137" t="s">
        <v>400</v>
      </c>
      <c r="E137" t="s">
        <v>603</v>
      </c>
      <c r="F137" s="1" t="s">
        <v>129</v>
      </c>
      <c r="G137">
        <v>4.3</v>
      </c>
      <c r="H137" s="1" t="s">
        <v>604</v>
      </c>
      <c r="I137" t="s">
        <v>5728</v>
      </c>
      <c r="J137" t="s">
        <v>5729</v>
      </c>
      <c r="K137" t="s">
        <v>5730</v>
      </c>
      <c r="L137" t="s">
        <v>5731</v>
      </c>
      <c r="M137" t="s">
        <v>5732</v>
      </c>
      <c r="N137" t="s">
        <v>5733</v>
      </c>
      <c r="O137" t="s">
        <v>5734</v>
      </c>
      <c r="P137" t="s">
        <v>5735</v>
      </c>
    </row>
    <row r="138" ht="12.75" spans="1:16">
      <c r="A138" t="s">
        <v>605</v>
      </c>
      <c r="B138" t="s">
        <v>606</v>
      </c>
      <c r="C138" t="s">
        <v>17</v>
      </c>
      <c r="D138" t="s">
        <v>128</v>
      </c>
      <c r="E138" t="s">
        <v>607</v>
      </c>
      <c r="F138" s="1" t="s">
        <v>200</v>
      </c>
      <c r="G138">
        <v>3.9</v>
      </c>
      <c r="H138" s="1" t="s">
        <v>221</v>
      </c>
      <c r="I138" t="s">
        <v>5736</v>
      </c>
      <c r="J138" t="s">
        <v>5051</v>
      </c>
      <c r="K138" t="s">
        <v>5052</v>
      </c>
      <c r="L138" t="s">
        <v>5053</v>
      </c>
      <c r="M138" t="s">
        <v>5054</v>
      </c>
      <c r="N138" t="s">
        <v>5055</v>
      </c>
      <c r="O138" t="s">
        <v>5737</v>
      </c>
      <c r="P138" t="s">
        <v>5738</v>
      </c>
    </row>
    <row r="139" spans="1:16">
      <c r="A139" t="s">
        <v>608</v>
      </c>
      <c r="B139" t="s">
        <v>609</v>
      </c>
      <c r="C139" t="s">
        <v>97</v>
      </c>
      <c r="D139" t="s">
        <v>76</v>
      </c>
      <c r="E139" t="s">
        <v>610</v>
      </c>
      <c r="F139" s="1" t="s">
        <v>276</v>
      </c>
      <c r="G139">
        <v>4.6</v>
      </c>
      <c r="H139" s="1" t="s">
        <v>611</v>
      </c>
      <c r="I139" t="s">
        <v>5739</v>
      </c>
      <c r="J139" t="s">
        <v>5740</v>
      </c>
      <c r="K139" t="s">
        <v>5741</v>
      </c>
      <c r="L139" t="s">
        <v>5742</v>
      </c>
      <c r="M139" t="s">
        <v>5743</v>
      </c>
      <c r="N139" t="s">
        <v>5744</v>
      </c>
      <c r="O139" t="s">
        <v>5745</v>
      </c>
      <c r="P139" t="s">
        <v>5746</v>
      </c>
    </row>
    <row r="140" spans="1:16">
      <c r="A140" t="s">
        <v>612</v>
      </c>
      <c r="B140" t="s">
        <v>613</v>
      </c>
      <c r="C140" t="s">
        <v>285</v>
      </c>
      <c r="D140" t="s">
        <v>18</v>
      </c>
      <c r="E140" t="s">
        <v>18</v>
      </c>
      <c r="F140" s="1" t="s">
        <v>215</v>
      </c>
      <c r="G140">
        <v>3.9</v>
      </c>
      <c r="H140" s="1" t="s">
        <v>547</v>
      </c>
      <c r="I140" t="s">
        <v>5747</v>
      </c>
      <c r="J140" t="s">
        <v>5748</v>
      </c>
      <c r="K140" t="s">
        <v>5749</v>
      </c>
      <c r="L140" t="s">
        <v>5750</v>
      </c>
      <c r="M140" t="s">
        <v>5751</v>
      </c>
      <c r="N140" t="s">
        <v>5752</v>
      </c>
      <c r="O140" t="s">
        <v>5753</v>
      </c>
      <c r="P140" t="s">
        <v>5754</v>
      </c>
    </row>
    <row r="141" spans="1:16">
      <c r="A141" t="s">
        <v>614</v>
      </c>
      <c r="B141" t="s">
        <v>615</v>
      </c>
      <c r="C141" t="s">
        <v>17</v>
      </c>
      <c r="D141" t="s">
        <v>25</v>
      </c>
      <c r="E141" t="s">
        <v>42</v>
      </c>
      <c r="F141" s="1" t="s">
        <v>77</v>
      </c>
      <c r="G141">
        <v>4.3</v>
      </c>
      <c r="H141" s="1" t="s">
        <v>195</v>
      </c>
      <c r="I141" t="s">
        <v>5755</v>
      </c>
      <c r="J141" t="s">
        <v>5011</v>
      </c>
      <c r="K141" t="s">
        <v>5012</v>
      </c>
      <c r="L141" t="s">
        <v>5013</v>
      </c>
      <c r="M141" t="s">
        <v>5014</v>
      </c>
      <c r="N141" t="s">
        <v>5015</v>
      </c>
      <c r="O141" t="s">
        <v>5756</v>
      </c>
      <c r="P141" t="s">
        <v>5757</v>
      </c>
    </row>
    <row r="142" ht="13.5" spans="1:16">
      <c r="A142" t="s">
        <v>616</v>
      </c>
      <c r="B142" t="s">
        <v>617</v>
      </c>
      <c r="C142" t="s">
        <v>17</v>
      </c>
      <c r="D142" t="s">
        <v>18</v>
      </c>
      <c r="E142" t="s">
        <v>19</v>
      </c>
      <c r="F142" s="1" t="s">
        <v>20</v>
      </c>
      <c r="G142">
        <v>4.1</v>
      </c>
      <c r="H142" s="1" t="s">
        <v>618</v>
      </c>
      <c r="I142" s="2" t="s">
        <v>5758</v>
      </c>
      <c r="J142" t="s">
        <v>5759</v>
      </c>
      <c r="K142" t="s">
        <v>5760</v>
      </c>
      <c r="L142" t="s">
        <v>5761</v>
      </c>
      <c r="M142" t="s">
        <v>5762</v>
      </c>
      <c r="N142" t="s">
        <v>5763</v>
      </c>
      <c r="O142" t="s">
        <v>5764</v>
      </c>
      <c r="P142" t="s">
        <v>5765</v>
      </c>
    </row>
    <row r="143" spans="1:16">
      <c r="A143" t="s">
        <v>619</v>
      </c>
      <c r="B143" t="s">
        <v>620</v>
      </c>
      <c r="C143" t="s">
        <v>75</v>
      </c>
      <c r="D143" t="s">
        <v>621</v>
      </c>
      <c r="E143" t="s">
        <v>371</v>
      </c>
      <c r="F143" s="1" t="s">
        <v>26</v>
      </c>
      <c r="G143">
        <v>4.4</v>
      </c>
      <c r="H143" s="1" t="s">
        <v>295</v>
      </c>
      <c r="I143" t="s">
        <v>5766</v>
      </c>
      <c r="J143" t="s">
        <v>5160</v>
      </c>
      <c r="K143" t="s">
        <v>5161</v>
      </c>
      <c r="L143" t="s">
        <v>5162</v>
      </c>
      <c r="M143" t="s">
        <v>5163</v>
      </c>
      <c r="N143" t="s">
        <v>5164</v>
      </c>
      <c r="O143" t="s">
        <v>5767</v>
      </c>
      <c r="P143" t="s">
        <v>5768</v>
      </c>
    </row>
    <row r="144" spans="1:16">
      <c r="A144" t="s">
        <v>622</v>
      </c>
      <c r="B144" t="s">
        <v>623</v>
      </c>
      <c r="C144" t="s">
        <v>285</v>
      </c>
      <c r="D144" t="s">
        <v>624</v>
      </c>
      <c r="E144" t="s">
        <v>19</v>
      </c>
      <c r="F144" s="1" t="s">
        <v>595</v>
      </c>
      <c r="G144">
        <v>3.2</v>
      </c>
      <c r="H144">
        <v>285</v>
      </c>
      <c r="I144" t="s">
        <v>5769</v>
      </c>
      <c r="J144" t="s">
        <v>5770</v>
      </c>
      <c r="K144" t="s">
        <v>5771</v>
      </c>
      <c r="L144" t="s">
        <v>5772</v>
      </c>
      <c r="M144" t="s">
        <v>5773</v>
      </c>
      <c r="N144" t="s">
        <v>5774</v>
      </c>
      <c r="O144" t="s">
        <v>5775</v>
      </c>
      <c r="P144" t="s">
        <v>5776</v>
      </c>
    </row>
    <row r="145" spans="1:16">
      <c r="A145" t="s">
        <v>625</v>
      </c>
      <c r="B145" t="s">
        <v>626</v>
      </c>
      <c r="C145" t="s">
        <v>75</v>
      </c>
      <c r="D145" t="s">
        <v>627</v>
      </c>
      <c r="E145" t="s">
        <v>628</v>
      </c>
      <c r="F145" s="1" t="s">
        <v>123</v>
      </c>
      <c r="G145">
        <v>4.2</v>
      </c>
      <c r="H145" t="s">
        <v>629</v>
      </c>
      <c r="I145" t="s">
        <v>5777</v>
      </c>
      <c r="J145" t="s">
        <v>4859</v>
      </c>
      <c r="K145" t="s">
        <v>4860</v>
      </c>
      <c r="L145" t="s">
        <v>4861</v>
      </c>
      <c r="M145" t="s">
        <v>4862</v>
      </c>
      <c r="N145" t="s">
        <v>4863</v>
      </c>
      <c r="O145" t="s">
        <v>5778</v>
      </c>
      <c r="P145" t="s">
        <v>5779</v>
      </c>
    </row>
    <row r="146" spans="1:16">
      <c r="A146" t="s">
        <v>630</v>
      </c>
      <c r="B146" t="s">
        <v>631</v>
      </c>
      <c r="C146" t="s">
        <v>120</v>
      </c>
      <c r="D146" t="s">
        <v>571</v>
      </c>
      <c r="E146" t="s">
        <v>308</v>
      </c>
      <c r="F146" s="1" t="s">
        <v>70</v>
      </c>
      <c r="G146">
        <v>4.2</v>
      </c>
      <c r="H146" s="1" t="s">
        <v>632</v>
      </c>
      <c r="I146" t="s">
        <v>5780</v>
      </c>
      <c r="J146" t="s">
        <v>5781</v>
      </c>
      <c r="K146" t="s">
        <v>5782</v>
      </c>
      <c r="L146" t="s">
        <v>5783</v>
      </c>
      <c r="M146" t="s">
        <v>5784</v>
      </c>
      <c r="N146" t="s">
        <v>5785</v>
      </c>
      <c r="O146" t="s">
        <v>5786</v>
      </c>
      <c r="P146" t="s">
        <v>5787</v>
      </c>
    </row>
    <row r="147" spans="1:16">
      <c r="A147" t="s">
        <v>633</v>
      </c>
      <c r="B147" t="s">
        <v>634</v>
      </c>
      <c r="C147" t="s">
        <v>285</v>
      </c>
      <c r="D147" t="s">
        <v>635</v>
      </c>
      <c r="E147" t="s">
        <v>62</v>
      </c>
      <c r="F147" s="1" t="s">
        <v>49</v>
      </c>
      <c r="G147">
        <v>3.7</v>
      </c>
      <c r="H147" s="1" t="s">
        <v>636</v>
      </c>
      <c r="I147" t="s">
        <v>5788</v>
      </c>
      <c r="J147" t="s">
        <v>5789</v>
      </c>
      <c r="K147" t="s">
        <v>5790</v>
      </c>
      <c r="L147" t="s">
        <v>5791</v>
      </c>
      <c r="M147" t="s">
        <v>5792</v>
      </c>
      <c r="N147" t="s">
        <v>5793</v>
      </c>
      <c r="O147" t="s">
        <v>5794</v>
      </c>
      <c r="P147" t="s">
        <v>5795</v>
      </c>
    </row>
    <row r="148" spans="1:16">
      <c r="A148" t="s">
        <v>637</v>
      </c>
      <c r="B148" t="s">
        <v>638</v>
      </c>
      <c r="C148" t="s">
        <v>17</v>
      </c>
      <c r="D148" t="s">
        <v>76</v>
      </c>
      <c r="E148" t="s">
        <v>301</v>
      </c>
      <c r="F148" s="1" t="s">
        <v>478</v>
      </c>
      <c r="G148">
        <v>4.5</v>
      </c>
      <c r="H148" s="1" t="s">
        <v>639</v>
      </c>
      <c r="I148" t="s">
        <v>5170</v>
      </c>
      <c r="J148" t="s">
        <v>5796</v>
      </c>
      <c r="K148" t="s">
        <v>5797</v>
      </c>
      <c r="L148" t="s">
        <v>5798</v>
      </c>
      <c r="M148" t="s">
        <v>5799</v>
      </c>
      <c r="N148" t="s">
        <v>5800</v>
      </c>
      <c r="O148" t="s">
        <v>5801</v>
      </c>
      <c r="P148" t="s">
        <v>5802</v>
      </c>
    </row>
    <row r="149" spans="1:16">
      <c r="A149" t="s">
        <v>640</v>
      </c>
      <c r="B149" t="s">
        <v>641</v>
      </c>
      <c r="C149" t="s">
        <v>17</v>
      </c>
      <c r="D149" t="s">
        <v>62</v>
      </c>
      <c r="E149" t="s">
        <v>106</v>
      </c>
      <c r="F149" s="1" t="s">
        <v>123</v>
      </c>
      <c r="G149">
        <v>4.2</v>
      </c>
      <c r="H149">
        <v>919</v>
      </c>
      <c r="I149" t="s">
        <v>5803</v>
      </c>
      <c r="J149" t="s">
        <v>5804</v>
      </c>
      <c r="K149" t="s">
        <v>5805</v>
      </c>
      <c r="L149" t="s">
        <v>5806</v>
      </c>
      <c r="M149" t="s">
        <v>5807</v>
      </c>
      <c r="N149" t="s">
        <v>5808</v>
      </c>
      <c r="O149" t="s">
        <v>5809</v>
      </c>
      <c r="P149" t="s">
        <v>5810</v>
      </c>
    </row>
    <row r="150" spans="1:16">
      <c r="A150" t="s">
        <v>642</v>
      </c>
      <c r="B150" t="s">
        <v>643</v>
      </c>
      <c r="C150" t="s">
        <v>644</v>
      </c>
      <c r="D150" t="s">
        <v>645</v>
      </c>
      <c r="E150" t="s">
        <v>214</v>
      </c>
      <c r="F150" s="1" t="s">
        <v>343</v>
      </c>
      <c r="G150">
        <v>4.2</v>
      </c>
      <c r="H150" s="1" t="s">
        <v>646</v>
      </c>
      <c r="I150" t="s">
        <v>5811</v>
      </c>
      <c r="J150" t="s">
        <v>5812</v>
      </c>
      <c r="K150" t="s">
        <v>5813</v>
      </c>
      <c r="L150" t="s">
        <v>5814</v>
      </c>
      <c r="M150" t="s">
        <v>5815</v>
      </c>
      <c r="N150" t="s">
        <v>5816</v>
      </c>
      <c r="O150" t="s">
        <v>5817</v>
      </c>
      <c r="P150" t="s">
        <v>5818</v>
      </c>
    </row>
    <row r="151" spans="1:16">
      <c r="A151" t="s">
        <v>647</v>
      </c>
      <c r="B151" t="s">
        <v>648</v>
      </c>
      <c r="C151" t="s">
        <v>17</v>
      </c>
      <c r="D151" t="s">
        <v>649</v>
      </c>
      <c r="E151" t="s">
        <v>42</v>
      </c>
      <c r="F151" s="1" t="s">
        <v>367</v>
      </c>
      <c r="G151">
        <v>4.2</v>
      </c>
      <c r="H151">
        <v>387</v>
      </c>
      <c r="I151" t="s">
        <v>5819</v>
      </c>
      <c r="J151" t="s">
        <v>5820</v>
      </c>
      <c r="K151" t="s">
        <v>5821</v>
      </c>
      <c r="L151" t="s">
        <v>5822</v>
      </c>
      <c r="M151" t="s">
        <v>5823</v>
      </c>
      <c r="N151" t="s">
        <v>5824</v>
      </c>
      <c r="O151" t="s">
        <v>5825</v>
      </c>
      <c r="P151" t="s">
        <v>5826</v>
      </c>
    </row>
    <row r="152" spans="1:16">
      <c r="A152" t="s">
        <v>650</v>
      </c>
      <c r="B152" t="s">
        <v>651</v>
      </c>
      <c r="C152" t="s">
        <v>120</v>
      </c>
      <c r="D152" t="s">
        <v>652</v>
      </c>
      <c r="E152" t="s">
        <v>507</v>
      </c>
      <c r="F152" s="1" t="s">
        <v>315</v>
      </c>
      <c r="G152">
        <v>4.1</v>
      </c>
      <c r="H152">
        <v>211</v>
      </c>
      <c r="I152" t="s">
        <v>5827</v>
      </c>
      <c r="J152" t="s">
        <v>5828</v>
      </c>
      <c r="K152" t="s">
        <v>5829</v>
      </c>
      <c r="L152" t="s">
        <v>5830</v>
      </c>
      <c r="M152" t="s">
        <v>5831</v>
      </c>
      <c r="N152" t="s">
        <v>5832</v>
      </c>
      <c r="O152" t="s">
        <v>5833</v>
      </c>
      <c r="P152" t="s">
        <v>5834</v>
      </c>
    </row>
    <row r="153" spans="1:16">
      <c r="A153" t="s">
        <v>653</v>
      </c>
      <c r="B153" t="s">
        <v>654</v>
      </c>
      <c r="C153" t="s">
        <v>17</v>
      </c>
      <c r="D153" t="s">
        <v>86</v>
      </c>
      <c r="E153" t="s">
        <v>19</v>
      </c>
      <c r="F153" s="1" t="s">
        <v>100</v>
      </c>
      <c r="G153">
        <v>4.3</v>
      </c>
      <c r="H153">
        <v>974</v>
      </c>
      <c r="I153" t="s">
        <v>5835</v>
      </c>
      <c r="J153" t="s">
        <v>5035</v>
      </c>
      <c r="K153" t="s">
        <v>5036</v>
      </c>
      <c r="L153" t="s">
        <v>5037</v>
      </c>
      <c r="M153" t="s">
        <v>5038</v>
      </c>
      <c r="N153" t="s">
        <v>5039</v>
      </c>
      <c r="O153" t="s">
        <v>5836</v>
      </c>
      <c r="P153" t="s">
        <v>5837</v>
      </c>
    </row>
    <row r="154" spans="1:16">
      <c r="A154" t="s">
        <v>655</v>
      </c>
      <c r="B154" t="s">
        <v>656</v>
      </c>
      <c r="C154" t="s">
        <v>120</v>
      </c>
      <c r="D154" t="s">
        <v>657</v>
      </c>
      <c r="E154" t="s">
        <v>658</v>
      </c>
      <c r="F154" s="1" t="s">
        <v>659</v>
      </c>
      <c r="G154">
        <v>4.3</v>
      </c>
      <c r="H154" s="1" t="s">
        <v>158</v>
      </c>
      <c r="I154" t="s">
        <v>5838</v>
      </c>
      <c r="J154" t="s">
        <v>4955</v>
      </c>
      <c r="K154" t="s">
        <v>4956</v>
      </c>
      <c r="L154" t="s">
        <v>4957</v>
      </c>
      <c r="M154" t="s">
        <v>4958</v>
      </c>
      <c r="N154" t="s">
        <v>4959</v>
      </c>
      <c r="O154" t="s">
        <v>5839</v>
      </c>
      <c r="P154" t="s">
        <v>5840</v>
      </c>
    </row>
    <row r="155" spans="1:16">
      <c r="A155" t="s">
        <v>660</v>
      </c>
      <c r="B155" t="s">
        <v>661</v>
      </c>
      <c r="C155" t="s">
        <v>17</v>
      </c>
      <c r="D155" t="s">
        <v>62</v>
      </c>
      <c r="E155" t="s">
        <v>421</v>
      </c>
      <c r="F155" s="1" t="s">
        <v>302</v>
      </c>
      <c r="G155">
        <v>4.3</v>
      </c>
      <c r="H155" s="1" t="s">
        <v>71</v>
      </c>
      <c r="I155" t="s">
        <v>5841</v>
      </c>
      <c r="J155" t="s">
        <v>4851</v>
      </c>
      <c r="K155" t="s">
        <v>4852</v>
      </c>
      <c r="L155" t="s">
        <v>4853</v>
      </c>
      <c r="M155" t="s">
        <v>4854</v>
      </c>
      <c r="N155" t="s">
        <v>4855</v>
      </c>
      <c r="O155" t="s">
        <v>5842</v>
      </c>
      <c r="P155" t="s">
        <v>5843</v>
      </c>
    </row>
    <row r="156" spans="1:16">
      <c r="A156" t="s">
        <v>662</v>
      </c>
      <c r="B156" t="s">
        <v>663</v>
      </c>
      <c r="C156" t="s">
        <v>75</v>
      </c>
      <c r="D156" t="s">
        <v>128</v>
      </c>
      <c r="E156" t="s">
        <v>18</v>
      </c>
      <c r="F156" s="1" t="s">
        <v>129</v>
      </c>
      <c r="G156">
        <v>3.4</v>
      </c>
      <c r="H156" s="1" t="s">
        <v>664</v>
      </c>
      <c r="I156" t="s">
        <v>5844</v>
      </c>
      <c r="J156" t="s">
        <v>5845</v>
      </c>
      <c r="K156" t="s">
        <v>5846</v>
      </c>
      <c r="L156" t="s">
        <v>5847</v>
      </c>
      <c r="M156" t="s">
        <v>5848</v>
      </c>
      <c r="N156" t="s">
        <v>5849</v>
      </c>
      <c r="O156" t="s">
        <v>5850</v>
      </c>
      <c r="P156" t="s">
        <v>5851</v>
      </c>
    </row>
    <row r="157" spans="1:16">
      <c r="A157" t="s">
        <v>665</v>
      </c>
      <c r="B157" t="s">
        <v>666</v>
      </c>
      <c r="C157" t="s">
        <v>285</v>
      </c>
      <c r="D157" t="s">
        <v>18</v>
      </c>
      <c r="E157" t="s">
        <v>92</v>
      </c>
      <c r="F157" s="1" t="s">
        <v>77</v>
      </c>
      <c r="G157">
        <v>4.3</v>
      </c>
      <c r="H157">
        <v>12</v>
      </c>
      <c r="I157" t="s">
        <v>5852</v>
      </c>
      <c r="J157" t="s">
        <v>5853</v>
      </c>
      <c r="K157" t="s">
        <v>5854</v>
      </c>
      <c r="L157" t="s">
        <v>5855</v>
      </c>
      <c r="M157" t="s">
        <v>5856</v>
      </c>
      <c r="N157" t="s">
        <v>5857</v>
      </c>
      <c r="O157" t="s">
        <v>5858</v>
      </c>
      <c r="P157" t="s">
        <v>5859</v>
      </c>
    </row>
    <row r="158" spans="1:16">
      <c r="A158" t="s">
        <v>667</v>
      </c>
      <c r="B158" t="s">
        <v>668</v>
      </c>
      <c r="C158" t="s">
        <v>17</v>
      </c>
      <c r="D158" t="s">
        <v>329</v>
      </c>
      <c r="E158" t="s">
        <v>190</v>
      </c>
      <c r="F158" s="1" t="s">
        <v>182</v>
      </c>
      <c r="G158">
        <v>4.4</v>
      </c>
      <c r="H158" s="1" t="s">
        <v>547</v>
      </c>
      <c r="I158" t="s">
        <v>5860</v>
      </c>
      <c r="J158" t="s">
        <v>5625</v>
      </c>
      <c r="K158" t="s">
        <v>5626</v>
      </c>
      <c r="L158" t="s">
        <v>5627</v>
      </c>
      <c r="M158" t="s">
        <v>5628</v>
      </c>
      <c r="N158" t="s">
        <v>5629</v>
      </c>
      <c r="O158" t="s">
        <v>5861</v>
      </c>
      <c r="P158" t="s">
        <v>5862</v>
      </c>
    </row>
    <row r="159" spans="1:16">
      <c r="A159" t="s">
        <v>669</v>
      </c>
      <c r="B159" t="s">
        <v>670</v>
      </c>
      <c r="C159" t="s">
        <v>671</v>
      </c>
      <c r="D159" t="s">
        <v>672</v>
      </c>
      <c r="E159" t="s">
        <v>522</v>
      </c>
      <c r="F159" s="1" t="s">
        <v>157</v>
      </c>
      <c r="G159">
        <v>3.9</v>
      </c>
      <c r="H159" s="1" t="s">
        <v>673</v>
      </c>
      <c r="I159" t="s">
        <v>5863</v>
      </c>
      <c r="J159" t="s">
        <v>5864</v>
      </c>
      <c r="K159" t="s">
        <v>5865</v>
      </c>
      <c r="L159" t="s">
        <v>5866</v>
      </c>
      <c r="M159" t="s">
        <v>5867</v>
      </c>
      <c r="N159" t="s">
        <v>5868</v>
      </c>
      <c r="O159" t="s">
        <v>5869</v>
      </c>
      <c r="P159" t="s">
        <v>5870</v>
      </c>
    </row>
    <row r="160" spans="1:16">
      <c r="A160" t="s">
        <v>674</v>
      </c>
      <c r="B160" t="s">
        <v>675</v>
      </c>
      <c r="C160" t="s">
        <v>97</v>
      </c>
      <c r="D160" t="s">
        <v>676</v>
      </c>
      <c r="E160" t="s">
        <v>329</v>
      </c>
      <c r="F160" s="1" t="s">
        <v>276</v>
      </c>
      <c r="G160">
        <v>4.1</v>
      </c>
      <c r="H160">
        <v>24</v>
      </c>
      <c r="I160" t="s">
        <v>5871</v>
      </c>
      <c r="J160" t="s">
        <v>5872</v>
      </c>
      <c r="K160" t="s">
        <v>5873</v>
      </c>
      <c r="L160" t="s">
        <v>5874</v>
      </c>
      <c r="M160" t="s">
        <v>5875</v>
      </c>
      <c r="N160" t="s">
        <v>5876</v>
      </c>
      <c r="O160" t="s">
        <v>5877</v>
      </c>
      <c r="P160" t="s">
        <v>5878</v>
      </c>
    </row>
    <row r="161" spans="1:16">
      <c r="A161" t="s">
        <v>677</v>
      </c>
      <c r="B161" t="s">
        <v>678</v>
      </c>
      <c r="C161" t="s">
        <v>285</v>
      </c>
      <c r="D161" t="s">
        <v>18</v>
      </c>
      <c r="E161" t="s">
        <v>106</v>
      </c>
      <c r="F161" s="1" t="s">
        <v>333</v>
      </c>
      <c r="G161">
        <v>3.9</v>
      </c>
      <c r="H161">
        <v>254</v>
      </c>
      <c r="I161" t="s">
        <v>5879</v>
      </c>
      <c r="J161" t="s">
        <v>5880</v>
      </c>
      <c r="K161" t="s">
        <v>5881</v>
      </c>
      <c r="L161" t="s">
        <v>5882</v>
      </c>
      <c r="M161" t="s">
        <v>5883</v>
      </c>
      <c r="N161" t="s">
        <v>5884</v>
      </c>
      <c r="O161" t="s">
        <v>5885</v>
      </c>
      <c r="P161" t="s">
        <v>5886</v>
      </c>
    </row>
    <row r="162" spans="1:16">
      <c r="A162" t="s">
        <v>679</v>
      </c>
      <c r="B162" t="s">
        <v>680</v>
      </c>
      <c r="C162" t="s">
        <v>644</v>
      </c>
      <c r="D162" t="s">
        <v>681</v>
      </c>
      <c r="E162" t="s">
        <v>682</v>
      </c>
      <c r="F162" s="1" t="s">
        <v>432</v>
      </c>
      <c r="G162">
        <v>4</v>
      </c>
      <c r="H162" s="1" t="s">
        <v>683</v>
      </c>
      <c r="I162" t="s">
        <v>5887</v>
      </c>
      <c r="J162" t="s">
        <v>5888</v>
      </c>
      <c r="K162" t="s">
        <v>5889</v>
      </c>
      <c r="L162" t="s">
        <v>5890</v>
      </c>
      <c r="M162" t="s">
        <v>5891</v>
      </c>
      <c r="N162" t="s">
        <v>5892</v>
      </c>
      <c r="O162" t="s">
        <v>5893</v>
      </c>
      <c r="P162" t="s">
        <v>5894</v>
      </c>
    </row>
    <row r="163" ht="13.5" spans="1:16">
      <c r="A163" t="s">
        <v>684</v>
      </c>
      <c r="B163" t="s">
        <v>685</v>
      </c>
      <c r="C163" t="s">
        <v>17</v>
      </c>
      <c r="D163" t="s">
        <v>86</v>
      </c>
      <c r="E163" t="s">
        <v>76</v>
      </c>
      <c r="F163" s="1" t="s">
        <v>445</v>
      </c>
      <c r="G163">
        <v>4.3</v>
      </c>
      <c r="H163" s="1" t="s">
        <v>686</v>
      </c>
      <c r="I163" s="2" t="s">
        <v>5895</v>
      </c>
      <c r="J163" t="s">
        <v>5896</v>
      </c>
      <c r="K163" t="s">
        <v>5897</v>
      </c>
      <c r="L163" t="s">
        <v>5898</v>
      </c>
      <c r="M163" t="s">
        <v>5899</v>
      </c>
      <c r="N163" t="s">
        <v>5900</v>
      </c>
      <c r="O163" t="s">
        <v>5901</v>
      </c>
      <c r="P163" t="s">
        <v>5902</v>
      </c>
    </row>
    <row r="164" spans="1:16">
      <c r="A164" t="s">
        <v>687</v>
      </c>
      <c r="B164" t="s">
        <v>688</v>
      </c>
      <c r="C164" t="s">
        <v>17</v>
      </c>
      <c r="D164" t="s">
        <v>54</v>
      </c>
      <c r="E164" t="s">
        <v>62</v>
      </c>
      <c r="F164" s="1" t="s">
        <v>163</v>
      </c>
      <c r="G164">
        <v>4</v>
      </c>
      <c r="H164" s="1" t="s">
        <v>388</v>
      </c>
      <c r="I164" t="s">
        <v>5903</v>
      </c>
      <c r="J164" t="s">
        <v>5319</v>
      </c>
      <c r="K164" t="s">
        <v>5320</v>
      </c>
      <c r="L164" t="s">
        <v>5321</v>
      </c>
      <c r="M164" t="s">
        <v>5322</v>
      </c>
      <c r="N164" t="s">
        <v>5323</v>
      </c>
      <c r="O164" t="s">
        <v>5904</v>
      </c>
      <c r="P164" t="s">
        <v>5905</v>
      </c>
    </row>
    <row r="165" spans="1:16">
      <c r="A165" t="s">
        <v>689</v>
      </c>
      <c r="B165" t="s">
        <v>690</v>
      </c>
      <c r="C165" t="s">
        <v>17</v>
      </c>
      <c r="D165" t="s">
        <v>54</v>
      </c>
      <c r="E165" t="s">
        <v>18</v>
      </c>
      <c r="F165" s="1" t="s">
        <v>93</v>
      </c>
      <c r="G165">
        <v>3.9</v>
      </c>
      <c r="H165">
        <v>57</v>
      </c>
      <c r="I165" t="s">
        <v>5906</v>
      </c>
      <c r="J165" t="s">
        <v>5907</v>
      </c>
      <c r="K165" t="s">
        <v>5908</v>
      </c>
      <c r="L165" t="s">
        <v>5909</v>
      </c>
      <c r="M165" t="s">
        <v>5910</v>
      </c>
      <c r="N165" t="s">
        <v>5911</v>
      </c>
      <c r="O165" t="s">
        <v>5912</v>
      </c>
      <c r="P165" t="s">
        <v>5913</v>
      </c>
    </row>
    <row r="166" spans="1:16">
      <c r="A166" t="s">
        <v>691</v>
      </c>
      <c r="B166" t="s">
        <v>692</v>
      </c>
      <c r="C166" t="s">
        <v>17</v>
      </c>
      <c r="D166" t="s">
        <v>214</v>
      </c>
      <c r="E166" t="s">
        <v>485</v>
      </c>
      <c r="F166" s="1" t="s">
        <v>693</v>
      </c>
      <c r="G166">
        <v>4.5</v>
      </c>
      <c r="H166">
        <v>577</v>
      </c>
      <c r="I166" t="s">
        <v>5914</v>
      </c>
      <c r="J166" t="s">
        <v>5915</v>
      </c>
      <c r="K166" t="s">
        <v>5916</v>
      </c>
      <c r="L166" t="s">
        <v>5917</v>
      </c>
      <c r="M166" t="s">
        <v>5918</v>
      </c>
      <c r="N166" t="s">
        <v>5919</v>
      </c>
      <c r="O166" t="s">
        <v>5920</v>
      </c>
      <c r="P166" t="s">
        <v>5921</v>
      </c>
    </row>
    <row r="167" spans="1:16">
      <c r="A167" t="s">
        <v>694</v>
      </c>
      <c r="B167" t="s">
        <v>695</v>
      </c>
      <c r="C167" t="s">
        <v>285</v>
      </c>
      <c r="D167" t="s">
        <v>69</v>
      </c>
      <c r="E167" t="s">
        <v>292</v>
      </c>
      <c r="F167" s="1" t="s">
        <v>422</v>
      </c>
      <c r="G167">
        <v>3.9</v>
      </c>
      <c r="H167" s="1" t="s">
        <v>696</v>
      </c>
      <c r="I167" t="s">
        <v>5922</v>
      </c>
      <c r="J167" t="s">
        <v>5923</v>
      </c>
      <c r="K167" t="s">
        <v>5924</v>
      </c>
      <c r="L167" t="s">
        <v>5925</v>
      </c>
      <c r="M167" t="s">
        <v>5926</v>
      </c>
      <c r="N167" t="s">
        <v>5927</v>
      </c>
      <c r="O167" t="s">
        <v>5928</v>
      </c>
      <c r="P167" t="s">
        <v>5929</v>
      </c>
    </row>
    <row r="168" spans="1:16">
      <c r="A168" t="s">
        <v>697</v>
      </c>
      <c r="B168" t="s">
        <v>698</v>
      </c>
      <c r="C168" t="s">
        <v>17</v>
      </c>
      <c r="D168" t="s">
        <v>18</v>
      </c>
      <c r="E168" t="s">
        <v>421</v>
      </c>
      <c r="F168" s="1" t="s">
        <v>100</v>
      </c>
      <c r="G168">
        <v>4.2</v>
      </c>
      <c r="H168" s="1" t="s">
        <v>495</v>
      </c>
      <c r="I168" t="s">
        <v>5930</v>
      </c>
      <c r="J168" t="s">
        <v>5522</v>
      </c>
      <c r="K168" t="s">
        <v>5523</v>
      </c>
      <c r="L168" t="s">
        <v>5524</v>
      </c>
      <c r="M168" t="s">
        <v>5525</v>
      </c>
      <c r="N168" t="s">
        <v>5526</v>
      </c>
      <c r="O168" t="s">
        <v>5931</v>
      </c>
      <c r="P168" t="s">
        <v>5932</v>
      </c>
    </row>
    <row r="169" spans="1:16">
      <c r="A169" t="s">
        <v>699</v>
      </c>
      <c r="B169" t="s">
        <v>700</v>
      </c>
      <c r="C169" t="s">
        <v>285</v>
      </c>
      <c r="D169" t="s">
        <v>86</v>
      </c>
      <c r="E169" t="s">
        <v>190</v>
      </c>
      <c r="F169" s="1" t="s">
        <v>701</v>
      </c>
      <c r="G169">
        <v>4</v>
      </c>
      <c r="H169">
        <v>343</v>
      </c>
      <c r="I169" t="s">
        <v>5933</v>
      </c>
      <c r="J169" t="s">
        <v>5934</v>
      </c>
      <c r="K169" t="s">
        <v>5935</v>
      </c>
      <c r="L169" t="s">
        <v>5936</v>
      </c>
      <c r="M169" t="s">
        <v>5937</v>
      </c>
      <c r="N169" t="s">
        <v>5938</v>
      </c>
      <c r="O169" t="s">
        <v>5939</v>
      </c>
      <c r="P169" t="s">
        <v>5940</v>
      </c>
    </row>
    <row r="170" spans="1:16">
      <c r="A170" t="s">
        <v>702</v>
      </c>
      <c r="B170" t="s">
        <v>703</v>
      </c>
      <c r="C170" t="s">
        <v>120</v>
      </c>
      <c r="D170" t="s">
        <v>704</v>
      </c>
      <c r="E170" t="s">
        <v>705</v>
      </c>
      <c r="F170" s="1" t="s">
        <v>145</v>
      </c>
      <c r="G170">
        <v>4.3</v>
      </c>
      <c r="H170" s="1" t="s">
        <v>706</v>
      </c>
      <c r="I170" t="s">
        <v>5941</v>
      </c>
      <c r="J170" t="s">
        <v>5942</v>
      </c>
      <c r="K170" t="s">
        <v>5943</v>
      </c>
      <c r="L170" t="s">
        <v>5944</v>
      </c>
      <c r="M170" t="s">
        <v>5945</v>
      </c>
      <c r="N170" t="s">
        <v>5946</v>
      </c>
      <c r="O170" t="s">
        <v>5947</v>
      </c>
      <c r="P170" t="s">
        <v>5948</v>
      </c>
    </row>
    <row r="171" spans="1:16">
      <c r="A171" t="s">
        <v>707</v>
      </c>
      <c r="B171" t="s">
        <v>708</v>
      </c>
      <c r="C171" t="s">
        <v>17</v>
      </c>
      <c r="D171" t="s">
        <v>128</v>
      </c>
      <c r="E171" t="s">
        <v>18</v>
      </c>
      <c r="F171" s="1" t="s">
        <v>129</v>
      </c>
      <c r="G171">
        <v>4</v>
      </c>
      <c r="H171" s="1" t="s">
        <v>709</v>
      </c>
      <c r="I171" t="s">
        <v>5949</v>
      </c>
      <c r="J171" t="s">
        <v>5950</v>
      </c>
      <c r="K171" t="s">
        <v>5951</v>
      </c>
      <c r="L171" t="s">
        <v>5952</v>
      </c>
      <c r="M171" t="s">
        <v>5953</v>
      </c>
      <c r="N171" t="s">
        <v>5954</v>
      </c>
      <c r="O171" t="s">
        <v>5955</v>
      </c>
      <c r="P171" t="s">
        <v>5956</v>
      </c>
    </row>
    <row r="172" spans="1:16">
      <c r="A172" t="s">
        <v>710</v>
      </c>
      <c r="B172" t="s">
        <v>711</v>
      </c>
      <c r="C172" t="s">
        <v>75</v>
      </c>
      <c r="D172" t="s">
        <v>320</v>
      </c>
      <c r="E172" t="s">
        <v>712</v>
      </c>
      <c r="F172" s="1" t="s">
        <v>123</v>
      </c>
      <c r="G172">
        <v>4.4</v>
      </c>
      <c r="H172" s="1" t="s">
        <v>713</v>
      </c>
      <c r="I172" t="s">
        <v>5957</v>
      </c>
      <c r="J172" t="s">
        <v>5958</v>
      </c>
      <c r="K172" t="s">
        <v>5959</v>
      </c>
      <c r="L172" t="s">
        <v>5960</v>
      </c>
      <c r="M172" t="s">
        <v>5961</v>
      </c>
      <c r="N172" t="s">
        <v>5962</v>
      </c>
      <c r="O172" t="s">
        <v>5963</v>
      </c>
      <c r="P172" t="s">
        <v>5964</v>
      </c>
    </row>
    <row r="173" spans="1:16">
      <c r="A173" t="s">
        <v>714</v>
      </c>
      <c r="B173" t="s">
        <v>715</v>
      </c>
      <c r="C173" t="s">
        <v>120</v>
      </c>
      <c r="D173" t="s">
        <v>237</v>
      </c>
      <c r="E173" t="s">
        <v>716</v>
      </c>
      <c r="F173" s="1" t="s">
        <v>343</v>
      </c>
      <c r="G173">
        <v>4.3</v>
      </c>
      <c r="H173" s="1" t="s">
        <v>171</v>
      </c>
      <c r="I173" t="s">
        <v>5409</v>
      </c>
      <c r="J173" t="s">
        <v>4971</v>
      </c>
      <c r="K173" t="s">
        <v>4972</v>
      </c>
      <c r="L173" t="s">
        <v>4973</v>
      </c>
      <c r="M173" t="s">
        <v>4974</v>
      </c>
      <c r="N173" t="s">
        <v>4975</v>
      </c>
      <c r="O173" t="s">
        <v>5965</v>
      </c>
      <c r="P173" t="s">
        <v>5966</v>
      </c>
    </row>
    <row r="174" spans="1:16">
      <c r="A174" t="s">
        <v>717</v>
      </c>
      <c r="B174" t="s">
        <v>718</v>
      </c>
      <c r="C174" t="s">
        <v>17</v>
      </c>
      <c r="D174" t="s">
        <v>54</v>
      </c>
      <c r="E174" t="s">
        <v>18</v>
      </c>
      <c r="F174" s="1" t="s">
        <v>93</v>
      </c>
      <c r="G174">
        <v>4</v>
      </c>
      <c r="H174" s="1" t="s">
        <v>396</v>
      </c>
      <c r="I174" t="s">
        <v>5967</v>
      </c>
      <c r="J174" t="s">
        <v>5343</v>
      </c>
      <c r="K174" t="s">
        <v>5344</v>
      </c>
      <c r="L174" t="s">
        <v>5345</v>
      </c>
      <c r="M174" t="s">
        <v>5346</v>
      </c>
      <c r="N174" t="s">
        <v>5347</v>
      </c>
      <c r="O174" t="s">
        <v>5968</v>
      </c>
      <c r="P174" t="s">
        <v>5969</v>
      </c>
    </row>
    <row r="175" spans="1:16">
      <c r="A175" t="s">
        <v>719</v>
      </c>
      <c r="B175" t="s">
        <v>720</v>
      </c>
      <c r="C175" t="s">
        <v>17</v>
      </c>
      <c r="D175" t="s">
        <v>420</v>
      </c>
      <c r="E175" t="s">
        <v>76</v>
      </c>
      <c r="F175" s="1" t="s">
        <v>270</v>
      </c>
      <c r="G175">
        <v>4.3</v>
      </c>
      <c r="H175" s="1" t="s">
        <v>721</v>
      </c>
      <c r="I175" t="s">
        <v>5970</v>
      </c>
      <c r="J175" t="s">
        <v>5971</v>
      </c>
      <c r="K175" t="s">
        <v>5972</v>
      </c>
      <c r="L175" t="s">
        <v>5973</v>
      </c>
      <c r="M175" t="s">
        <v>5974</v>
      </c>
      <c r="N175" t="s">
        <v>5975</v>
      </c>
      <c r="O175" t="s">
        <v>5976</v>
      </c>
      <c r="P175" t="s">
        <v>5977</v>
      </c>
    </row>
    <row r="176" spans="1:16">
      <c r="A176" t="s">
        <v>722</v>
      </c>
      <c r="B176" t="s">
        <v>723</v>
      </c>
      <c r="C176" t="s">
        <v>17</v>
      </c>
      <c r="D176" t="s">
        <v>18</v>
      </c>
      <c r="E176" t="s">
        <v>190</v>
      </c>
      <c r="F176" s="1" t="s">
        <v>220</v>
      </c>
      <c r="G176">
        <v>5</v>
      </c>
      <c r="H176">
        <v>5</v>
      </c>
      <c r="I176" t="s">
        <v>5978</v>
      </c>
      <c r="J176" t="s">
        <v>5979</v>
      </c>
      <c r="K176" t="s">
        <v>5980</v>
      </c>
      <c r="L176" t="s">
        <v>5981</v>
      </c>
      <c r="M176" t="s">
        <v>5982</v>
      </c>
      <c r="N176" t="s">
        <v>5983</v>
      </c>
      <c r="O176" t="s">
        <v>5984</v>
      </c>
      <c r="P176" t="s">
        <v>5985</v>
      </c>
    </row>
    <row r="177" ht="13.5" spans="1:16">
      <c r="A177" t="s">
        <v>724</v>
      </c>
      <c r="B177" t="s">
        <v>725</v>
      </c>
      <c r="C177" t="s">
        <v>75</v>
      </c>
      <c r="D177" t="s">
        <v>24</v>
      </c>
      <c r="E177" t="s">
        <v>62</v>
      </c>
      <c r="F177" s="1" t="s">
        <v>111</v>
      </c>
      <c r="G177">
        <v>3.7</v>
      </c>
      <c r="H177">
        <v>612</v>
      </c>
      <c r="I177" s="2" t="s">
        <v>5986</v>
      </c>
      <c r="J177" t="s">
        <v>5987</v>
      </c>
      <c r="K177" t="s">
        <v>5988</v>
      </c>
      <c r="L177" t="s">
        <v>5989</v>
      </c>
      <c r="M177" t="s">
        <v>5990</v>
      </c>
      <c r="N177" t="s">
        <v>5991</v>
      </c>
      <c r="O177" t="s">
        <v>5992</v>
      </c>
      <c r="P177" t="s">
        <v>5993</v>
      </c>
    </row>
    <row r="178" spans="1:16">
      <c r="A178" t="s">
        <v>726</v>
      </c>
      <c r="B178" t="s">
        <v>727</v>
      </c>
      <c r="C178" t="s">
        <v>17</v>
      </c>
      <c r="D178" t="s">
        <v>728</v>
      </c>
      <c r="E178" t="s">
        <v>69</v>
      </c>
      <c r="F178" s="1" t="s">
        <v>729</v>
      </c>
      <c r="G178">
        <v>4</v>
      </c>
      <c r="H178" s="1" t="s">
        <v>164</v>
      </c>
      <c r="I178" t="s">
        <v>5994</v>
      </c>
      <c r="J178" t="s">
        <v>4963</v>
      </c>
      <c r="K178" t="s">
        <v>4964</v>
      </c>
      <c r="L178" t="s">
        <v>4965</v>
      </c>
      <c r="M178" t="s">
        <v>4966</v>
      </c>
      <c r="N178" t="s">
        <v>5995</v>
      </c>
      <c r="O178" t="s">
        <v>5996</v>
      </c>
      <c r="P178" t="s">
        <v>5997</v>
      </c>
    </row>
    <row r="179" ht="13.5" spans="1:16">
      <c r="A179" t="s">
        <v>730</v>
      </c>
      <c r="B179" t="s">
        <v>731</v>
      </c>
      <c r="C179" t="s">
        <v>17</v>
      </c>
      <c r="D179" t="s">
        <v>18</v>
      </c>
      <c r="E179" t="s">
        <v>19</v>
      </c>
      <c r="F179" s="1" t="s">
        <v>20</v>
      </c>
      <c r="G179">
        <v>4.1</v>
      </c>
      <c r="H179" s="1" t="s">
        <v>618</v>
      </c>
      <c r="I179" s="2" t="s">
        <v>5998</v>
      </c>
      <c r="J179" t="s">
        <v>5759</v>
      </c>
      <c r="K179" t="s">
        <v>5760</v>
      </c>
      <c r="L179" t="s">
        <v>5761</v>
      </c>
      <c r="M179" t="s">
        <v>5762</v>
      </c>
      <c r="N179" t="s">
        <v>5763</v>
      </c>
      <c r="O179" t="s">
        <v>5999</v>
      </c>
      <c r="P179" t="s">
        <v>6000</v>
      </c>
    </row>
    <row r="180" spans="1:16">
      <c r="A180" t="s">
        <v>732</v>
      </c>
      <c r="B180" t="s">
        <v>733</v>
      </c>
      <c r="C180" t="s">
        <v>17</v>
      </c>
      <c r="D180" t="s">
        <v>734</v>
      </c>
      <c r="E180" t="s">
        <v>24</v>
      </c>
      <c r="F180" s="1" t="s">
        <v>729</v>
      </c>
      <c r="G180">
        <v>4</v>
      </c>
      <c r="H180" s="1" t="s">
        <v>164</v>
      </c>
      <c r="I180" t="s">
        <v>6001</v>
      </c>
      <c r="J180" t="s">
        <v>4963</v>
      </c>
      <c r="K180" t="s">
        <v>4964</v>
      </c>
      <c r="L180" t="s">
        <v>4965</v>
      </c>
      <c r="M180" t="s">
        <v>4966</v>
      </c>
      <c r="N180" t="s">
        <v>4967</v>
      </c>
      <c r="O180" t="s">
        <v>6002</v>
      </c>
      <c r="P180" t="s">
        <v>6003</v>
      </c>
    </row>
    <row r="181" spans="1:16">
      <c r="A181" t="s">
        <v>735</v>
      </c>
      <c r="B181" t="s">
        <v>736</v>
      </c>
      <c r="C181" t="s">
        <v>285</v>
      </c>
      <c r="D181" t="s">
        <v>92</v>
      </c>
      <c r="E181" t="s">
        <v>190</v>
      </c>
      <c r="F181" s="1" t="s">
        <v>111</v>
      </c>
      <c r="G181">
        <v>3.3</v>
      </c>
      <c r="H181">
        <v>576</v>
      </c>
      <c r="I181" t="s">
        <v>6004</v>
      </c>
      <c r="J181" t="s">
        <v>6005</v>
      </c>
      <c r="K181" t="s">
        <v>6006</v>
      </c>
      <c r="L181" t="s">
        <v>6007</v>
      </c>
      <c r="M181" t="s">
        <v>6008</v>
      </c>
      <c r="N181" t="s">
        <v>6009</v>
      </c>
      <c r="O181" t="s">
        <v>6010</v>
      </c>
      <c r="P181" t="s">
        <v>6011</v>
      </c>
    </row>
    <row r="182" spans="1:16">
      <c r="A182" t="s">
        <v>737</v>
      </c>
      <c r="B182" t="s">
        <v>738</v>
      </c>
      <c r="C182" t="s">
        <v>285</v>
      </c>
      <c r="D182" t="s">
        <v>739</v>
      </c>
      <c r="E182" t="s">
        <v>62</v>
      </c>
      <c r="F182" s="1" t="s">
        <v>581</v>
      </c>
      <c r="G182">
        <v>3.8</v>
      </c>
      <c r="H182">
        <v>313</v>
      </c>
      <c r="I182" t="s">
        <v>6012</v>
      </c>
      <c r="J182" t="s">
        <v>6013</v>
      </c>
      <c r="K182" t="s">
        <v>6014</v>
      </c>
      <c r="L182" t="s">
        <v>6015</v>
      </c>
      <c r="M182" t="s">
        <v>6016</v>
      </c>
      <c r="N182" t="s">
        <v>6017</v>
      </c>
      <c r="O182" t="s">
        <v>6018</v>
      </c>
      <c r="P182" t="s">
        <v>6019</v>
      </c>
    </row>
    <row r="183" spans="1:16">
      <c r="A183" t="s">
        <v>740</v>
      </c>
      <c r="B183" t="s">
        <v>741</v>
      </c>
      <c r="C183" t="s">
        <v>17</v>
      </c>
      <c r="D183" t="s">
        <v>69</v>
      </c>
      <c r="E183" t="s">
        <v>42</v>
      </c>
      <c r="F183" s="1" t="s">
        <v>453</v>
      </c>
      <c r="G183">
        <v>4.1</v>
      </c>
      <c r="H183" s="1" t="s">
        <v>742</v>
      </c>
      <c r="I183" t="s">
        <v>6020</v>
      </c>
      <c r="J183" t="s">
        <v>6021</v>
      </c>
      <c r="K183" t="s">
        <v>6022</v>
      </c>
      <c r="L183" t="s">
        <v>6023</v>
      </c>
      <c r="M183" t="s">
        <v>6024</v>
      </c>
      <c r="N183" t="s">
        <v>6025</v>
      </c>
      <c r="O183" t="s">
        <v>6026</v>
      </c>
      <c r="P183" t="s">
        <v>6027</v>
      </c>
    </row>
    <row r="184" spans="1:16">
      <c r="A184" t="s">
        <v>743</v>
      </c>
      <c r="B184" t="s">
        <v>744</v>
      </c>
      <c r="C184" t="s">
        <v>17</v>
      </c>
      <c r="D184" t="s">
        <v>485</v>
      </c>
      <c r="E184" t="s">
        <v>76</v>
      </c>
      <c r="F184" s="1" t="s">
        <v>745</v>
      </c>
      <c r="G184">
        <v>4.1</v>
      </c>
      <c r="H184" s="1" t="s">
        <v>746</v>
      </c>
      <c r="I184" t="s">
        <v>6028</v>
      </c>
      <c r="J184" t="s">
        <v>6029</v>
      </c>
      <c r="K184" t="s">
        <v>6030</v>
      </c>
      <c r="L184" t="s">
        <v>6031</v>
      </c>
      <c r="M184" t="s">
        <v>6032</v>
      </c>
      <c r="N184" t="s">
        <v>6033</v>
      </c>
      <c r="O184" t="s">
        <v>6034</v>
      </c>
      <c r="P184" t="s">
        <v>6035</v>
      </c>
    </row>
    <row r="185" spans="1:16">
      <c r="A185" t="s">
        <v>747</v>
      </c>
      <c r="B185" t="s">
        <v>748</v>
      </c>
      <c r="C185" t="s">
        <v>17</v>
      </c>
      <c r="D185" t="s">
        <v>749</v>
      </c>
      <c r="E185" t="s">
        <v>190</v>
      </c>
      <c r="F185" s="1" t="s">
        <v>43</v>
      </c>
      <c r="G185">
        <v>4.4</v>
      </c>
      <c r="H185" s="1" t="s">
        <v>230</v>
      </c>
      <c r="I185" t="s">
        <v>6036</v>
      </c>
      <c r="J185" t="s">
        <v>5063</v>
      </c>
      <c r="K185" t="s">
        <v>5064</v>
      </c>
      <c r="L185" t="s">
        <v>5065</v>
      </c>
      <c r="M185" t="s">
        <v>5066</v>
      </c>
      <c r="N185" t="s">
        <v>5067</v>
      </c>
      <c r="O185" t="s">
        <v>6037</v>
      </c>
      <c r="P185" t="s">
        <v>6038</v>
      </c>
    </row>
    <row r="186" spans="1:16">
      <c r="A186" t="s">
        <v>750</v>
      </c>
      <c r="B186" t="s">
        <v>751</v>
      </c>
      <c r="C186" t="s">
        <v>17</v>
      </c>
      <c r="D186" t="s">
        <v>62</v>
      </c>
      <c r="E186" t="s">
        <v>580</v>
      </c>
      <c r="F186" s="1" t="s">
        <v>276</v>
      </c>
      <c r="G186">
        <v>4.3</v>
      </c>
      <c r="H186" s="1" t="s">
        <v>752</v>
      </c>
      <c r="I186" t="s">
        <v>6039</v>
      </c>
      <c r="J186" t="s">
        <v>6040</v>
      </c>
      <c r="K186" t="s">
        <v>6041</v>
      </c>
      <c r="L186" t="s">
        <v>6042</v>
      </c>
      <c r="M186" t="s">
        <v>6043</v>
      </c>
      <c r="N186" t="s">
        <v>6044</v>
      </c>
      <c r="O186" t="s">
        <v>6045</v>
      </c>
      <c r="P186" t="s">
        <v>6046</v>
      </c>
    </row>
    <row r="187" spans="1:16">
      <c r="A187" t="s">
        <v>753</v>
      </c>
      <c r="B187" t="s">
        <v>754</v>
      </c>
      <c r="C187" t="s">
        <v>17</v>
      </c>
      <c r="D187" t="s">
        <v>69</v>
      </c>
      <c r="E187" t="s">
        <v>755</v>
      </c>
      <c r="F187" s="1" t="s">
        <v>129</v>
      </c>
      <c r="G187">
        <v>4.3</v>
      </c>
      <c r="H187" s="1" t="s">
        <v>756</v>
      </c>
      <c r="I187" t="s">
        <v>6047</v>
      </c>
      <c r="J187" t="s">
        <v>6048</v>
      </c>
      <c r="K187" t="s">
        <v>6049</v>
      </c>
      <c r="L187" t="s">
        <v>6050</v>
      </c>
      <c r="M187" t="s">
        <v>6051</v>
      </c>
      <c r="N187" t="s">
        <v>6052</v>
      </c>
      <c r="O187" t="s">
        <v>6053</v>
      </c>
      <c r="P187" t="s">
        <v>6054</v>
      </c>
    </row>
    <row r="188" spans="1:16">
      <c r="A188" t="s">
        <v>757</v>
      </c>
      <c r="B188" t="s">
        <v>758</v>
      </c>
      <c r="C188" t="s">
        <v>17</v>
      </c>
      <c r="D188" t="s">
        <v>749</v>
      </c>
      <c r="E188" t="s">
        <v>190</v>
      </c>
      <c r="F188" s="1" t="s">
        <v>43</v>
      </c>
      <c r="G188">
        <v>4.4</v>
      </c>
      <c r="H188" s="1" t="s">
        <v>230</v>
      </c>
      <c r="I188" t="s">
        <v>6055</v>
      </c>
      <c r="J188" t="s">
        <v>5063</v>
      </c>
      <c r="K188" t="s">
        <v>5064</v>
      </c>
      <c r="L188" t="s">
        <v>5065</v>
      </c>
      <c r="M188" t="s">
        <v>5066</v>
      </c>
      <c r="N188" t="s">
        <v>5067</v>
      </c>
      <c r="O188" t="s">
        <v>6056</v>
      </c>
      <c r="P188" t="s">
        <v>6057</v>
      </c>
    </row>
    <row r="189" ht="13.5" spans="1:16">
      <c r="A189" t="s">
        <v>759</v>
      </c>
      <c r="B189" t="s">
        <v>760</v>
      </c>
      <c r="C189" t="s">
        <v>17</v>
      </c>
      <c r="D189" t="s">
        <v>761</v>
      </c>
      <c r="E189" t="s">
        <v>19</v>
      </c>
      <c r="F189" s="1" t="s">
        <v>445</v>
      </c>
      <c r="G189">
        <v>4.3</v>
      </c>
      <c r="H189" s="1" t="s">
        <v>498</v>
      </c>
      <c r="I189" s="2" t="s">
        <v>6058</v>
      </c>
      <c r="J189" t="s">
        <v>5530</v>
      </c>
      <c r="K189" t="s">
        <v>5531</v>
      </c>
      <c r="L189" t="s">
        <v>5532</v>
      </c>
      <c r="M189" t="s">
        <v>5533</v>
      </c>
      <c r="N189" t="s">
        <v>5534</v>
      </c>
      <c r="O189" t="s">
        <v>6059</v>
      </c>
      <c r="P189" t="s">
        <v>6060</v>
      </c>
    </row>
    <row r="190" spans="1:16">
      <c r="A190" t="s">
        <v>762</v>
      </c>
      <c r="B190" t="s">
        <v>763</v>
      </c>
      <c r="C190" t="s">
        <v>120</v>
      </c>
      <c r="D190" t="s">
        <v>764</v>
      </c>
      <c r="E190" t="s">
        <v>458</v>
      </c>
      <c r="F190" s="1" t="s">
        <v>43</v>
      </c>
      <c r="G190">
        <v>3.9</v>
      </c>
      <c r="H190">
        <v>350</v>
      </c>
      <c r="I190" t="s">
        <v>6061</v>
      </c>
      <c r="J190" t="s">
        <v>6062</v>
      </c>
      <c r="K190" t="s">
        <v>6063</v>
      </c>
      <c r="L190" t="s">
        <v>6064</v>
      </c>
      <c r="M190" t="s">
        <v>6065</v>
      </c>
      <c r="N190" t="s">
        <v>6066</v>
      </c>
      <c r="O190" t="s">
        <v>6067</v>
      </c>
      <c r="P190" t="s">
        <v>6068</v>
      </c>
    </row>
    <row r="191" spans="1:16">
      <c r="A191" t="s">
        <v>765</v>
      </c>
      <c r="B191" t="s">
        <v>766</v>
      </c>
      <c r="C191" t="s">
        <v>644</v>
      </c>
      <c r="D191" t="s">
        <v>767</v>
      </c>
      <c r="E191" t="s">
        <v>190</v>
      </c>
      <c r="F191" s="1" t="s">
        <v>768</v>
      </c>
      <c r="G191">
        <v>4.2</v>
      </c>
      <c r="H191" s="1" t="s">
        <v>646</v>
      </c>
      <c r="I191" t="s">
        <v>6069</v>
      </c>
      <c r="J191" t="s">
        <v>5812</v>
      </c>
      <c r="K191" t="s">
        <v>5813</v>
      </c>
      <c r="L191" t="s">
        <v>5814</v>
      </c>
      <c r="M191" t="s">
        <v>5815</v>
      </c>
      <c r="N191" t="s">
        <v>5816</v>
      </c>
      <c r="O191" t="s">
        <v>6070</v>
      </c>
      <c r="P191" t="s">
        <v>6071</v>
      </c>
    </row>
    <row r="192" spans="1:16">
      <c r="A192" t="s">
        <v>769</v>
      </c>
      <c r="B192" t="s">
        <v>770</v>
      </c>
      <c r="C192" t="s">
        <v>306</v>
      </c>
      <c r="D192" t="s">
        <v>771</v>
      </c>
      <c r="E192" t="s">
        <v>772</v>
      </c>
      <c r="F192" s="1" t="s">
        <v>773</v>
      </c>
      <c r="G192">
        <v>4.2</v>
      </c>
      <c r="H192" s="1" t="s">
        <v>309</v>
      </c>
      <c r="I192" t="s">
        <v>6072</v>
      </c>
      <c r="J192" t="s">
        <v>5179</v>
      </c>
      <c r="K192" t="s">
        <v>5180</v>
      </c>
      <c r="L192" t="s">
        <v>5181</v>
      </c>
      <c r="M192" t="s">
        <v>5182</v>
      </c>
      <c r="N192" t="s">
        <v>6073</v>
      </c>
      <c r="O192" t="s">
        <v>6074</v>
      </c>
      <c r="P192" t="s">
        <v>6075</v>
      </c>
    </row>
    <row r="193" spans="1:16">
      <c r="A193" t="s">
        <v>774</v>
      </c>
      <c r="B193" t="s">
        <v>775</v>
      </c>
      <c r="C193" t="s">
        <v>17</v>
      </c>
      <c r="D193" t="s">
        <v>776</v>
      </c>
      <c r="E193" t="s">
        <v>190</v>
      </c>
      <c r="F193" s="1" t="s">
        <v>63</v>
      </c>
      <c r="G193">
        <v>4.1</v>
      </c>
      <c r="H193" t="s">
        <v>777</v>
      </c>
      <c r="I193" t="s">
        <v>6076</v>
      </c>
      <c r="J193" t="s">
        <v>6077</v>
      </c>
      <c r="K193" t="s">
        <v>6078</v>
      </c>
      <c r="L193" t="s">
        <v>6079</v>
      </c>
      <c r="M193" t="s">
        <v>6080</v>
      </c>
      <c r="N193" t="s">
        <v>6081</v>
      </c>
      <c r="O193" t="s">
        <v>6082</v>
      </c>
      <c r="P193" t="s">
        <v>6083</v>
      </c>
    </row>
    <row r="194" spans="1:16">
      <c r="A194" t="s">
        <v>778</v>
      </c>
      <c r="B194" t="s">
        <v>779</v>
      </c>
      <c r="C194" t="s">
        <v>120</v>
      </c>
      <c r="D194" t="s">
        <v>716</v>
      </c>
      <c r="E194" t="s">
        <v>780</v>
      </c>
      <c r="F194" s="1" t="s">
        <v>432</v>
      </c>
      <c r="G194">
        <v>4.3</v>
      </c>
      <c r="H194" s="1" t="s">
        <v>344</v>
      </c>
      <c r="I194" t="s">
        <v>5232</v>
      </c>
      <c r="J194" t="s">
        <v>5233</v>
      </c>
      <c r="K194" t="s">
        <v>5234</v>
      </c>
      <c r="L194" t="s">
        <v>5235</v>
      </c>
      <c r="M194" t="s">
        <v>5236</v>
      </c>
      <c r="N194" t="s">
        <v>5237</v>
      </c>
      <c r="O194" t="s">
        <v>6084</v>
      </c>
      <c r="P194" t="s">
        <v>6085</v>
      </c>
    </row>
    <row r="195" spans="1:16">
      <c r="A195" t="s">
        <v>781</v>
      </c>
      <c r="B195" t="s">
        <v>782</v>
      </c>
      <c r="C195" t="s">
        <v>285</v>
      </c>
      <c r="D195" t="s">
        <v>69</v>
      </c>
      <c r="E195" t="s">
        <v>292</v>
      </c>
      <c r="F195" s="1" t="s">
        <v>422</v>
      </c>
      <c r="G195">
        <v>3.7</v>
      </c>
      <c r="H195">
        <v>490</v>
      </c>
      <c r="I195" t="s">
        <v>6086</v>
      </c>
      <c r="J195" t="s">
        <v>6087</v>
      </c>
      <c r="K195" t="s">
        <v>6088</v>
      </c>
      <c r="L195" t="s">
        <v>6089</v>
      </c>
      <c r="M195" t="s">
        <v>6090</v>
      </c>
      <c r="N195" t="s">
        <v>6091</v>
      </c>
      <c r="O195" t="s">
        <v>6092</v>
      </c>
      <c r="P195" t="s">
        <v>6093</v>
      </c>
    </row>
    <row r="196" spans="1:16">
      <c r="A196" t="s">
        <v>783</v>
      </c>
      <c r="B196" t="s">
        <v>784</v>
      </c>
      <c r="C196" t="s">
        <v>17</v>
      </c>
      <c r="D196" t="s">
        <v>785</v>
      </c>
      <c r="E196" t="s">
        <v>214</v>
      </c>
      <c r="F196" s="1" t="s">
        <v>367</v>
      </c>
      <c r="G196">
        <v>4.1</v>
      </c>
      <c r="H196">
        <v>491</v>
      </c>
      <c r="I196" t="s">
        <v>6094</v>
      </c>
      <c r="J196" t="s">
        <v>6095</v>
      </c>
      <c r="K196" t="s">
        <v>6096</v>
      </c>
      <c r="L196" t="s">
        <v>6097</v>
      </c>
      <c r="M196" t="s">
        <v>6098</v>
      </c>
      <c r="N196" t="s">
        <v>6099</v>
      </c>
      <c r="O196" t="s">
        <v>6100</v>
      </c>
      <c r="P196" t="s">
        <v>6101</v>
      </c>
    </row>
    <row r="197" spans="1:16">
      <c r="A197" t="s">
        <v>786</v>
      </c>
      <c r="B197" t="s">
        <v>787</v>
      </c>
      <c r="C197" t="s">
        <v>17</v>
      </c>
      <c r="D197" t="s">
        <v>347</v>
      </c>
      <c r="E197" t="s">
        <v>788</v>
      </c>
      <c r="F197" s="1" t="s">
        <v>422</v>
      </c>
      <c r="G197">
        <v>3.9</v>
      </c>
      <c r="H197">
        <v>61</v>
      </c>
      <c r="I197" t="s">
        <v>6102</v>
      </c>
      <c r="J197" t="s">
        <v>6103</v>
      </c>
      <c r="K197" t="s">
        <v>6104</v>
      </c>
      <c r="L197" t="s">
        <v>6105</v>
      </c>
      <c r="M197" t="s">
        <v>6106</v>
      </c>
      <c r="N197" t="s">
        <v>6107</v>
      </c>
      <c r="O197" t="s">
        <v>6108</v>
      </c>
      <c r="P197" t="s">
        <v>6109</v>
      </c>
    </row>
    <row r="198" spans="1:16">
      <c r="A198" t="s">
        <v>789</v>
      </c>
      <c r="B198" t="s">
        <v>790</v>
      </c>
      <c r="C198" t="s">
        <v>17</v>
      </c>
      <c r="D198" t="s">
        <v>791</v>
      </c>
      <c r="E198" t="s">
        <v>128</v>
      </c>
      <c r="F198" s="1" t="s">
        <v>773</v>
      </c>
      <c r="G198">
        <v>4</v>
      </c>
      <c r="H198" s="1" t="s">
        <v>164</v>
      </c>
      <c r="I198" t="s">
        <v>6110</v>
      </c>
      <c r="J198" t="s">
        <v>4963</v>
      </c>
      <c r="K198" t="s">
        <v>4964</v>
      </c>
      <c r="L198" t="s">
        <v>4965</v>
      </c>
      <c r="M198" t="s">
        <v>4966</v>
      </c>
      <c r="N198" t="s">
        <v>4967</v>
      </c>
      <c r="O198" t="s">
        <v>6111</v>
      </c>
      <c r="P198" t="s">
        <v>6112</v>
      </c>
    </row>
    <row r="199" spans="1:16">
      <c r="A199" t="s">
        <v>792</v>
      </c>
      <c r="B199" t="s">
        <v>793</v>
      </c>
      <c r="C199" t="s">
        <v>120</v>
      </c>
      <c r="D199" t="s">
        <v>122</v>
      </c>
      <c r="E199" t="s">
        <v>794</v>
      </c>
      <c r="F199" s="1" t="s">
        <v>343</v>
      </c>
      <c r="G199">
        <v>4.2</v>
      </c>
      <c r="H199" s="1" t="s">
        <v>124</v>
      </c>
      <c r="I199" t="s">
        <v>5517</v>
      </c>
      <c r="J199" t="s">
        <v>4912</v>
      </c>
      <c r="K199" t="s">
        <v>4913</v>
      </c>
      <c r="L199" t="s">
        <v>4914</v>
      </c>
      <c r="M199" t="s">
        <v>4915</v>
      </c>
      <c r="N199" t="s">
        <v>6113</v>
      </c>
      <c r="O199" t="s">
        <v>6114</v>
      </c>
      <c r="P199" t="s">
        <v>6115</v>
      </c>
    </row>
    <row r="200" spans="1:16">
      <c r="A200" t="s">
        <v>795</v>
      </c>
      <c r="B200" t="s">
        <v>796</v>
      </c>
      <c r="C200" t="s">
        <v>17</v>
      </c>
      <c r="D200" t="s">
        <v>76</v>
      </c>
      <c r="E200" t="s">
        <v>621</v>
      </c>
      <c r="F200" s="1" t="s">
        <v>157</v>
      </c>
      <c r="G200">
        <v>4.4</v>
      </c>
      <c r="H200" s="1" t="s">
        <v>797</v>
      </c>
      <c r="I200" t="s">
        <v>6116</v>
      </c>
      <c r="J200" t="s">
        <v>6117</v>
      </c>
      <c r="K200" t="s">
        <v>6118</v>
      </c>
      <c r="L200" t="s">
        <v>6119</v>
      </c>
      <c r="M200" t="s">
        <v>6120</v>
      </c>
      <c r="N200" t="s">
        <v>6121</v>
      </c>
      <c r="O200" t="s">
        <v>6122</v>
      </c>
      <c r="P200" t="s">
        <v>6123</v>
      </c>
    </row>
    <row r="201" spans="1:16">
      <c r="A201" t="s">
        <v>798</v>
      </c>
      <c r="B201" t="s">
        <v>799</v>
      </c>
      <c r="C201" t="s">
        <v>17</v>
      </c>
      <c r="D201" t="s">
        <v>800</v>
      </c>
      <c r="E201" t="s">
        <v>62</v>
      </c>
      <c r="F201" s="1" t="s">
        <v>87</v>
      </c>
      <c r="G201">
        <v>4.1</v>
      </c>
      <c r="H201">
        <v>789</v>
      </c>
      <c r="I201" t="s">
        <v>6124</v>
      </c>
      <c r="J201" t="s">
        <v>6125</v>
      </c>
      <c r="K201" t="s">
        <v>6126</v>
      </c>
      <c r="L201" t="s">
        <v>6127</v>
      </c>
      <c r="M201" t="s">
        <v>6128</v>
      </c>
      <c r="N201" t="s">
        <v>6129</v>
      </c>
      <c r="O201" t="s">
        <v>6130</v>
      </c>
      <c r="P201" t="s">
        <v>6131</v>
      </c>
    </row>
    <row r="202" spans="1:16">
      <c r="A202" t="s">
        <v>801</v>
      </c>
      <c r="B202" t="s">
        <v>802</v>
      </c>
      <c r="C202" t="s">
        <v>285</v>
      </c>
      <c r="D202" t="s">
        <v>803</v>
      </c>
      <c r="E202" t="s">
        <v>371</v>
      </c>
      <c r="F202" s="1" t="s">
        <v>804</v>
      </c>
      <c r="G202">
        <v>4.3</v>
      </c>
      <c r="H202">
        <v>407</v>
      </c>
      <c r="I202" t="s">
        <v>6132</v>
      </c>
      <c r="J202" t="s">
        <v>6133</v>
      </c>
      <c r="K202" t="s">
        <v>6134</v>
      </c>
      <c r="L202" t="s">
        <v>6135</v>
      </c>
      <c r="M202" t="s">
        <v>6136</v>
      </c>
      <c r="N202" t="s">
        <v>6137</v>
      </c>
      <c r="O202" t="s">
        <v>6138</v>
      </c>
      <c r="P202" t="s">
        <v>6139</v>
      </c>
    </row>
    <row r="203" spans="1:16">
      <c r="A203" t="s">
        <v>805</v>
      </c>
      <c r="B203" t="s">
        <v>806</v>
      </c>
      <c r="C203" t="s">
        <v>17</v>
      </c>
      <c r="D203" t="s">
        <v>807</v>
      </c>
      <c r="E203" t="s">
        <v>42</v>
      </c>
      <c r="F203" s="1" t="s">
        <v>93</v>
      </c>
      <c r="G203">
        <v>3.8</v>
      </c>
      <c r="H203" s="1" t="s">
        <v>808</v>
      </c>
      <c r="I203" t="s">
        <v>6140</v>
      </c>
      <c r="J203" t="s">
        <v>6141</v>
      </c>
      <c r="K203" t="s">
        <v>6142</v>
      </c>
      <c r="L203" t="s">
        <v>6143</v>
      </c>
      <c r="M203" t="s">
        <v>6144</v>
      </c>
      <c r="N203" t="s">
        <v>6145</v>
      </c>
      <c r="O203" t="s">
        <v>6146</v>
      </c>
      <c r="P203" t="s">
        <v>6147</v>
      </c>
    </row>
    <row r="204" spans="1:16">
      <c r="A204" t="s">
        <v>809</v>
      </c>
      <c r="B204" t="s">
        <v>810</v>
      </c>
      <c r="C204" t="s">
        <v>285</v>
      </c>
      <c r="D204" t="s">
        <v>811</v>
      </c>
      <c r="E204" t="s">
        <v>42</v>
      </c>
      <c r="F204" s="1" t="s">
        <v>445</v>
      </c>
      <c r="G204">
        <v>4.4</v>
      </c>
      <c r="H204" s="1" t="s">
        <v>812</v>
      </c>
      <c r="I204" t="s">
        <v>6148</v>
      </c>
      <c r="J204" t="s">
        <v>6149</v>
      </c>
      <c r="K204" t="s">
        <v>6150</v>
      </c>
      <c r="L204" t="s">
        <v>6151</v>
      </c>
      <c r="M204" t="s">
        <v>6152</v>
      </c>
      <c r="N204" t="s">
        <v>6153</v>
      </c>
      <c r="O204" t="s">
        <v>6154</v>
      </c>
      <c r="P204" t="s">
        <v>6155</v>
      </c>
    </row>
    <row r="205" spans="1:16">
      <c r="A205" t="s">
        <v>813</v>
      </c>
      <c r="B205" t="s">
        <v>814</v>
      </c>
      <c r="C205" t="s">
        <v>285</v>
      </c>
      <c r="D205" t="s">
        <v>25</v>
      </c>
      <c r="E205" t="s">
        <v>76</v>
      </c>
      <c r="F205" s="1" t="s">
        <v>63</v>
      </c>
      <c r="G205">
        <v>4</v>
      </c>
      <c r="H205">
        <v>839</v>
      </c>
      <c r="I205" t="s">
        <v>6156</v>
      </c>
      <c r="J205" t="s">
        <v>6157</v>
      </c>
      <c r="K205" t="s">
        <v>6158</v>
      </c>
      <c r="L205" t="s">
        <v>6159</v>
      </c>
      <c r="M205" t="s">
        <v>6160</v>
      </c>
      <c r="N205" t="s">
        <v>6161</v>
      </c>
      <c r="O205" t="s">
        <v>6162</v>
      </c>
      <c r="P205" t="s">
        <v>6163</v>
      </c>
    </row>
    <row r="206" spans="1:16">
      <c r="A206" t="s">
        <v>815</v>
      </c>
      <c r="B206" t="s">
        <v>816</v>
      </c>
      <c r="C206" t="s">
        <v>97</v>
      </c>
      <c r="D206" t="s">
        <v>817</v>
      </c>
      <c r="E206" t="s">
        <v>214</v>
      </c>
      <c r="F206" s="1" t="s">
        <v>450</v>
      </c>
      <c r="G206">
        <v>4.4</v>
      </c>
      <c r="H206" s="1" t="s">
        <v>818</v>
      </c>
      <c r="I206" t="s">
        <v>6164</v>
      </c>
      <c r="J206" t="s">
        <v>6165</v>
      </c>
      <c r="K206" t="s">
        <v>6166</v>
      </c>
      <c r="L206" t="s">
        <v>6167</v>
      </c>
      <c r="M206" t="s">
        <v>6168</v>
      </c>
      <c r="N206" t="s">
        <v>6169</v>
      </c>
      <c r="O206" t="s">
        <v>6170</v>
      </c>
      <c r="P206" t="s">
        <v>6171</v>
      </c>
    </row>
    <row r="207" spans="1:16">
      <c r="A207" t="s">
        <v>819</v>
      </c>
      <c r="B207" t="s">
        <v>820</v>
      </c>
      <c r="C207" t="s">
        <v>17</v>
      </c>
      <c r="D207" t="s">
        <v>501</v>
      </c>
      <c r="E207" t="s">
        <v>214</v>
      </c>
      <c r="F207" s="1" t="s">
        <v>182</v>
      </c>
      <c r="G207">
        <v>4</v>
      </c>
      <c r="H207" s="1" t="s">
        <v>821</v>
      </c>
      <c r="I207" t="s">
        <v>6172</v>
      </c>
      <c r="J207" t="s">
        <v>6173</v>
      </c>
      <c r="K207" t="s">
        <v>6174</v>
      </c>
      <c r="L207" t="s">
        <v>6175</v>
      </c>
      <c r="M207" t="s">
        <v>6176</v>
      </c>
      <c r="N207" t="s">
        <v>6177</v>
      </c>
      <c r="O207" t="s">
        <v>6178</v>
      </c>
      <c r="P207" t="s">
        <v>6179</v>
      </c>
    </row>
    <row r="208" spans="1:16">
      <c r="A208" t="s">
        <v>822</v>
      </c>
      <c r="B208" t="s">
        <v>823</v>
      </c>
      <c r="C208" t="s">
        <v>120</v>
      </c>
      <c r="D208" t="s">
        <v>824</v>
      </c>
      <c r="E208" t="s">
        <v>825</v>
      </c>
      <c r="F208" s="1" t="s">
        <v>93</v>
      </c>
      <c r="G208">
        <v>4.2</v>
      </c>
      <c r="H208">
        <v>64</v>
      </c>
      <c r="I208" t="s">
        <v>5350</v>
      </c>
      <c r="J208" t="s">
        <v>6180</v>
      </c>
      <c r="K208" t="s">
        <v>6181</v>
      </c>
      <c r="L208" t="s">
        <v>6182</v>
      </c>
      <c r="M208" t="s">
        <v>6183</v>
      </c>
      <c r="N208" t="s">
        <v>6184</v>
      </c>
      <c r="O208" t="s">
        <v>6185</v>
      </c>
      <c r="P208" t="s">
        <v>6186</v>
      </c>
    </row>
    <row r="209" spans="1:16">
      <c r="A209" t="s">
        <v>826</v>
      </c>
      <c r="B209" t="s">
        <v>827</v>
      </c>
      <c r="C209" t="s">
        <v>17</v>
      </c>
      <c r="D209" t="s">
        <v>105</v>
      </c>
      <c r="E209" t="s">
        <v>214</v>
      </c>
      <c r="F209" s="1" t="s">
        <v>170</v>
      </c>
      <c r="G209">
        <v>3.9</v>
      </c>
      <c r="H209" s="1" t="s">
        <v>828</v>
      </c>
      <c r="I209" t="s">
        <v>6187</v>
      </c>
      <c r="J209" t="s">
        <v>6188</v>
      </c>
      <c r="K209" t="s">
        <v>6189</v>
      </c>
      <c r="L209" t="s">
        <v>6190</v>
      </c>
      <c r="M209" t="s">
        <v>6191</v>
      </c>
      <c r="N209" t="s">
        <v>6192</v>
      </c>
      <c r="O209" t="s">
        <v>6193</v>
      </c>
      <c r="P209" t="s">
        <v>6194</v>
      </c>
    </row>
    <row r="210" spans="1:16">
      <c r="A210" t="s">
        <v>829</v>
      </c>
      <c r="B210" t="s">
        <v>830</v>
      </c>
      <c r="C210" t="s">
        <v>17</v>
      </c>
      <c r="D210" t="s">
        <v>831</v>
      </c>
      <c r="E210" t="s">
        <v>76</v>
      </c>
      <c r="F210" s="1" t="s">
        <v>422</v>
      </c>
      <c r="G210">
        <v>3.7</v>
      </c>
      <c r="H210" s="1" t="s">
        <v>832</v>
      </c>
      <c r="I210" t="s">
        <v>6195</v>
      </c>
      <c r="J210" t="s">
        <v>6196</v>
      </c>
      <c r="K210" t="s">
        <v>6197</v>
      </c>
      <c r="L210" t="s">
        <v>6198</v>
      </c>
      <c r="M210" t="s">
        <v>6199</v>
      </c>
      <c r="N210" t="s">
        <v>6200</v>
      </c>
      <c r="O210" t="s">
        <v>6201</v>
      </c>
      <c r="P210" t="s">
        <v>6202</v>
      </c>
    </row>
    <row r="211" spans="1:16">
      <c r="A211" t="s">
        <v>833</v>
      </c>
      <c r="B211" t="s">
        <v>834</v>
      </c>
      <c r="C211" t="s">
        <v>285</v>
      </c>
      <c r="D211" t="s">
        <v>835</v>
      </c>
      <c r="E211" t="s">
        <v>214</v>
      </c>
      <c r="F211" s="1" t="s">
        <v>445</v>
      </c>
      <c r="G211">
        <v>3.6</v>
      </c>
      <c r="H211">
        <v>339</v>
      </c>
      <c r="I211" t="s">
        <v>6203</v>
      </c>
      <c r="J211" t="s">
        <v>6204</v>
      </c>
      <c r="K211" t="s">
        <v>6205</v>
      </c>
      <c r="L211" t="s">
        <v>6206</v>
      </c>
      <c r="M211" t="s">
        <v>6207</v>
      </c>
      <c r="N211" t="s">
        <v>6208</v>
      </c>
      <c r="O211" t="s">
        <v>6209</v>
      </c>
      <c r="P211" t="s">
        <v>6210</v>
      </c>
    </row>
    <row r="212" spans="1:16">
      <c r="A212" t="s">
        <v>836</v>
      </c>
      <c r="B212" t="s">
        <v>837</v>
      </c>
      <c r="C212" t="s">
        <v>671</v>
      </c>
      <c r="D212" t="s">
        <v>838</v>
      </c>
      <c r="E212" t="s">
        <v>839</v>
      </c>
      <c r="F212" s="1" t="s">
        <v>282</v>
      </c>
      <c r="G212">
        <v>4</v>
      </c>
      <c r="H212">
        <v>27</v>
      </c>
      <c r="I212" t="s">
        <v>6211</v>
      </c>
      <c r="J212" t="s">
        <v>6212</v>
      </c>
      <c r="K212" t="s">
        <v>6213</v>
      </c>
      <c r="L212" t="s">
        <v>6214</v>
      </c>
      <c r="M212" t="s">
        <v>6215</v>
      </c>
      <c r="N212" t="s">
        <v>6216</v>
      </c>
      <c r="O212" t="s">
        <v>6217</v>
      </c>
      <c r="P212" t="s">
        <v>6218</v>
      </c>
    </row>
    <row r="213" spans="1:16">
      <c r="A213" t="s">
        <v>840</v>
      </c>
      <c r="B213" t="s">
        <v>841</v>
      </c>
      <c r="C213" t="s">
        <v>285</v>
      </c>
      <c r="D213" t="s">
        <v>842</v>
      </c>
      <c r="E213" t="s">
        <v>214</v>
      </c>
      <c r="F213" s="1" t="s">
        <v>49</v>
      </c>
      <c r="G213">
        <v>3.5</v>
      </c>
      <c r="H213">
        <v>197</v>
      </c>
      <c r="I213" t="s">
        <v>6219</v>
      </c>
      <c r="J213" t="s">
        <v>6220</v>
      </c>
      <c r="K213" t="s">
        <v>6221</v>
      </c>
      <c r="L213" t="s">
        <v>6222</v>
      </c>
      <c r="M213" t="s">
        <v>6223</v>
      </c>
      <c r="N213" t="s">
        <v>6224</v>
      </c>
      <c r="O213" t="s">
        <v>6225</v>
      </c>
      <c r="P213" t="s">
        <v>6226</v>
      </c>
    </row>
    <row r="214" spans="1:16">
      <c r="A214" t="s">
        <v>843</v>
      </c>
      <c r="B214" t="s">
        <v>844</v>
      </c>
      <c r="C214" t="s">
        <v>17</v>
      </c>
      <c r="D214" t="s">
        <v>69</v>
      </c>
      <c r="E214" t="s">
        <v>444</v>
      </c>
      <c r="F214" s="1" t="s">
        <v>93</v>
      </c>
      <c r="G214">
        <v>4.5</v>
      </c>
      <c r="H214" s="1" t="s">
        <v>845</v>
      </c>
      <c r="I214" t="s">
        <v>6227</v>
      </c>
      <c r="J214" t="s">
        <v>5019</v>
      </c>
      <c r="K214" t="s">
        <v>5020</v>
      </c>
      <c r="L214" t="s">
        <v>5021</v>
      </c>
      <c r="M214" t="s">
        <v>5022</v>
      </c>
      <c r="N214" t="s">
        <v>5023</v>
      </c>
      <c r="O214" t="s">
        <v>6228</v>
      </c>
      <c r="P214" t="s">
        <v>6229</v>
      </c>
    </row>
    <row r="215" spans="1:16">
      <c r="A215" t="s">
        <v>846</v>
      </c>
      <c r="B215" t="s">
        <v>847</v>
      </c>
      <c r="C215" t="s">
        <v>17</v>
      </c>
      <c r="D215" t="s">
        <v>92</v>
      </c>
      <c r="E215" t="s">
        <v>190</v>
      </c>
      <c r="F215" s="1" t="s">
        <v>111</v>
      </c>
      <c r="G215">
        <v>4.2</v>
      </c>
      <c r="H215" s="1" t="s">
        <v>848</v>
      </c>
      <c r="I215" t="s">
        <v>6230</v>
      </c>
      <c r="J215" t="s">
        <v>6231</v>
      </c>
      <c r="K215" t="s">
        <v>6232</v>
      </c>
      <c r="L215" t="s">
        <v>6233</v>
      </c>
      <c r="M215" t="s">
        <v>6234</v>
      </c>
      <c r="N215" t="s">
        <v>6235</v>
      </c>
      <c r="O215" t="s">
        <v>6236</v>
      </c>
      <c r="P215" t="s">
        <v>6237</v>
      </c>
    </row>
    <row r="216" ht="12.75" spans="1:16">
      <c r="A216" t="s">
        <v>849</v>
      </c>
      <c r="B216" t="s">
        <v>850</v>
      </c>
      <c r="C216" t="s">
        <v>285</v>
      </c>
      <c r="D216" t="s">
        <v>69</v>
      </c>
      <c r="E216" t="s">
        <v>76</v>
      </c>
      <c r="F216" s="1" t="s">
        <v>163</v>
      </c>
      <c r="G216">
        <v>3.8</v>
      </c>
      <c r="H216">
        <v>928</v>
      </c>
      <c r="I216" t="s">
        <v>6238</v>
      </c>
      <c r="J216" t="s">
        <v>6239</v>
      </c>
      <c r="K216" t="s">
        <v>6240</v>
      </c>
      <c r="L216" t="s">
        <v>6241</v>
      </c>
      <c r="M216" t="s">
        <v>6242</v>
      </c>
      <c r="N216" t="s">
        <v>6243</v>
      </c>
      <c r="O216" t="s">
        <v>6244</v>
      </c>
      <c r="P216" t="s">
        <v>6245</v>
      </c>
    </row>
    <row r="217" ht="12.75" spans="1:16">
      <c r="A217" t="s">
        <v>851</v>
      </c>
      <c r="B217" t="s">
        <v>852</v>
      </c>
      <c r="C217" t="s">
        <v>306</v>
      </c>
      <c r="D217" t="s">
        <v>307</v>
      </c>
      <c r="E217" t="s">
        <v>853</v>
      </c>
      <c r="F217" s="1" t="s">
        <v>581</v>
      </c>
      <c r="G217">
        <v>3.8</v>
      </c>
      <c r="H217">
        <v>110</v>
      </c>
      <c r="I217" t="s">
        <v>6246</v>
      </c>
      <c r="J217" t="s">
        <v>6247</v>
      </c>
      <c r="K217" t="s">
        <v>6248</v>
      </c>
      <c r="L217" t="s">
        <v>6249</v>
      </c>
      <c r="M217" t="s">
        <v>6250</v>
      </c>
      <c r="N217" t="s">
        <v>6251</v>
      </c>
      <c r="O217" t="s">
        <v>6252</v>
      </c>
      <c r="P217" t="s">
        <v>6253</v>
      </c>
    </row>
    <row r="218" ht="13.5" spans="1:16">
      <c r="A218" t="s">
        <v>854</v>
      </c>
      <c r="B218" t="s">
        <v>855</v>
      </c>
      <c r="C218" t="s">
        <v>120</v>
      </c>
      <c r="D218" t="s">
        <v>383</v>
      </c>
      <c r="E218" t="s">
        <v>856</v>
      </c>
      <c r="F218" s="1" t="s">
        <v>239</v>
      </c>
      <c r="G218">
        <v>4.1</v>
      </c>
      <c r="H218" s="1" t="s">
        <v>857</v>
      </c>
      <c r="I218" t="s">
        <v>6254</v>
      </c>
      <c r="J218" t="s">
        <v>6255</v>
      </c>
      <c r="K218" t="s">
        <v>6256</v>
      </c>
      <c r="L218" t="s">
        <v>6257</v>
      </c>
      <c r="M218" t="s">
        <v>6258</v>
      </c>
      <c r="N218" t="s">
        <v>6259</v>
      </c>
      <c r="O218" t="s">
        <v>6260</v>
      </c>
      <c r="P218" t="s">
        <v>6261</v>
      </c>
    </row>
    <row r="219" spans="1:16">
      <c r="A219" t="s">
        <v>858</v>
      </c>
      <c r="B219" t="s">
        <v>859</v>
      </c>
      <c r="C219" t="s">
        <v>97</v>
      </c>
      <c r="D219" t="s">
        <v>860</v>
      </c>
      <c r="E219" t="s">
        <v>76</v>
      </c>
      <c r="F219" s="1" t="s">
        <v>701</v>
      </c>
      <c r="G219">
        <v>4.3</v>
      </c>
      <c r="H219" s="1" t="s">
        <v>861</v>
      </c>
      <c r="I219" t="s">
        <v>6262</v>
      </c>
      <c r="J219" t="s">
        <v>6263</v>
      </c>
      <c r="K219" t="s">
        <v>6264</v>
      </c>
      <c r="L219" t="s">
        <v>6265</v>
      </c>
      <c r="M219" t="s">
        <v>6266</v>
      </c>
      <c r="N219" t="s">
        <v>6267</v>
      </c>
      <c r="O219" t="s">
        <v>6268</v>
      </c>
      <c r="P219" t="s">
        <v>6269</v>
      </c>
    </row>
    <row r="220" spans="1:16">
      <c r="A220" t="s">
        <v>862</v>
      </c>
      <c r="B220" t="s">
        <v>863</v>
      </c>
      <c r="C220" t="s">
        <v>864</v>
      </c>
      <c r="D220" t="s">
        <v>247</v>
      </c>
      <c r="E220" t="s">
        <v>865</v>
      </c>
      <c r="F220" s="1" t="s">
        <v>63</v>
      </c>
      <c r="G220">
        <v>4.4</v>
      </c>
      <c r="H220" s="1" t="s">
        <v>866</v>
      </c>
      <c r="I220" t="s">
        <v>6270</v>
      </c>
      <c r="J220" t="s">
        <v>6271</v>
      </c>
      <c r="K220" t="s">
        <v>6272</v>
      </c>
      <c r="L220" t="s">
        <v>6273</v>
      </c>
      <c r="M220" t="s">
        <v>6274</v>
      </c>
      <c r="N220" t="s">
        <v>6275</v>
      </c>
      <c r="O220" t="s">
        <v>6276</v>
      </c>
      <c r="P220" t="s">
        <v>6277</v>
      </c>
    </row>
    <row r="221" spans="1:16">
      <c r="A221" t="s">
        <v>867</v>
      </c>
      <c r="B221" t="s">
        <v>868</v>
      </c>
      <c r="C221" t="s">
        <v>17</v>
      </c>
      <c r="D221" t="s">
        <v>869</v>
      </c>
      <c r="E221" t="s">
        <v>870</v>
      </c>
      <c r="F221" s="1" t="s">
        <v>26</v>
      </c>
      <c r="G221">
        <v>3.9</v>
      </c>
      <c r="H221">
        <v>356</v>
      </c>
      <c r="I221" t="s">
        <v>6278</v>
      </c>
      <c r="J221" t="s">
        <v>6279</v>
      </c>
      <c r="K221" t="s">
        <v>6280</v>
      </c>
      <c r="L221" t="s">
        <v>6281</v>
      </c>
      <c r="M221" t="s">
        <v>6282</v>
      </c>
      <c r="N221" t="s">
        <v>6283</v>
      </c>
      <c r="O221" t="s">
        <v>6284</v>
      </c>
      <c r="P221" t="s">
        <v>6285</v>
      </c>
    </row>
    <row r="222" spans="1:16">
      <c r="A222" t="s">
        <v>871</v>
      </c>
      <c r="B222" t="s">
        <v>872</v>
      </c>
      <c r="C222" t="s">
        <v>17</v>
      </c>
      <c r="D222" t="s">
        <v>319</v>
      </c>
      <c r="E222" t="s">
        <v>190</v>
      </c>
      <c r="F222" s="1" t="s">
        <v>440</v>
      </c>
      <c r="G222">
        <v>4.2</v>
      </c>
      <c r="H222" s="1" t="s">
        <v>21</v>
      </c>
      <c r="I222" t="s">
        <v>6286</v>
      </c>
      <c r="J222" t="s">
        <v>4795</v>
      </c>
      <c r="K222" t="s">
        <v>4796</v>
      </c>
      <c r="L222" t="s">
        <v>4797</v>
      </c>
      <c r="M222" t="s">
        <v>4798</v>
      </c>
      <c r="N222" t="s">
        <v>5423</v>
      </c>
      <c r="O222" t="s">
        <v>6287</v>
      </c>
      <c r="P222" t="s">
        <v>6288</v>
      </c>
    </row>
    <row r="223" spans="1:16">
      <c r="A223" t="s">
        <v>873</v>
      </c>
      <c r="B223" t="s">
        <v>874</v>
      </c>
      <c r="C223" t="s">
        <v>285</v>
      </c>
      <c r="D223" t="s">
        <v>69</v>
      </c>
      <c r="E223" t="s">
        <v>106</v>
      </c>
      <c r="F223" s="1" t="s">
        <v>270</v>
      </c>
      <c r="G223">
        <v>3.8</v>
      </c>
      <c r="H223">
        <v>425</v>
      </c>
      <c r="I223" t="s">
        <v>6289</v>
      </c>
      <c r="J223" t="s">
        <v>6290</v>
      </c>
      <c r="K223" t="s">
        <v>6291</v>
      </c>
      <c r="L223" t="s">
        <v>6292</v>
      </c>
      <c r="M223" t="s">
        <v>6293</v>
      </c>
      <c r="N223" t="s">
        <v>6294</v>
      </c>
      <c r="O223" t="s">
        <v>6295</v>
      </c>
      <c r="P223" t="s">
        <v>6296</v>
      </c>
    </row>
    <row r="224" spans="1:16">
      <c r="A224" t="s">
        <v>875</v>
      </c>
      <c r="B224" t="s">
        <v>876</v>
      </c>
      <c r="C224" t="s">
        <v>370</v>
      </c>
      <c r="D224" t="s">
        <v>18</v>
      </c>
      <c r="E224" t="s">
        <v>92</v>
      </c>
      <c r="F224" s="1" t="s">
        <v>77</v>
      </c>
      <c r="G224">
        <v>4.1</v>
      </c>
      <c r="H224" s="1" t="s">
        <v>877</v>
      </c>
      <c r="I224" t="s">
        <v>6297</v>
      </c>
      <c r="J224" t="s">
        <v>6298</v>
      </c>
      <c r="K224" t="s">
        <v>6299</v>
      </c>
      <c r="L224" t="s">
        <v>6300</v>
      </c>
      <c r="M224" t="s">
        <v>6301</v>
      </c>
      <c r="N224" t="s">
        <v>6302</v>
      </c>
      <c r="O224" t="s">
        <v>6303</v>
      </c>
      <c r="P224" t="s">
        <v>6304</v>
      </c>
    </row>
    <row r="225" spans="1:16">
      <c r="A225" t="s">
        <v>878</v>
      </c>
      <c r="B225" t="s">
        <v>879</v>
      </c>
      <c r="C225" t="s">
        <v>17</v>
      </c>
      <c r="D225" t="s">
        <v>128</v>
      </c>
      <c r="E225" t="s">
        <v>62</v>
      </c>
      <c r="F225" s="1" t="s">
        <v>77</v>
      </c>
      <c r="G225">
        <v>4.1</v>
      </c>
      <c r="H225" s="1" t="s">
        <v>880</v>
      </c>
      <c r="I225" t="s">
        <v>6305</v>
      </c>
      <c r="J225" t="s">
        <v>6306</v>
      </c>
      <c r="K225" t="s">
        <v>6307</v>
      </c>
      <c r="L225" t="s">
        <v>6308</v>
      </c>
      <c r="M225" t="s">
        <v>6309</v>
      </c>
      <c r="N225" t="s">
        <v>6310</v>
      </c>
      <c r="O225" t="s">
        <v>6311</v>
      </c>
      <c r="P225" t="s">
        <v>6312</v>
      </c>
    </row>
    <row r="226" spans="1:16">
      <c r="A226" t="s">
        <v>881</v>
      </c>
      <c r="B226" t="s">
        <v>882</v>
      </c>
      <c r="C226" t="s">
        <v>883</v>
      </c>
      <c r="D226" t="s">
        <v>884</v>
      </c>
      <c r="E226" t="s">
        <v>885</v>
      </c>
      <c r="F226" s="1" t="s">
        <v>145</v>
      </c>
      <c r="G226">
        <v>4.3</v>
      </c>
      <c r="H226" s="1" t="s">
        <v>886</v>
      </c>
      <c r="I226" t="s">
        <v>6313</v>
      </c>
      <c r="J226" t="s">
        <v>6314</v>
      </c>
      <c r="K226" t="s">
        <v>6315</v>
      </c>
      <c r="L226" t="s">
        <v>6316</v>
      </c>
      <c r="M226" t="s">
        <v>6317</v>
      </c>
      <c r="N226" t="s">
        <v>6318</v>
      </c>
      <c r="O226" t="s">
        <v>6319</v>
      </c>
      <c r="P226" t="s">
        <v>6320</v>
      </c>
    </row>
    <row r="227" spans="1:16">
      <c r="A227" t="s">
        <v>887</v>
      </c>
      <c r="B227" t="s">
        <v>888</v>
      </c>
      <c r="C227" t="s">
        <v>285</v>
      </c>
      <c r="D227" t="s">
        <v>889</v>
      </c>
      <c r="E227" t="s">
        <v>62</v>
      </c>
      <c r="F227" s="1" t="s">
        <v>453</v>
      </c>
      <c r="G227">
        <v>3.7</v>
      </c>
      <c r="H227">
        <v>246</v>
      </c>
      <c r="I227" t="s">
        <v>6321</v>
      </c>
      <c r="J227" t="s">
        <v>6322</v>
      </c>
      <c r="K227" t="s">
        <v>6323</v>
      </c>
      <c r="L227" t="s">
        <v>6324</v>
      </c>
      <c r="M227" t="s">
        <v>6325</v>
      </c>
      <c r="N227" t="s">
        <v>6326</v>
      </c>
      <c r="O227" t="s">
        <v>6327</v>
      </c>
      <c r="P227" t="s">
        <v>6328</v>
      </c>
    </row>
    <row r="228" spans="1:16">
      <c r="A228" t="s">
        <v>890</v>
      </c>
      <c r="B228" t="s">
        <v>891</v>
      </c>
      <c r="C228" t="s">
        <v>285</v>
      </c>
      <c r="D228" t="s">
        <v>247</v>
      </c>
      <c r="E228" t="s">
        <v>62</v>
      </c>
      <c r="F228" s="1" t="s">
        <v>276</v>
      </c>
      <c r="G228">
        <v>4</v>
      </c>
      <c r="H228">
        <v>479</v>
      </c>
      <c r="I228" t="s">
        <v>6329</v>
      </c>
      <c r="J228" t="s">
        <v>6330</v>
      </c>
      <c r="K228" t="s">
        <v>6331</v>
      </c>
      <c r="L228" t="s">
        <v>6332</v>
      </c>
      <c r="M228" t="s">
        <v>6333</v>
      </c>
      <c r="N228" t="s">
        <v>6334</v>
      </c>
      <c r="O228" t="s">
        <v>6335</v>
      </c>
      <c r="P228" t="s">
        <v>6336</v>
      </c>
    </row>
    <row r="229" spans="1:16">
      <c r="A229" t="s">
        <v>892</v>
      </c>
      <c r="B229" t="s">
        <v>893</v>
      </c>
      <c r="C229" t="s">
        <v>97</v>
      </c>
      <c r="D229" t="s">
        <v>894</v>
      </c>
      <c r="E229" t="s">
        <v>895</v>
      </c>
      <c r="F229" s="1" t="s">
        <v>511</v>
      </c>
      <c r="G229">
        <v>4.2</v>
      </c>
      <c r="H229">
        <v>910</v>
      </c>
      <c r="I229" t="s">
        <v>6337</v>
      </c>
      <c r="J229" t="s">
        <v>6338</v>
      </c>
      <c r="K229" t="s">
        <v>6339</v>
      </c>
      <c r="L229" t="s">
        <v>6340</v>
      </c>
      <c r="M229" t="s">
        <v>6341</v>
      </c>
      <c r="N229" t="s">
        <v>6342</v>
      </c>
      <c r="O229" t="s">
        <v>6343</v>
      </c>
      <c r="P229" t="s">
        <v>6344</v>
      </c>
    </row>
    <row r="230" spans="1:16">
      <c r="A230" t="s">
        <v>896</v>
      </c>
      <c r="B230" t="s">
        <v>897</v>
      </c>
      <c r="C230" t="s">
        <v>17</v>
      </c>
      <c r="D230" t="s">
        <v>92</v>
      </c>
      <c r="E230" t="s">
        <v>898</v>
      </c>
      <c r="F230" s="1" t="s">
        <v>315</v>
      </c>
      <c r="G230">
        <v>4.1</v>
      </c>
      <c r="H230" s="1" t="s">
        <v>899</v>
      </c>
      <c r="I230" t="s">
        <v>6345</v>
      </c>
      <c r="J230" t="s">
        <v>6346</v>
      </c>
      <c r="K230" t="s">
        <v>6347</v>
      </c>
      <c r="L230" t="s">
        <v>6348</v>
      </c>
      <c r="M230" t="s">
        <v>6349</v>
      </c>
      <c r="N230" t="s">
        <v>6350</v>
      </c>
      <c r="O230" t="s">
        <v>6351</v>
      </c>
      <c r="P230" t="s">
        <v>6352</v>
      </c>
    </row>
    <row r="231" spans="1:16">
      <c r="A231" t="s">
        <v>900</v>
      </c>
      <c r="B231" t="s">
        <v>901</v>
      </c>
      <c r="C231" t="s">
        <v>17</v>
      </c>
      <c r="D231" t="s">
        <v>110</v>
      </c>
      <c r="E231" t="s">
        <v>567</v>
      </c>
      <c r="F231" s="1" t="s">
        <v>200</v>
      </c>
      <c r="G231">
        <v>4.3</v>
      </c>
      <c r="H231" s="1" t="s">
        <v>902</v>
      </c>
      <c r="I231" t="s">
        <v>6353</v>
      </c>
      <c r="J231" t="s">
        <v>6354</v>
      </c>
      <c r="K231" t="s">
        <v>6355</v>
      </c>
      <c r="L231" t="s">
        <v>6356</v>
      </c>
      <c r="M231" t="s">
        <v>6357</v>
      </c>
      <c r="N231" t="s">
        <v>6358</v>
      </c>
      <c r="O231" t="s">
        <v>6359</v>
      </c>
      <c r="P231" t="s">
        <v>6360</v>
      </c>
    </row>
    <row r="232" spans="1:16">
      <c r="A232" t="s">
        <v>903</v>
      </c>
      <c r="B232" t="s">
        <v>904</v>
      </c>
      <c r="C232" t="s">
        <v>905</v>
      </c>
      <c r="D232" t="s">
        <v>62</v>
      </c>
      <c r="E232" t="s">
        <v>906</v>
      </c>
      <c r="F232" s="1" t="s">
        <v>87</v>
      </c>
      <c r="G232">
        <v>4.4</v>
      </c>
      <c r="H232" s="1" t="s">
        <v>907</v>
      </c>
      <c r="I232" t="s">
        <v>6361</v>
      </c>
      <c r="J232" t="s">
        <v>6362</v>
      </c>
      <c r="K232" t="s">
        <v>6363</v>
      </c>
      <c r="L232" t="s">
        <v>6364</v>
      </c>
      <c r="M232" t="s">
        <v>6365</v>
      </c>
      <c r="N232" t="s">
        <v>6366</v>
      </c>
      <c r="O232" t="s">
        <v>6367</v>
      </c>
      <c r="P232" t="s">
        <v>6368</v>
      </c>
    </row>
    <row r="233" spans="1:16">
      <c r="A233" t="s">
        <v>908</v>
      </c>
      <c r="B233" t="s">
        <v>909</v>
      </c>
      <c r="C233" t="s">
        <v>120</v>
      </c>
      <c r="D233" t="s">
        <v>449</v>
      </c>
      <c r="E233" t="s">
        <v>910</v>
      </c>
      <c r="F233" s="1" t="s">
        <v>911</v>
      </c>
      <c r="G233">
        <v>4.3</v>
      </c>
      <c r="H233" s="1" t="s">
        <v>912</v>
      </c>
      <c r="I233" t="s">
        <v>6369</v>
      </c>
      <c r="J233" t="s">
        <v>6370</v>
      </c>
      <c r="K233" t="s">
        <v>6371</v>
      </c>
      <c r="L233" t="s">
        <v>6372</v>
      </c>
      <c r="M233" t="s">
        <v>6373</v>
      </c>
      <c r="N233" t="s">
        <v>6374</v>
      </c>
      <c r="O233" t="s">
        <v>6375</v>
      </c>
      <c r="P233" t="s">
        <v>6376</v>
      </c>
    </row>
    <row r="234" spans="1:16">
      <c r="A234" t="s">
        <v>913</v>
      </c>
      <c r="B234" t="s">
        <v>914</v>
      </c>
      <c r="C234" t="s">
        <v>120</v>
      </c>
      <c r="D234" t="s">
        <v>341</v>
      </c>
      <c r="E234" t="s">
        <v>915</v>
      </c>
      <c r="F234" s="1" t="s">
        <v>170</v>
      </c>
      <c r="G234">
        <v>4.3</v>
      </c>
      <c r="H234">
        <v>567</v>
      </c>
      <c r="I234" t="s">
        <v>6377</v>
      </c>
      <c r="J234" t="s">
        <v>6378</v>
      </c>
      <c r="K234" t="s">
        <v>6379</v>
      </c>
      <c r="L234" t="s">
        <v>6380</v>
      </c>
      <c r="M234" t="s">
        <v>6381</v>
      </c>
      <c r="N234" t="s">
        <v>6382</v>
      </c>
      <c r="O234" t="s">
        <v>6383</v>
      </c>
      <c r="P234" t="s">
        <v>6384</v>
      </c>
    </row>
    <row r="235" spans="1:16">
      <c r="A235" t="s">
        <v>916</v>
      </c>
      <c r="B235" t="s">
        <v>917</v>
      </c>
      <c r="C235" t="s">
        <v>285</v>
      </c>
      <c r="D235" t="s">
        <v>69</v>
      </c>
      <c r="E235" t="s">
        <v>292</v>
      </c>
      <c r="F235" s="1" t="s">
        <v>422</v>
      </c>
      <c r="G235">
        <v>3.5</v>
      </c>
      <c r="H235">
        <v>466</v>
      </c>
      <c r="I235" t="s">
        <v>6385</v>
      </c>
      <c r="J235" t="s">
        <v>6386</v>
      </c>
      <c r="K235" t="s">
        <v>6387</v>
      </c>
      <c r="L235" t="s">
        <v>6388</v>
      </c>
      <c r="M235" t="s">
        <v>6389</v>
      </c>
      <c r="N235" t="s">
        <v>6390</v>
      </c>
      <c r="O235" t="s">
        <v>6391</v>
      </c>
      <c r="P235" t="s">
        <v>6392</v>
      </c>
    </row>
    <row r="236" spans="1:16">
      <c r="A236" t="s">
        <v>918</v>
      </c>
      <c r="B236" t="s">
        <v>919</v>
      </c>
      <c r="C236" t="s">
        <v>17</v>
      </c>
      <c r="D236" t="s">
        <v>920</v>
      </c>
      <c r="E236" t="s">
        <v>788</v>
      </c>
      <c r="F236" s="1" t="s">
        <v>330</v>
      </c>
      <c r="G236">
        <v>3.9</v>
      </c>
      <c r="H236">
        <v>61</v>
      </c>
      <c r="I236" t="s">
        <v>6102</v>
      </c>
      <c r="J236" t="s">
        <v>6103</v>
      </c>
      <c r="K236" t="s">
        <v>6104</v>
      </c>
      <c r="L236" t="s">
        <v>6105</v>
      </c>
      <c r="M236" t="s">
        <v>6106</v>
      </c>
      <c r="N236" t="s">
        <v>6107</v>
      </c>
      <c r="O236" t="s">
        <v>6393</v>
      </c>
      <c r="P236" t="s">
        <v>6394</v>
      </c>
    </row>
    <row r="237" spans="1:16">
      <c r="A237" t="s">
        <v>921</v>
      </c>
      <c r="B237" t="s">
        <v>922</v>
      </c>
      <c r="C237" t="s">
        <v>17</v>
      </c>
      <c r="D237" t="s">
        <v>214</v>
      </c>
      <c r="E237" t="s">
        <v>485</v>
      </c>
      <c r="F237" s="1" t="s">
        <v>693</v>
      </c>
      <c r="G237">
        <v>4.5</v>
      </c>
      <c r="H237">
        <v>474</v>
      </c>
      <c r="I237" t="s">
        <v>5914</v>
      </c>
      <c r="J237" t="s">
        <v>6395</v>
      </c>
      <c r="K237" t="s">
        <v>6396</v>
      </c>
      <c r="L237" t="s">
        <v>6397</v>
      </c>
      <c r="M237" t="s">
        <v>6398</v>
      </c>
      <c r="N237" t="s">
        <v>6399</v>
      </c>
      <c r="O237" t="s">
        <v>6400</v>
      </c>
      <c r="P237" t="s">
        <v>6401</v>
      </c>
    </row>
    <row r="238" spans="1:16">
      <c r="A238" t="s">
        <v>923</v>
      </c>
      <c r="B238" t="s">
        <v>924</v>
      </c>
      <c r="C238" t="s">
        <v>285</v>
      </c>
      <c r="D238" t="s">
        <v>18</v>
      </c>
      <c r="E238" t="s">
        <v>106</v>
      </c>
      <c r="F238" s="1" t="s">
        <v>333</v>
      </c>
      <c r="G238">
        <v>3.4</v>
      </c>
      <c r="H238">
        <v>431</v>
      </c>
      <c r="I238" t="s">
        <v>6402</v>
      </c>
      <c r="J238" t="s">
        <v>6403</v>
      </c>
      <c r="K238" t="s">
        <v>6404</v>
      </c>
      <c r="L238" t="s">
        <v>6405</v>
      </c>
      <c r="M238" t="s">
        <v>6406</v>
      </c>
      <c r="N238" t="s">
        <v>6407</v>
      </c>
      <c r="O238" t="s">
        <v>6408</v>
      </c>
      <c r="P238" t="s">
        <v>6409</v>
      </c>
    </row>
    <row r="239" spans="1:16">
      <c r="A239" t="s">
        <v>925</v>
      </c>
      <c r="B239" t="s">
        <v>926</v>
      </c>
      <c r="C239" t="s">
        <v>17</v>
      </c>
      <c r="D239" t="s">
        <v>501</v>
      </c>
      <c r="E239" t="s">
        <v>19</v>
      </c>
      <c r="F239" s="1" t="s">
        <v>581</v>
      </c>
      <c r="G239">
        <v>4</v>
      </c>
      <c r="H239">
        <v>242</v>
      </c>
      <c r="I239" t="s">
        <v>6410</v>
      </c>
      <c r="J239" t="s">
        <v>6411</v>
      </c>
      <c r="K239" t="s">
        <v>6412</v>
      </c>
      <c r="L239" t="s">
        <v>6413</v>
      </c>
      <c r="M239" t="s">
        <v>6414</v>
      </c>
      <c r="N239" t="s">
        <v>6415</v>
      </c>
      <c r="O239" t="s">
        <v>6416</v>
      </c>
      <c r="P239" t="s">
        <v>6417</v>
      </c>
    </row>
    <row r="240" spans="1:16">
      <c r="A240" t="s">
        <v>927</v>
      </c>
      <c r="B240" t="s">
        <v>928</v>
      </c>
      <c r="C240" t="s">
        <v>17</v>
      </c>
      <c r="D240" t="s">
        <v>929</v>
      </c>
      <c r="E240" t="s">
        <v>92</v>
      </c>
      <c r="F240" s="1" t="s">
        <v>440</v>
      </c>
      <c r="G240">
        <v>4</v>
      </c>
      <c r="H240" s="1" t="s">
        <v>930</v>
      </c>
      <c r="I240" t="s">
        <v>6418</v>
      </c>
      <c r="J240" t="s">
        <v>6419</v>
      </c>
      <c r="K240" t="s">
        <v>6420</v>
      </c>
      <c r="L240" t="s">
        <v>6421</v>
      </c>
      <c r="M240" t="s">
        <v>6422</v>
      </c>
      <c r="N240" t="s">
        <v>6423</v>
      </c>
      <c r="O240" t="s">
        <v>6424</v>
      </c>
      <c r="P240" t="s">
        <v>6425</v>
      </c>
    </row>
    <row r="241" spans="1:16">
      <c r="A241" t="s">
        <v>931</v>
      </c>
      <c r="B241" t="s">
        <v>932</v>
      </c>
      <c r="C241" t="s">
        <v>933</v>
      </c>
      <c r="D241" t="s">
        <v>18</v>
      </c>
      <c r="E241" t="s">
        <v>934</v>
      </c>
      <c r="F241" s="1" t="s">
        <v>77</v>
      </c>
      <c r="G241">
        <v>4.4</v>
      </c>
      <c r="H241" s="1" t="s">
        <v>935</v>
      </c>
      <c r="I241" t="s">
        <v>6426</v>
      </c>
      <c r="J241" t="s">
        <v>6427</v>
      </c>
      <c r="K241" t="s">
        <v>6428</v>
      </c>
      <c r="L241" t="s">
        <v>6429</v>
      </c>
      <c r="M241" t="s">
        <v>6430</v>
      </c>
      <c r="N241" t="s">
        <v>6431</v>
      </c>
      <c r="O241" t="s">
        <v>6432</v>
      </c>
      <c r="P241" t="s">
        <v>6433</v>
      </c>
    </row>
    <row r="242" spans="1:16">
      <c r="A242" t="s">
        <v>936</v>
      </c>
      <c r="B242" t="s">
        <v>937</v>
      </c>
      <c r="C242" t="s">
        <v>17</v>
      </c>
      <c r="D242" t="s">
        <v>205</v>
      </c>
      <c r="E242" t="s">
        <v>18</v>
      </c>
      <c r="F242" s="1" t="s">
        <v>87</v>
      </c>
      <c r="G242">
        <v>4</v>
      </c>
      <c r="H242" s="1" t="s">
        <v>396</v>
      </c>
      <c r="I242" t="s">
        <v>5342</v>
      </c>
      <c r="J242" t="s">
        <v>5343</v>
      </c>
      <c r="K242" t="s">
        <v>5344</v>
      </c>
      <c r="L242" t="s">
        <v>5345</v>
      </c>
      <c r="M242" t="s">
        <v>5346</v>
      </c>
      <c r="N242" t="s">
        <v>5347</v>
      </c>
      <c r="O242" t="s">
        <v>6434</v>
      </c>
      <c r="P242" t="s">
        <v>6435</v>
      </c>
    </row>
    <row r="243" ht="13.5" spans="1:16">
      <c r="A243" t="s">
        <v>938</v>
      </c>
      <c r="B243" t="s">
        <v>939</v>
      </c>
      <c r="C243" t="s">
        <v>17</v>
      </c>
      <c r="D243" t="s">
        <v>86</v>
      </c>
      <c r="E243" t="s">
        <v>76</v>
      </c>
      <c r="F243" s="1" t="s">
        <v>445</v>
      </c>
      <c r="G243">
        <v>4.3</v>
      </c>
      <c r="H243" s="1" t="s">
        <v>686</v>
      </c>
      <c r="I243" s="2" t="s">
        <v>5895</v>
      </c>
      <c r="J243" t="s">
        <v>5896</v>
      </c>
      <c r="K243" t="s">
        <v>5897</v>
      </c>
      <c r="L243" t="s">
        <v>5898</v>
      </c>
      <c r="M243" t="s">
        <v>5899</v>
      </c>
      <c r="N243" t="s">
        <v>5900</v>
      </c>
      <c r="O243" t="s">
        <v>6436</v>
      </c>
      <c r="P243" t="s">
        <v>6437</v>
      </c>
    </row>
    <row r="244" spans="1:16">
      <c r="A244" t="s">
        <v>940</v>
      </c>
      <c r="B244" t="s">
        <v>941</v>
      </c>
      <c r="C244" t="s">
        <v>370</v>
      </c>
      <c r="D244" t="s">
        <v>18</v>
      </c>
      <c r="E244" t="s">
        <v>76</v>
      </c>
      <c r="F244" s="1" t="s">
        <v>111</v>
      </c>
      <c r="G244">
        <v>4</v>
      </c>
      <c r="H244" s="1" t="s">
        <v>942</v>
      </c>
      <c r="I244" t="s">
        <v>6438</v>
      </c>
      <c r="J244" t="s">
        <v>6439</v>
      </c>
      <c r="K244" t="s">
        <v>6440</v>
      </c>
      <c r="L244" t="s">
        <v>6441</v>
      </c>
      <c r="M244" t="s">
        <v>6442</v>
      </c>
      <c r="N244" t="s">
        <v>6443</v>
      </c>
      <c r="O244" t="s">
        <v>6444</v>
      </c>
      <c r="P244" t="s">
        <v>6445</v>
      </c>
    </row>
    <row r="245" ht="13.5" spans="1:16">
      <c r="A245" t="s">
        <v>943</v>
      </c>
      <c r="B245" t="s">
        <v>944</v>
      </c>
      <c r="C245" t="s">
        <v>285</v>
      </c>
      <c r="D245" t="s">
        <v>24</v>
      </c>
      <c r="E245" t="s">
        <v>18</v>
      </c>
      <c r="F245" s="1" t="s">
        <v>77</v>
      </c>
      <c r="G245">
        <v>4.2</v>
      </c>
      <c r="H245" s="1" t="s">
        <v>945</v>
      </c>
      <c r="I245" s="2" t="s">
        <v>6446</v>
      </c>
      <c r="J245" t="s">
        <v>6447</v>
      </c>
      <c r="K245" t="s">
        <v>6448</v>
      </c>
      <c r="L245" t="s">
        <v>6449</v>
      </c>
      <c r="M245" t="s">
        <v>6450</v>
      </c>
      <c r="N245" t="s">
        <v>6451</v>
      </c>
      <c r="O245" t="s">
        <v>6452</v>
      </c>
      <c r="P245" t="s">
        <v>6453</v>
      </c>
    </row>
    <row r="246" spans="1:16">
      <c r="A246" t="s">
        <v>946</v>
      </c>
      <c r="B246" t="s">
        <v>947</v>
      </c>
      <c r="C246" t="s">
        <v>285</v>
      </c>
      <c r="D246" t="s">
        <v>25</v>
      </c>
      <c r="E246" t="s">
        <v>190</v>
      </c>
      <c r="F246" s="1" t="s">
        <v>701</v>
      </c>
      <c r="G246">
        <v>3.8</v>
      </c>
      <c r="H246">
        <v>197</v>
      </c>
      <c r="I246" t="s">
        <v>6454</v>
      </c>
      <c r="J246" t="s">
        <v>6455</v>
      </c>
      <c r="K246" t="s">
        <v>6456</v>
      </c>
      <c r="L246" t="s">
        <v>6457</v>
      </c>
      <c r="M246" t="s">
        <v>6458</v>
      </c>
      <c r="N246" t="s">
        <v>6459</v>
      </c>
      <c r="O246" t="s">
        <v>6460</v>
      </c>
      <c r="P246" t="s">
        <v>6461</v>
      </c>
    </row>
    <row r="247" ht="12.75" spans="1:16">
      <c r="A247" t="s">
        <v>948</v>
      </c>
      <c r="B247" t="s">
        <v>949</v>
      </c>
      <c r="C247" t="s">
        <v>17</v>
      </c>
      <c r="D247" t="s">
        <v>69</v>
      </c>
      <c r="E247" t="s">
        <v>950</v>
      </c>
      <c r="F247" s="1" t="s">
        <v>93</v>
      </c>
      <c r="G247">
        <v>4.4</v>
      </c>
      <c r="H247" s="1" t="s">
        <v>417</v>
      </c>
      <c r="I247" t="s">
        <v>6462</v>
      </c>
      <c r="J247" t="s">
        <v>5391</v>
      </c>
      <c r="K247" t="s">
        <v>5392</v>
      </c>
      <c r="L247" t="s">
        <v>5393</v>
      </c>
      <c r="M247" t="s">
        <v>5394</v>
      </c>
      <c r="N247" t="s">
        <v>5395</v>
      </c>
      <c r="O247" t="s">
        <v>5396</v>
      </c>
      <c r="P247" t="s">
        <v>6463</v>
      </c>
    </row>
    <row r="248" ht="12.75" spans="1:16">
      <c r="A248" t="s">
        <v>951</v>
      </c>
      <c r="B248" t="s">
        <v>952</v>
      </c>
      <c r="C248" t="s">
        <v>17</v>
      </c>
      <c r="D248" t="s">
        <v>953</v>
      </c>
      <c r="E248" t="s">
        <v>444</v>
      </c>
      <c r="F248" s="1" t="s">
        <v>954</v>
      </c>
      <c r="G248">
        <v>3.9</v>
      </c>
      <c r="H248" s="1" t="s">
        <v>221</v>
      </c>
      <c r="I248" t="s">
        <v>6464</v>
      </c>
      <c r="J248" t="s">
        <v>5051</v>
      </c>
      <c r="K248" t="s">
        <v>5052</v>
      </c>
      <c r="L248" t="s">
        <v>5053</v>
      </c>
      <c r="M248" t="s">
        <v>5054</v>
      </c>
      <c r="N248" t="s">
        <v>5055</v>
      </c>
      <c r="O248" t="s">
        <v>6465</v>
      </c>
      <c r="P248" t="s">
        <v>6466</v>
      </c>
    </row>
    <row r="249" spans="1:16">
      <c r="A249" t="s">
        <v>955</v>
      </c>
      <c r="B249" t="s">
        <v>956</v>
      </c>
      <c r="C249" t="s">
        <v>17</v>
      </c>
      <c r="D249" t="s">
        <v>788</v>
      </c>
      <c r="E249" t="s">
        <v>957</v>
      </c>
      <c r="F249" s="1" t="s">
        <v>294</v>
      </c>
      <c r="G249">
        <v>4.2</v>
      </c>
      <c r="H249" s="1" t="s">
        <v>353</v>
      </c>
      <c r="I249" t="s">
        <v>6467</v>
      </c>
      <c r="J249" t="s">
        <v>5249</v>
      </c>
      <c r="K249" t="s">
        <v>5250</v>
      </c>
      <c r="L249" t="s">
        <v>5251</v>
      </c>
      <c r="M249" t="s">
        <v>5252</v>
      </c>
      <c r="N249" t="s">
        <v>5253</v>
      </c>
      <c r="O249" t="s">
        <v>6468</v>
      </c>
      <c r="P249" t="s">
        <v>6469</v>
      </c>
    </row>
    <row r="250" spans="1:16">
      <c r="A250" t="s">
        <v>958</v>
      </c>
      <c r="B250" t="s">
        <v>959</v>
      </c>
      <c r="C250" t="s">
        <v>17</v>
      </c>
      <c r="D250" t="s">
        <v>791</v>
      </c>
      <c r="E250" t="s">
        <v>55</v>
      </c>
      <c r="F250" s="1" t="s">
        <v>960</v>
      </c>
      <c r="G250">
        <v>3.9</v>
      </c>
      <c r="H250">
        <v>295</v>
      </c>
      <c r="I250" t="s">
        <v>6470</v>
      </c>
      <c r="J250" t="s">
        <v>6471</v>
      </c>
      <c r="K250" t="s">
        <v>6472</v>
      </c>
      <c r="L250" t="s">
        <v>6473</v>
      </c>
      <c r="M250" t="s">
        <v>6474</v>
      </c>
      <c r="N250" t="s">
        <v>6475</v>
      </c>
      <c r="O250" t="s">
        <v>6476</v>
      </c>
      <c r="P250" t="s">
        <v>6477</v>
      </c>
    </row>
    <row r="251" spans="1:16">
      <c r="A251" t="s">
        <v>961</v>
      </c>
      <c r="B251" t="s">
        <v>962</v>
      </c>
      <c r="C251" t="s">
        <v>120</v>
      </c>
      <c r="D251" t="s">
        <v>963</v>
      </c>
      <c r="E251" t="s">
        <v>964</v>
      </c>
      <c r="F251" s="1" t="s">
        <v>123</v>
      </c>
      <c r="G251">
        <v>4.7</v>
      </c>
      <c r="H251" s="1" t="s">
        <v>965</v>
      </c>
      <c r="I251" t="s">
        <v>6478</v>
      </c>
      <c r="J251" t="s">
        <v>6479</v>
      </c>
      <c r="K251" t="s">
        <v>6480</v>
      </c>
      <c r="L251" t="s">
        <v>6481</v>
      </c>
      <c r="M251" t="s">
        <v>6482</v>
      </c>
      <c r="N251" t="s">
        <v>6483</v>
      </c>
      <c r="O251" t="s">
        <v>6484</v>
      </c>
      <c r="P251" t="s">
        <v>6485</v>
      </c>
    </row>
    <row r="252" spans="1:16">
      <c r="A252" t="s">
        <v>966</v>
      </c>
      <c r="B252" t="s">
        <v>967</v>
      </c>
      <c r="C252" t="s">
        <v>285</v>
      </c>
      <c r="D252" t="s">
        <v>25</v>
      </c>
      <c r="E252" t="s">
        <v>92</v>
      </c>
      <c r="F252" s="1" t="s">
        <v>333</v>
      </c>
      <c r="G252">
        <v>3.6</v>
      </c>
      <c r="H252">
        <v>323</v>
      </c>
      <c r="I252" t="s">
        <v>6486</v>
      </c>
      <c r="J252" t="s">
        <v>6487</v>
      </c>
      <c r="K252" t="s">
        <v>6488</v>
      </c>
      <c r="L252" t="s">
        <v>6489</v>
      </c>
      <c r="M252" t="s">
        <v>6490</v>
      </c>
      <c r="N252" t="s">
        <v>6491</v>
      </c>
      <c r="O252" t="s">
        <v>6492</v>
      </c>
      <c r="P252" t="s">
        <v>6493</v>
      </c>
    </row>
    <row r="253" spans="1:16">
      <c r="A253" t="s">
        <v>968</v>
      </c>
      <c r="B253" t="s">
        <v>969</v>
      </c>
      <c r="C253" t="s">
        <v>285</v>
      </c>
      <c r="D253" t="s">
        <v>62</v>
      </c>
      <c r="E253" t="s">
        <v>106</v>
      </c>
      <c r="F253" s="1" t="s">
        <v>123</v>
      </c>
      <c r="G253">
        <v>3.7</v>
      </c>
      <c r="H253">
        <v>185</v>
      </c>
      <c r="I253" t="s">
        <v>6494</v>
      </c>
      <c r="J253" t="s">
        <v>6495</v>
      </c>
      <c r="K253" t="s">
        <v>6496</v>
      </c>
      <c r="L253" t="s">
        <v>6497</v>
      </c>
      <c r="M253" t="s">
        <v>6498</v>
      </c>
      <c r="N253" t="s">
        <v>6499</v>
      </c>
      <c r="O253" t="s">
        <v>6500</v>
      </c>
      <c r="P253" t="s">
        <v>6501</v>
      </c>
    </row>
    <row r="254" spans="1:16">
      <c r="A254" t="s">
        <v>970</v>
      </c>
      <c r="B254" t="s">
        <v>971</v>
      </c>
      <c r="C254" t="s">
        <v>17</v>
      </c>
      <c r="D254" t="s">
        <v>69</v>
      </c>
      <c r="E254" t="s">
        <v>92</v>
      </c>
      <c r="F254" s="1" t="s">
        <v>93</v>
      </c>
      <c r="G254">
        <v>4.2</v>
      </c>
      <c r="H254" s="1" t="s">
        <v>972</v>
      </c>
      <c r="I254" t="s">
        <v>6502</v>
      </c>
      <c r="J254" t="s">
        <v>6503</v>
      </c>
      <c r="K254" t="s">
        <v>6504</v>
      </c>
      <c r="L254" t="s">
        <v>6505</v>
      </c>
      <c r="M254" t="s">
        <v>6506</v>
      </c>
      <c r="N254" t="s">
        <v>6507</v>
      </c>
      <c r="O254" t="s">
        <v>6508</v>
      </c>
      <c r="P254" t="s">
        <v>6509</v>
      </c>
    </row>
    <row r="255" spans="1:16">
      <c r="A255" t="s">
        <v>973</v>
      </c>
      <c r="B255" t="s">
        <v>974</v>
      </c>
      <c r="C255" t="s">
        <v>17</v>
      </c>
      <c r="D255" t="s">
        <v>975</v>
      </c>
      <c r="E255" t="s">
        <v>214</v>
      </c>
      <c r="F255" s="1" t="s">
        <v>163</v>
      </c>
      <c r="G255">
        <v>4</v>
      </c>
      <c r="H255" s="1" t="s">
        <v>164</v>
      </c>
      <c r="I255" t="s">
        <v>6510</v>
      </c>
      <c r="J255" t="s">
        <v>4963</v>
      </c>
      <c r="K255" t="s">
        <v>4964</v>
      </c>
      <c r="L255" t="s">
        <v>4965</v>
      </c>
      <c r="M255" t="s">
        <v>4966</v>
      </c>
      <c r="N255" t="s">
        <v>5995</v>
      </c>
      <c r="O255" t="s">
        <v>6511</v>
      </c>
      <c r="P255" t="s">
        <v>6512</v>
      </c>
    </row>
    <row r="256" spans="1:16">
      <c r="A256" t="s">
        <v>976</v>
      </c>
      <c r="B256" t="s">
        <v>977</v>
      </c>
      <c r="C256" t="s">
        <v>370</v>
      </c>
      <c r="D256" t="s">
        <v>978</v>
      </c>
      <c r="E256" t="s">
        <v>18</v>
      </c>
      <c r="F256" s="1" t="s">
        <v>768</v>
      </c>
      <c r="G256">
        <v>3.6</v>
      </c>
      <c r="H256" s="1" t="s">
        <v>979</v>
      </c>
      <c r="I256" t="s">
        <v>6513</v>
      </c>
      <c r="J256" t="s">
        <v>6514</v>
      </c>
      <c r="K256" t="s">
        <v>6515</v>
      </c>
      <c r="L256" t="s">
        <v>6516</v>
      </c>
      <c r="M256" t="s">
        <v>6517</v>
      </c>
      <c r="N256" t="s">
        <v>6518</v>
      </c>
      <c r="O256" t="s">
        <v>6519</v>
      </c>
      <c r="P256" t="s">
        <v>6520</v>
      </c>
    </row>
    <row r="257" spans="1:16">
      <c r="A257" t="s">
        <v>980</v>
      </c>
      <c r="B257" t="s">
        <v>981</v>
      </c>
      <c r="C257" t="s">
        <v>120</v>
      </c>
      <c r="D257" t="s">
        <v>982</v>
      </c>
      <c r="E257" t="s">
        <v>983</v>
      </c>
      <c r="F257" s="1" t="s">
        <v>282</v>
      </c>
      <c r="G257">
        <v>4.3</v>
      </c>
      <c r="H257" s="1" t="s">
        <v>508</v>
      </c>
      <c r="I257" t="s">
        <v>5547</v>
      </c>
      <c r="J257" t="s">
        <v>5548</v>
      </c>
      <c r="K257" t="s">
        <v>5549</v>
      </c>
      <c r="L257" t="s">
        <v>5550</v>
      </c>
      <c r="M257" t="s">
        <v>5551</v>
      </c>
      <c r="N257" t="s">
        <v>5552</v>
      </c>
      <c r="O257" t="s">
        <v>6521</v>
      </c>
      <c r="P257" t="s">
        <v>6522</v>
      </c>
    </row>
    <row r="258" ht="13.5" spans="1:16">
      <c r="A258" t="s">
        <v>984</v>
      </c>
      <c r="B258" t="s">
        <v>985</v>
      </c>
      <c r="C258" t="s">
        <v>578</v>
      </c>
      <c r="D258" t="s">
        <v>986</v>
      </c>
      <c r="E258" t="s">
        <v>987</v>
      </c>
      <c r="F258" s="1" t="s">
        <v>170</v>
      </c>
      <c r="G258">
        <v>4.2</v>
      </c>
      <c r="H258" s="1" t="s">
        <v>988</v>
      </c>
      <c r="I258" s="2" t="s">
        <v>6523</v>
      </c>
      <c r="J258" t="s">
        <v>6524</v>
      </c>
      <c r="K258" t="s">
        <v>6525</v>
      </c>
      <c r="L258" t="s">
        <v>6526</v>
      </c>
      <c r="M258" t="s">
        <v>6527</v>
      </c>
      <c r="N258" t="s">
        <v>6528</v>
      </c>
      <c r="O258" t="s">
        <v>6529</v>
      </c>
      <c r="P258" t="s">
        <v>6530</v>
      </c>
    </row>
    <row r="259" spans="1:16">
      <c r="A259" t="s">
        <v>989</v>
      </c>
      <c r="B259" t="s">
        <v>990</v>
      </c>
      <c r="C259" t="s">
        <v>17</v>
      </c>
      <c r="D259" t="s">
        <v>69</v>
      </c>
      <c r="E259" t="s">
        <v>76</v>
      </c>
      <c r="F259" s="1" t="s">
        <v>163</v>
      </c>
      <c r="G259">
        <v>4.3</v>
      </c>
      <c r="H259" s="1" t="s">
        <v>721</v>
      </c>
      <c r="I259" t="s">
        <v>6531</v>
      </c>
      <c r="J259" t="s">
        <v>5971</v>
      </c>
      <c r="K259" t="s">
        <v>5972</v>
      </c>
      <c r="L259" t="s">
        <v>5973</v>
      </c>
      <c r="M259" t="s">
        <v>5974</v>
      </c>
      <c r="N259" t="s">
        <v>5975</v>
      </c>
      <c r="O259" t="s">
        <v>5976</v>
      </c>
      <c r="P259" t="s">
        <v>6532</v>
      </c>
    </row>
    <row r="260" spans="1:16">
      <c r="A260" t="s">
        <v>991</v>
      </c>
      <c r="B260" t="s">
        <v>992</v>
      </c>
      <c r="C260" t="s">
        <v>17</v>
      </c>
      <c r="D260" t="s">
        <v>69</v>
      </c>
      <c r="E260" t="s">
        <v>92</v>
      </c>
      <c r="F260" s="1" t="s">
        <v>93</v>
      </c>
      <c r="G260">
        <v>4.2</v>
      </c>
      <c r="H260" s="1" t="s">
        <v>44</v>
      </c>
      <c r="I260" t="s">
        <v>6533</v>
      </c>
      <c r="J260" t="s">
        <v>4819</v>
      </c>
      <c r="K260" t="s">
        <v>4820</v>
      </c>
      <c r="L260" t="s">
        <v>4821</v>
      </c>
      <c r="M260" t="s">
        <v>4822</v>
      </c>
      <c r="N260" t="s">
        <v>4823</v>
      </c>
      <c r="O260" t="s">
        <v>6534</v>
      </c>
      <c r="P260" t="s">
        <v>6535</v>
      </c>
    </row>
    <row r="261" spans="1:16">
      <c r="A261" t="s">
        <v>993</v>
      </c>
      <c r="B261" t="s">
        <v>994</v>
      </c>
      <c r="C261" t="s">
        <v>17</v>
      </c>
      <c r="D261" t="s">
        <v>995</v>
      </c>
      <c r="E261" t="s">
        <v>190</v>
      </c>
      <c r="F261" s="1" t="s">
        <v>49</v>
      </c>
      <c r="G261">
        <v>4.2</v>
      </c>
      <c r="H261" s="1" t="s">
        <v>996</v>
      </c>
      <c r="I261" t="s">
        <v>6536</v>
      </c>
      <c r="J261" t="s">
        <v>6537</v>
      </c>
      <c r="K261" t="s">
        <v>6538</v>
      </c>
      <c r="L261" t="s">
        <v>6539</v>
      </c>
      <c r="M261" t="s">
        <v>6540</v>
      </c>
      <c r="N261" t="s">
        <v>6541</v>
      </c>
      <c r="O261" t="s">
        <v>6542</v>
      </c>
      <c r="P261" t="s">
        <v>6543</v>
      </c>
    </row>
    <row r="262" spans="1:16">
      <c r="A262" t="s">
        <v>997</v>
      </c>
      <c r="B262" t="s">
        <v>998</v>
      </c>
      <c r="C262" t="s">
        <v>97</v>
      </c>
      <c r="D262" t="s">
        <v>69</v>
      </c>
      <c r="E262" t="s">
        <v>99</v>
      </c>
      <c r="F262" s="1" t="s">
        <v>453</v>
      </c>
      <c r="G262">
        <v>4.4</v>
      </c>
      <c r="H262" s="1" t="s">
        <v>999</v>
      </c>
      <c r="I262" t="s">
        <v>6544</v>
      </c>
      <c r="J262" t="s">
        <v>6545</v>
      </c>
      <c r="K262" t="s">
        <v>6546</v>
      </c>
      <c r="L262" t="s">
        <v>6547</v>
      </c>
      <c r="M262" t="s">
        <v>6548</v>
      </c>
      <c r="N262" t="s">
        <v>6549</v>
      </c>
      <c r="O262" t="s">
        <v>6550</v>
      </c>
      <c r="P262" t="s">
        <v>6551</v>
      </c>
    </row>
    <row r="263" spans="1:16">
      <c r="A263" t="s">
        <v>1000</v>
      </c>
      <c r="B263" t="s">
        <v>1001</v>
      </c>
      <c r="C263" t="s">
        <v>17</v>
      </c>
      <c r="D263" t="s">
        <v>420</v>
      </c>
      <c r="E263" t="s">
        <v>19</v>
      </c>
      <c r="F263" s="1" t="s">
        <v>163</v>
      </c>
      <c r="G263">
        <v>4.2</v>
      </c>
      <c r="H263" s="1" t="s">
        <v>423</v>
      </c>
      <c r="I263" t="s">
        <v>6552</v>
      </c>
      <c r="J263" t="s">
        <v>5399</v>
      </c>
      <c r="K263" t="s">
        <v>5400</v>
      </c>
      <c r="L263" t="s">
        <v>5401</v>
      </c>
      <c r="M263" t="s">
        <v>5402</v>
      </c>
      <c r="N263" t="s">
        <v>5403</v>
      </c>
      <c r="O263" t="s">
        <v>6553</v>
      </c>
      <c r="P263" t="s">
        <v>6554</v>
      </c>
    </row>
    <row r="264" spans="1:16">
      <c r="A264" t="s">
        <v>1002</v>
      </c>
      <c r="B264" t="s">
        <v>1003</v>
      </c>
      <c r="C264" t="s">
        <v>17</v>
      </c>
      <c r="D264" t="s">
        <v>421</v>
      </c>
      <c r="E264" t="s">
        <v>190</v>
      </c>
      <c r="F264" s="1" t="s">
        <v>282</v>
      </c>
      <c r="G264">
        <v>4.4</v>
      </c>
      <c r="H264" s="1" t="s">
        <v>797</v>
      </c>
      <c r="I264" t="s">
        <v>6555</v>
      </c>
      <c r="J264" t="s">
        <v>6117</v>
      </c>
      <c r="K264" t="s">
        <v>6118</v>
      </c>
      <c r="L264" t="s">
        <v>6119</v>
      </c>
      <c r="M264" t="s">
        <v>6120</v>
      </c>
      <c r="N264" t="s">
        <v>6121</v>
      </c>
      <c r="O264" t="s">
        <v>6556</v>
      </c>
      <c r="P264" t="s">
        <v>6557</v>
      </c>
    </row>
    <row r="265" spans="1:16">
      <c r="A265" t="s">
        <v>1004</v>
      </c>
      <c r="B265" t="s">
        <v>1005</v>
      </c>
      <c r="C265" t="s">
        <v>285</v>
      </c>
      <c r="D265" t="s">
        <v>1006</v>
      </c>
      <c r="E265" t="s">
        <v>190</v>
      </c>
      <c r="F265" s="1" t="s">
        <v>111</v>
      </c>
      <c r="G265">
        <v>3</v>
      </c>
      <c r="H265">
        <v>103</v>
      </c>
      <c r="I265" t="s">
        <v>6558</v>
      </c>
      <c r="J265" t="s">
        <v>6559</v>
      </c>
      <c r="K265" t="s">
        <v>6560</v>
      </c>
      <c r="L265" t="s">
        <v>6561</v>
      </c>
      <c r="M265" t="s">
        <v>6562</v>
      </c>
      <c r="N265" t="s">
        <v>6563</v>
      </c>
      <c r="O265" t="s">
        <v>6564</v>
      </c>
      <c r="P265" t="s">
        <v>6565</v>
      </c>
    </row>
    <row r="266" spans="1:16">
      <c r="A266" t="s">
        <v>1007</v>
      </c>
      <c r="B266" t="s">
        <v>1008</v>
      </c>
      <c r="C266" t="s">
        <v>1009</v>
      </c>
      <c r="D266" t="s">
        <v>1010</v>
      </c>
      <c r="E266" t="s">
        <v>1010</v>
      </c>
      <c r="F266" s="1" t="s">
        <v>215</v>
      </c>
      <c r="G266">
        <v>4.5</v>
      </c>
      <c r="H266">
        <v>224</v>
      </c>
      <c r="I266" t="s">
        <v>6566</v>
      </c>
      <c r="J266" t="s">
        <v>6567</v>
      </c>
      <c r="K266" t="s">
        <v>6568</v>
      </c>
      <c r="L266" t="s">
        <v>6569</v>
      </c>
      <c r="M266" t="s">
        <v>6570</v>
      </c>
      <c r="N266" t="s">
        <v>6571</v>
      </c>
      <c r="O266" t="s">
        <v>6572</v>
      </c>
      <c r="P266" t="s">
        <v>6573</v>
      </c>
    </row>
    <row r="267" spans="1:16">
      <c r="A267" t="s">
        <v>1011</v>
      </c>
      <c r="B267" t="s">
        <v>1012</v>
      </c>
      <c r="C267" t="s">
        <v>120</v>
      </c>
      <c r="D267" t="s">
        <v>1013</v>
      </c>
      <c r="E267" t="s">
        <v>1014</v>
      </c>
      <c r="F267" s="1" t="s">
        <v>1015</v>
      </c>
      <c r="G267">
        <v>4.3</v>
      </c>
      <c r="H267" s="1" t="s">
        <v>1016</v>
      </c>
      <c r="I267" t="s">
        <v>6574</v>
      </c>
      <c r="J267" t="s">
        <v>4971</v>
      </c>
      <c r="K267" t="s">
        <v>4972</v>
      </c>
      <c r="L267" t="s">
        <v>4973</v>
      </c>
      <c r="M267" t="s">
        <v>4974</v>
      </c>
      <c r="N267" t="s">
        <v>4975</v>
      </c>
      <c r="O267" t="s">
        <v>6575</v>
      </c>
      <c r="P267" t="s">
        <v>6576</v>
      </c>
    </row>
    <row r="268" spans="1:16">
      <c r="A268" t="s">
        <v>1017</v>
      </c>
      <c r="B268" t="s">
        <v>1018</v>
      </c>
      <c r="C268" t="s">
        <v>17</v>
      </c>
      <c r="D268" t="s">
        <v>24</v>
      </c>
      <c r="E268" t="s">
        <v>76</v>
      </c>
      <c r="F268" s="1" t="s">
        <v>220</v>
      </c>
      <c r="G268">
        <v>4.2</v>
      </c>
      <c r="H268">
        <v>85</v>
      </c>
      <c r="I268" t="s">
        <v>6577</v>
      </c>
      <c r="J268" t="s">
        <v>6578</v>
      </c>
      <c r="K268" t="s">
        <v>6579</v>
      </c>
      <c r="L268" t="s">
        <v>6580</v>
      </c>
      <c r="M268" t="s">
        <v>6581</v>
      </c>
      <c r="N268" t="s">
        <v>6582</v>
      </c>
      <c r="O268" t="s">
        <v>6583</v>
      </c>
      <c r="P268" t="s">
        <v>6584</v>
      </c>
    </row>
    <row r="269" spans="1:16">
      <c r="A269" t="s">
        <v>1019</v>
      </c>
      <c r="B269" t="s">
        <v>1020</v>
      </c>
      <c r="C269" t="s">
        <v>97</v>
      </c>
      <c r="D269" t="s">
        <v>443</v>
      </c>
      <c r="E269" t="s">
        <v>1021</v>
      </c>
      <c r="F269" s="1" t="s">
        <v>581</v>
      </c>
      <c r="G269">
        <v>4.4</v>
      </c>
      <c r="H269" s="1" t="s">
        <v>1022</v>
      </c>
      <c r="I269" t="s">
        <v>6585</v>
      </c>
      <c r="J269" t="s">
        <v>6586</v>
      </c>
      <c r="K269" t="s">
        <v>6587</v>
      </c>
      <c r="L269" t="s">
        <v>6588</v>
      </c>
      <c r="M269" t="s">
        <v>6589</v>
      </c>
      <c r="N269" t="s">
        <v>6590</v>
      </c>
      <c r="O269" t="s">
        <v>6591</v>
      </c>
      <c r="P269" t="s">
        <v>6592</v>
      </c>
    </row>
    <row r="270" spans="1:16">
      <c r="A270" t="s">
        <v>1023</v>
      </c>
      <c r="B270" t="s">
        <v>1024</v>
      </c>
      <c r="C270" t="s">
        <v>1025</v>
      </c>
      <c r="D270" t="s">
        <v>1026</v>
      </c>
      <c r="E270" t="s">
        <v>1027</v>
      </c>
      <c r="F270" s="1" t="s">
        <v>911</v>
      </c>
      <c r="G270">
        <v>4</v>
      </c>
      <c r="H270">
        <v>897</v>
      </c>
      <c r="I270" t="s">
        <v>6593</v>
      </c>
      <c r="J270" t="s">
        <v>6594</v>
      </c>
      <c r="K270" t="s">
        <v>6595</v>
      </c>
      <c r="L270" t="s">
        <v>6596</v>
      </c>
      <c r="M270" t="s">
        <v>6597</v>
      </c>
      <c r="N270" t="s">
        <v>6598</v>
      </c>
      <c r="O270" t="s">
        <v>6599</v>
      </c>
      <c r="P270" t="s">
        <v>6600</v>
      </c>
    </row>
    <row r="271" spans="1:16">
      <c r="A271" t="s">
        <v>1028</v>
      </c>
      <c r="B271" t="s">
        <v>1029</v>
      </c>
      <c r="C271" t="s">
        <v>1030</v>
      </c>
      <c r="D271" t="s">
        <v>885</v>
      </c>
      <c r="E271" t="s">
        <v>406</v>
      </c>
      <c r="F271" s="1" t="s">
        <v>26</v>
      </c>
      <c r="G271">
        <v>3.8</v>
      </c>
      <c r="H271">
        <v>282</v>
      </c>
      <c r="I271" t="s">
        <v>6601</v>
      </c>
      <c r="J271" t="s">
        <v>6602</v>
      </c>
      <c r="K271" t="s">
        <v>6603</v>
      </c>
      <c r="L271" t="s">
        <v>6604</v>
      </c>
      <c r="M271" t="s">
        <v>6605</v>
      </c>
      <c r="N271" t="s">
        <v>6606</v>
      </c>
      <c r="O271" t="s">
        <v>6607</v>
      </c>
      <c r="P271" t="s">
        <v>6608</v>
      </c>
    </row>
    <row r="272" spans="1:16">
      <c r="A272" t="s">
        <v>1031</v>
      </c>
      <c r="B272" t="s">
        <v>1032</v>
      </c>
      <c r="C272" t="s">
        <v>120</v>
      </c>
      <c r="D272" t="s">
        <v>794</v>
      </c>
      <c r="E272" t="s">
        <v>603</v>
      </c>
      <c r="F272" s="1" t="s">
        <v>239</v>
      </c>
      <c r="G272">
        <v>4.3</v>
      </c>
      <c r="H272" s="1" t="s">
        <v>706</v>
      </c>
      <c r="I272" t="s">
        <v>6609</v>
      </c>
      <c r="J272" t="s">
        <v>5942</v>
      </c>
      <c r="K272" t="s">
        <v>5943</v>
      </c>
      <c r="L272" t="s">
        <v>5944</v>
      </c>
      <c r="M272" t="s">
        <v>5945</v>
      </c>
      <c r="N272" t="s">
        <v>5946</v>
      </c>
      <c r="O272" t="s">
        <v>6610</v>
      </c>
      <c r="P272" t="s">
        <v>6611</v>
      </c>
    </row>
    <row r="273" ht="13.5" spans="1:16">
      <c r="A273" t="s">
        <v>1033</v>
      </c>
      <c r="B273" t="s">
        <v>1034</v>
      </c>
      <c r="C273" t="s">
        <v>285</v>
      </c>
      <c r="D273" t="s">
        <v>25</v>
      </c>
      <c r="E273" t="s">
        <v>76</v>
      </c>
      <c r="F273" s="1" t="s">
        <v>63</v>
      </c>
      <c r="G273">
        <v>4.2</v>
      </c>
      <c r="H273">
        <v>513</v>
      </c>
      <c r="I273" s="2" t="s">
        <v>6612</v>
      </c>
      <c r="J273" t="s">
        <v>6613</v>
      </c>
      <c r="K273" t="s">
        <v>6614</v>
      </c>
      <c r="L273" t="s">
        <v>6615</v>
      </c>
      <c r="M273" t="s">
        <v>6616</v>
      </c>
      <c r="N273" t="s">
        <v>6617</v>
      </c>
      <c r="O273" t="s">
        <v>6618</v>
      </c>
      <c r="P273" t="s">
        <v>6619</v>
      </c>
    </row>
    <row r="274" ht="13.5" spans="1:16">
      <c r="A274" t="s">
        <v>1035</v>
      </c>
      <c r="B274" t="s">
        <v>1036</v>
      </c>
      <c r="C274" t="s">
        <v>17</v>
      </c>
      <c r="D274" t="s">
        <v>477</v>
      </c>
      <c r="E274" t="s">
        <v>329</v>
      </c>
      <c r="F274" s="1" t="s">
        <v>478</v>
      </c>
      <c r="G274">
        <v>4.1</v>
      </c>
      <c r="H274" s="1" t="s">
        <v>479</v>
      </c>
      <c r="I274" s="2" t="s">
        <v>6620</v>
      </c>
      <c r="J274" t="s">
        <v>5488</v>
      </c>
      <c r="K274" t="s">
        <v>5489</v>
      </c>
      <c r="L274" t="s">
        <v>5490</v>
      </c>
      <c r="M274" t="s">
        <v>5491</v>
      </c>
      <c r="N274" t="s">
        <v>5492</v>
      </c>
      <c r="O274" t="s">
        <v>6621</v>
      </c>
      <c r="P274" t="s">
        <v>6622</v>
      </c>
    </row>
    <row r="275" spans="1:16">
      <c r="A275" t="s">
        <v>1037</v>
      </c>
      <c r="B275" t="s">
        <v>1038</v>
      </c>
      <c r="C275" t="s">
        <v>120</v>
      </c>
      <c r="D275" t="s">
        <v>1039</v>
      </c>
      <c r="E275" t="s">
        <v>1013</v>
      </c>
      <c r="F275" s="1" t="s">
        <v>43</v>
      </c>
      <c r="G275">
        <v>4</v>
      </c>
      <c r="H275" s="1" t="s">
        <v>1040</v>
      </c>
      <c r="I275" t="s">
        <v>6623</v>
      </c>
      <c r="J275" t="s">
        <v>6624</v>
      </c>
      <c r="K275" t="s">
        <v>6625</v>
      </c>
      <c r="L275" t="s">
        <v>6626</v>
      </c>
      <c r="M275" t="s">
        <v>6627</v>
      </c>
      <c r="N275" t="s">
        <v>6628</v>
      </c>
      <c r="O275" t="s">
        <v>6629</v>
      </c>
      <c r="P275" t="s">
        <v>6630</v>
      </c>
    </row>
    <row r="276" spans="1:16">
      <c r="A276" t="s">
        <v>1041</v>
      </c>
      <c r="B276" t="s">
        <v>1042</v>
      </c>
      <c r="C276" t="s">
        <v>883</v>
      </c>
      <c r="D276" t="s">
        <v>1043</v>
      </c>
      <c r="E276" t="s">
        <v>885</v>
      </c>
      <c r="F276" s="1" t="s">
        <v>111</v>
      </c>
      <c r="G276">
        <v>4.2</v>
      </c>
      <c r="H276" s="1" t="s">
        <v>1044</v>
      </c>
      <c r="I276" t="s">
        <v>6631</v>
      </c>
      <c r="J276" t="s">
        <v>6632</v>
      </c>
      <c r="K276" t="s">
        <v>6633</v>
      </c>
      <c r="L276" t="s">
        <v>6634</v>
      </c>
      <c r="M276" t="s">
        <v>6635</v>
      </c>
      <c r="N276" t="s">
        <v>6636</v>
      </c>
      <c r="O276" t="s">
        <v>6637</v>
      </c>
      <c r="P276" t="s">
        <v>6638</v>
      </c>
    </row>
    <row r="277" spans="1:16">
      <c r="A277" t="s">
        <v>1045</v>
      </c>
      <c r="B277" t="s">
        <v>1046</v>
      </c>
      <c r="C277" t="s">
        <v>285</v>
      </c>
      <c r="D277" t="s">
        <v>18</v>
      </c>
      <c r="E277" t="s">
        <v>76</v>
      </c>
      <c r="F277" s="1" t="s">
        <v>111</v>
      </c>
      <c r="G277">
        <v>3.3</v>
      </c>
      <c r="H277">
        <v>23</v>
      </c>
      <c r="I277" t="s">
        <v>6639</v>
      </c>
      <c r="J277" t="s">
        <v>6640</v>
      </c>
      <c r="K277" t="s">
        <v>6641</v>
      </c>
      <c r="L277" t="s">
        <v>6642</v>
      </c>
      <c r="M277" t="s">
        <v>6643</v>
      </c>
      <c r="N277" t="s">
        <v>6644</v>
      </c>
      <c r="O277" t="s">
        <v>6645</v>
      </c>
      <c r="P277" t="s">
        <v>6646</v>
      </c>
    </row>
    <row r="278" spans="1:16">
      <c r="A278" t="s">
        <v>1047</v>
      </c>
      <c r="B278" t="s">
        <v>1048</v>
      </c>
      <c r="C278" t="s">
        <v>120</v>
      </c>
      <c r="D278" t="s">
        <v>238</v>
      </c>
      <c r="E278" t="s">
        <v>1049</v>
      </c>
      <c r="F278" s="1" t="s">
        <v>1050</v>
      </c>
      <c r="G278">
        <v>4.3</v>
      </c>
      <c r="H278" s="1" t="s">
        <v>344</v>
      </c>
      <c r="I278" t="s">
        <v>6647</v>
      </c>
      <c r="J278" t="s">
        <v>5233</v>
      </c>
      <c r="K278" t="s">
        <v>5234</v>
      </c>
      <c r="L278" t="s">
        <v>5235</v>
      </c>
      <c r="M278" t="s">
        <v>5236</v>
      </c>
      <c r="N278" t="s">
        <v>5237</v>
      </c>
      <c r="O278" t="s">
        <v>6648</v>
      </c>
      <c r="P278" t="s">
        <v>6649</v>
      </c>
    </row>
    <row r="279" spans="1:16">
      <c r="A279" t="s">
        <v>1051</v>
      </c>
      <c r="B279" t="s">
        <v>1052</v>
      </c>
      <c r="C279" t="s">
        <v>17</v>
      </c>
      <c r="D279" t="s">
        <v>1053</v>
      </c>
      <c r="E279" t="s">
        <v>69</v>
      </c>
      <c r="F279" s="1" t="s">
        <v>111</v>
      </c>
      <c r="G279">
        <v>3.8</v>
      </c>
      <c r="H279">
        <v>51</v>
      </c>
      <c r="I279" t="s">
        <v>6650</v>
      </c>
      <c r="J279" t="s">
        <v>6651</v>
      </c>
      <c r="K279" t="s">
        <v>6652</v>
      </c>
      <c r="L279" t="s">
        <v>6653</v>
      </c>
      <c r="M279" t="s">
        <v>6654</v>
      </c>
      <c r="N279" t="s">
        <v>6655</v>
      </c>
      <c r="O279" t="s">
        <v>6656</v>
      </c>
      <c r="P279" t="s">
        <v>6657</v>
      </c>
    </row>
    <row r="280" spans="1:16">
      <c r="A280" t="s">
        <v>1054</v>
      </c>
      <c r="B280" t="s">
        <v>1055</v>
      </c>
      <c r="C280" t="s">
        <v>120</v>
      </c>
      <c r="D280" t="s">
        <v>324</v>
      </c>
      <c r="E280" t="s">
        <v>426</v>
      </c>
      <c r="F280" s="1" t="s">
        <v>325</v>
      </c>
      <c r="G280">
        <v>4.2</v>
      </c>
      <c r="H280" s="1" t="s">
        <v>124</v>
      </c>
      <c r="I280" t="s">
        <v>6658</v>
      </c>
      <c r="J280" t="s">
        <v>4912</v>
      </c>
      <c r="K280" t="s">
        <v>4913</v>
      </c>
      <c r="L280" t="s">
        <v>4914</v>
      </c>
      <c r="M280" t="s">
        <v>4915</v>
      </c>
      <c r="N280" t="s">
        <v>5518</v>
      </c>
      <c r="O280" t="s">
        <v>6659</v>
      </c>
      <c r="P280" t="s">
        <v>6660</v>
      </c>
    </row>
    <row r="281" spans="1:16">
      <c r="A281" t="s">
        <v>1056</v>
      </c>
      <c r="B281" t="s">
        <v>1057</v>
      </c>
      <c r="C281" t="s">
        <v>285</v>
      </c>
      <c r="D281" t="s">
        <v>69</v>
      </c>
      <c r="E281" t="s">
        <v>214</v>
      </c>
      <c r="F281" s="1" t="s">
        <v>77</v>
      </c>
      <c r="G281">
        <v>3.7</v>
      </c>
      <c r="H281">
        <v>708</v>
      </c>
      <c r="I281" t="s">
        <v>6661</v>
      </c>
      <c r="J281" t="s">
        <v>6662</v>
      </c>
      <c r="K281" t="s">
        <v>6663</v>
      </c>
      <c r="L281" t="s">
        <v>6664</v>
      </c>
      <c r="M281" t="s">
        <v>6665</v>
      </c>
      <c r="N281" t="s">
        <v>6666</v>
      </c>
      <c r="O281" t="s">
        <v>6667</v>
      </c>
      <c r="P281" t="s">
        <v>6668</v>
      </c>
    </row>
    <row r="282" ht="12.75" spans="1:16">
      <c r="A282" t="s">
        <v>1058</v>
      </c>
      <c r="B282" t="s">
        <v>1059</v>
      </c>
      <c r="C282" t="s">
        <v>120</v>
      </c>
      <c r="D282" t="s">
        <v>138</v>
      </c>
      <c r="E282" t="s">
        <v>586</v>
      </c>
      <c r="F282" s="1" t="s">
        <v>384</v>
      </c>
      <c r="G282">
        <v>4.3</v>
      </c>
      <c r="H282" s="1" t="s">
        <v>1060</v>
      </c>
      <c r="I282" t="s">
        <v>6669</v>
      </c>
      <c r="J282" t="s">
        <v>6670</v>
      </c>
      <c r="K282" t="s">
        <v>6671</v>
      </c>
      <c r="L282" t="s">
        <v>6672</v>
      </c>
      <c r="M282" t="s">
        <v>6673</v>
      </c>
      <c r="N282" t="s">
        <v>6674</v>
      </c>
      <c r="O282" t="s">
        <v>6675</v>
      </c>
      <c r="P282" t="s">
        <v>6676</v>
      </c>
    </row>
    <row r="283" spans="1:16">
      <c r="A283" t="s">
        <v>1061</v>
      </c>
      <c r="B283" t="s">
        <v>1062</v>
      </c>
      <c r="C283" t="s">
        <v>17</v>
      </c>
      <c r="D283" t="s">
        <v>1063</v>
      </c>
      <c r="E283" t="s">
        <v>1064</v>
      </c>
      <c r="F283" s="1" t="s">
        <v>129</v>
      </c>
      <c r="G283">
        <v>3.9</v>
      </c>
      <c r="H283">
        <v>523</v>
      </c>
      <c r="I283" t="s">
        <v>6677</v>
      </c>
      <c r="J283" t="s">
        <v>6678</v>
      </c>
      <c r="K283" t="s">
        <v>6679</v>
      </c>
      <c r="L283" t="s">
        <v>6680</v>
      </c>
      <c r="M283" t="s">
        <v>6681</v>
      </c>
      <c r="N283" t="s">
        <v>6682</v>
      </c>
      <c r="O283" t="s">
        <v>6683</v>
      </c>
      <c r="P283" t="s">
        <v>6684</v>
      </c>
    </row>
    <row r="284" spans="1:16">
      <c r="A284" t="s">
        <v>1065</v>
      </c>
      <c r="B284" t="s">
        <v>1066</v>
      </c>
      <c r="C284" t="s">
        <v>17</v>
      </c>
      <c r="D284" t="s">
        <v>24</v>
      </c>
      <c r="E284" t="s">
        <v>76</v>
      </c>
      <c r="F284" s="1" t="s">
        <v>220</v>
      </c>
      <c r="G284">
        <v>3</v>
      </c>
      <c r="I284" t="s">
        <v>6685</v>
      </c>
      <c r="J284" t="s">
        <v>6686</v>
      </c>
      <c r="K284" t="s">
        <v>6687</v>
      </c>
      <c r="L284" t="s">
        <v>6688</v>
      </c>
      <c r="M284" t="s">
        <v>6689</v>
      </c>
      <c r="N284" t="s">
        <v>6690</v>
      </c>
      <c r="O284" t="s">
        <v>6691</v>
      </c>
      <c r="P284" t="s">
        <v>6692</v>
      </c>
    </row>
    <row r="285" spans="1:16">
      <c r="A285" t="s">
        <v>1067</v>
      </c>
      <c r="B285" t="s">
        <v>1068</v>
      </c>
      <c r="C285" t="s">
        <v>120</v>
      </c>
      <c r="D285" t="s">
        <v>716</v>
      </c>
      <c r="E285" t="s">
        <v>1069</v>
      </c>
      <c r="F285" s="1" t="s">
        <v>595</v>
      </c>
      <c r="G285">
        <v>4.3</v>
      </c>
      <c r="H285" s="1" t="s">
        <v>604</v>
      </c>
      <c r="I285" t="s">
        <v>5728</v>
      </c>
      <c r="J285" t="s">
        <v>5729</v>
      </c>
      <c r="K285" t="s">
        <v>5730</v>
      </c>
      <c r="L285" t="s">
        <v>5731</v>
      </c>
      <c r="M285" t="s">
        <v>5732</v>
      </c>
      <c r="N285" t="s">
        <v>5733</v>
      </c>
      <c r="O285" t="s">
        <v>6693</v>
      </c>
      <c r="P285" t="s">
        <v>6694</v>
      </c>
    </row>
    <row r="286" spans="1:16">
      <c r="A286" t="s">
        <v>1070</v>
      </c>
      <c r="B286" t="s">
        <v>1071</v>
      </c>
      <c r="C286" t="s">
        <v>285</v>
      </c>
      <c r="D286" t="s">
        <v>1072</v>
      </c>
      <c r="E286" t="s">
        <v>62</v>
      </c>
      <c r="F286" s="1" t="s">
        <v>453</v>
      </c>
      <c r="G286">
        <v>3.5</v>
      </c>
      <c r="H286">
        <v>121</v>
      </c>
      <c r="I286" t="s">
        <v>6695</v>
      </c>
      <c r="J286" t="s">
        <v>6696</v>
      </c>
      <c r="K286" t="s">
        <v>6697</v>
      </c>
      <c r="L286" t="s">
        <v>6698</v>
      </c>
      <c r="M286" t="s">
        <v>6699</v>
      </c>
      <c r="N286" t="s">
        <v>6700</v>
      </c>
      <c r="O286" t="s">
        <v>6701</v>
      </c>
      <c r="P286" t="s">
        <v>6702</v>
      </c>
    </row>
    <row r="287" ht="12.75" spans="1:16">
      <c r="A287" t="s">
        <v>1073</v>
      </c>
      <c r="B287" t="s">
        <v>1074</v>
      </c>
      <c r="C287" t="s">
        <v>17</v>
      </c>
      <c r="D287" t="s">
        <v>224</v>
      </c>
      <c r="E287" t="s">
        <v>444</v>
      </c>
      <c r="F287" s="1" t="s">
        <v>511</v>
      </c>
      <c r="G287">
        <v>3.9</v>
      </c>
      <c r="H287" s="1" t="s">
        <v>221</v>
      </c>
      <c r="I287" t="s">
        <v>5555</v>
      </c>
      <c r="J287" t="s">
        <v>5051</v>
      </c>
      <c r="K287" t="s">
        <v>5052</v>
      </c>
      <c r="L287" t="s">
        <v>5053</v>
      </c>
      <c r="M287" t="s">
        <v>5054</v>
      </c>
      <c r="N287" t="s">
        <v>6703</v>
      </c>
      <c r="O287" t="s">
        <v>6704</v>
      </c>
      <c r="P287" t="s">
        <v>6705</v>
      </c>
    </row>
    <row r="288" spans="1:16">
      <c r="A288" t="s">
        <v>1075</v>
      </c>
      <c r="B288" t="s">
        <v>1076</v>
      </c>
      <c r="C288" t="s">
        <v>120</v>
      </c>
      <c r="D288" t="s">
        <v>1013</v>
      </c>
      <c r="E288" t="s">
        <v>1077</v>
      </c>
      <c r="F288" s="1" t="s">
        <v>145</v>
      </c>
      <c r="G288">
        <v>4</v>
      </c>
      <c r="H288" s="1" t="s">
        <v>1078</v>
      </c>
      <c r="I288" t="s">
        <v>6706</v>
      </c>
      <c r="J288" t="s">
        <v>6707</v>
      </c>
      <c r="K288" t="s">
        <v>6708</v>
      </c>
      <c r="L288" t="s">
        <v>6709</v>
      </c>
      <c r="M288" t="s">
        <v>6710</v>
      </c>
      <c r="N288" t="s">
        <v>6711</v>
      </c>
      <c r="O288" t="s">
        <v>6712</v>
      </c>
      <c r="P288" t="s">
        <v>6713</v>
      </c>
    </row>
    <row r="289" spans="1:16">
      <c r="A289" t="s">
        <v>1079</v>
      </c>
      <c r="B289" t="s">
        <v>1080</v>
      </c>
      <c r="C289" t="s">
        <v>17</v>
      </c>
      <c r="D289" t="s">
        <v>128</v>
      </c>
      <c r="E289" t="s">
        <v>76</v>
      </c>
      <c r="F289" s="1" t="s">
        <v>422</v>
      </c>
      <c r="G289">
        <v>4.3</v>
      </c>
      <c r="H289">
        <v>112</v>
      </c>
      <c r="I289" t="s">
        <v>6714</v>
      </c>
      <c r="J289" t="s">
        <v>6715</v>
      </c>
      <c r="K289" t="s">
        <v>6716</v>
      </c>
      <c r="L289" t="s">
        <v>6717</v>
      </c>
      <c r="M289" t="s">
        <v>6718</v>
      </c>
      <c r="N289" t="s">
        <v>6719</v>
      </c>
      <c r="O289" t="s">
        <v>6720</v>
      </c>
      <c r="P289" t="s">
        <v>6721</v>
      </c>
    </row>
    <row r="290" spans="1:16">
      <c r="A290" t="s">
        <v>1081</v>
      </c>
      <c r="B290" t="s">
        <v>1082</v>
      </c>
      <c r="C290" t="s">
        <v>306</v>
      </c>
      <c r="D290" t="s">
        <v>365</v>
      </c>
      <c r="E290" t="s">
        <v>323</v>
      </c>
      <c r="F290" s="1" t="s">
        <v>77</v>
      </c>
      <c r="G290">
        <v>3.8</v>
      </c>
      <c r="H290" s="1" t="s">
        <v>1083</v>
      </c>
      <c r="I290" t="s">
        <v>6722</v>
      </c>
      <c r="J290" t="s">
        <v>6723</v>
      </c>
      <c r="K290" t="s">
        <v>6724</v>
      </c>
      <c r="L290" t="s">
        <v>6725</v>
      </c>
      <c r="M290" t="s">
        <v>6726</v>
      </c>
      <c r="N290" t="s">
        <v>6727</v>
      </c>
      <c r="O290" t="s">
        <v>6728</v>
      </c>
      <c r="P290" t="s">
        <v>6729</v>
      </c>
    </row>
    <row r="291" spans="1:16">
      <c r="A291" t="s">
        <v>1084</v>
      </c>
      <c r="B291" t="s">
        <v>1085</v>
      </c>
      <c r="C291" t="s">
        <v>17</v>
      </c>
      <c r="D291" t="s">
        <v>319</v>
      </c>
      <c r="E291" t="s">
        <v>682</v>
      </c>
      <c r="F291" s="1" t="s">
        <v>581</v>
      </c>
      <c r="G291">
        <v>4.3</v>
      </c>
      <c r="H291" s="1" t="s">
        <v>752</v>
      </c>
      <c r="I291" t="s">
        <v>6730</v>
      </c>
      <c r="J291" t="s">
        <v>6040</v>
      </c>
      <c r="K291" t="s">
        <v>6041</v>
      </c>
      <c r="L291" t="s">
        <v>6042</v>
      </c>
      <c r="M291" t="s">
        <v>6043</v>
      </c>
      <c r="N291" t="s">
        <v>6044</v>
      </c>
      <c r="O291" t="s">
        <v>6731</v>
      </c>
      <c r="P291" t="s">
        <v>6732</v>
      </c>
    </row>
    <row r="292" spans="1:16">
      <c r="A292" t="s">
        <v>1086</v>
      </c>
      <c r="B292" t="s">
        <v>404</v>
      </c>
      <c r="C292" t="s">
        <v>285</v>
      </c>
      <c r="D292" t="s">
        <v>1087</v>
      </c>
      <c r="E292" t="s">
        <v>712</v>
      </c>
      <c r="F292" s="1" t="s">
        <v>773</v>
      </c>
      <c r="G292">
        <v>3.3</v>
      </c>
      <c r="H292">
        <v>73</v>
      </c>
      <c r="I292" t="s">
        <v>6733</v>
      </c>
      <c r="J292" t="s">
        <v>6734</v>
      </c>
      <c r="K292" t="s">
        <v>6735</v>
      </c>
      <c r="L292" t="s">
        <v>6736</v>
      </c>
      <c r="M292" t="s">
        <v>6737</v>
      </c>
      <c r="N292" t="s">
        <v>6738</v>
      </c>
      <c r="O292" t="s">
        <v>6739</v>
      </c>
      <c r="P292" t="s">
        <v>6740</v>
      </c>
    </row>
    <row r="293" spans="1:16">
      <c r="A293" t="s">
        <v>1088</v>
      </c>
      <c r="B293" t="s">
        <v>1089</v>
      </c>
      <c r="C293" t="s">
        <v>97</v>
      </c>
      <c r="D293" t="s">
        <v>1090</v>
      </c>
      <c r="E293" t="s">
        <v>599</v>
      </c>
      <c r="F293" s="1" t="s">
        <v>581</v>
      </c>
      <c r="G293">
        <v>4.5</v>
      </c>
      <c r="H293" s="1" t="s">
        <v>1091</v>
      </c>
      <c r="I293" t="s">
        <v>6741</v>
      </c>
      <c r="J293" t="s">
        <v>6742</v>
      </c>
      <c r="K293" t="s">
        <v>6743</v>
      </c>
      <c r="L293" t="s">
        <v>6744</v>
      </c>
      <c r="M293" t="s">
        <v>6745</v>
      </c>
      <c r="N293" t="s">
        <v>6746</v>
      </c>
      <c r="O293" t="s">
        <v>6747</v>
      </c>
      <c r="P293" t="s">
        <v>6748</v>
      </c>
    </row>
    <row r="294" spans="1:16">
      <c r="A294" t="s">
        <v>1092</v>
      </c>
      <c r="B294" t="s">
        <v>1093</v>
      </c>
      <c r="C294" t="s">
        <v>120</v>
      </c>
      <c r="D294" t="s">
        <v>341</v>
      </c>
      <c r="E294" t="s">
        <v>982</v>
      </c>
      <c r="F294" s="1" t="s">
        <v>595</v>
      </c>
      <c r="G294">
        <v>4.1</v>
      </c>
      <c r="H294" s="1" t="s">
        <v>1094</v>
      </c>
      <c r="I294" t="s">
        <v>6749</v>
      </c>
      <c r="J294" t="s">
        <v>6750</v>
      </c>
      <c r="K294" t="s">
        <v>6751</v>
      </c>
      <c r="L294" t="s">
        <v>6752</v>
      </c>
      <c r="M294" t="s">
        <v>6753</v>
      </c>
      <c r="N294" t="s">
        <v>6754</v>
      </c>
      <c r="O294" t="s">
        <v>6755</v>
      </c>
      <c r="P294" t="s">
        <v>6756</v>
      </c>
    </row>
    <row r="295" ht="13.5" spans="1:16">
      <c r="A295" t="s">
        <v>1095</v>
      </c>
      <c r="B295" t="s">
        <v>1096</v>
      </c>
      <c r="C295" t="s">
        <v>97</v>
      </c>
      <c r="D295" t="s">
        <v>214</v>
      </c>
      <c r="E295" t="s">
        <v>190</v>
      </c>
      <c r="F295" s="1" t="s">
        <v>163</v>
      </c>
      <c r="G295">
        <v>4.2</v>
      </c>
      <c r="H295">
        <v>47</v>
      </c>
      <c r="I295" t="s">
        <v>6757</v>
      </c>
      <c r="J295" t="s">
        <v>6758</v>
      </c>
      <c r="K295" t="s">
        <v>6759</v>
      </c>
      <c r="L295" t="s">
        <v>6760</v>
      </c>
      <c r="M295" t="s">
        <v>6761</v>
      </c>
      <c r="N295" t="s">
        <v>6762</v>
      </c>
      <c r="O295" t="s">
        <v>6763</v>
      </c>
      <c r="P295" t="s">
        <v>6764</v>
      </c>
    </row>
    <row r="296" spans="1:16">
      <c r="A296" t="s">
        <v>1097</v>
      </c>
      <c r="B296" t="s">
        <v>1098</v>
      </c>
      <c r="C296" t="s">
        <v>17</v>
      </c>
      <c r="D296" t="s">
        <v>25</v>
      </c>
      <c r="E296" t="s">
        <v>106</v>
      </c>
      <c r="F296" s="1" t="s">
        <v>49</v>
      </c>
      <c r="G296">
        <v>4.1</v>
      </c>
      <c r="H296" s="1" t="s">
        <v>1099</v>
      </c>
      <c r="I296" t="s">
        <v>6765</v>
      </c>
      <c r="J296" t="s">
        <v>6766</v>
      </c>
      <c r="K296" t="s">
        <v>6767</v>
      </c>
      <c r="L296" t="s">
        <v>6768</v>
      </c>
      <c r="M296" t="s">
        <v>6769</v>
      </c>
      <c r="N296" t="s">
        <v>6770</v>
      </c>
      <c r="O296" t="s">
        <v>6771</v>
      </c>
      <c r="P296" t="s">
        <v>6772</v>
      </c>
    </row>
    <row r="297" spans="1:16">
      <c r="A297" t="s">
        <v>1100</v>
      </c>
      <c r="B297" t="s">
        <v>1101</v>
      </c>
      <c r="C297" t="s">
        <v>120</v>
      </c>
      <c r="D297" t="s">
        <v>426</v>
      </c>
      <c r="E297" t="s">
        <v>1102</v>
      </c>
      <c r="F297" s="1" t="s">
        <v>157</v>
      </c>
      <c r="G297">
        <v>4.4</v>
      </c>
      <c r="H297" s="1" t="s">
        <v>1103</v>
      </c>
      <c r="I297" t="s">
        <v>6773</v>
      </c>
      <c r="J297" t="s">
        <v>6774</v>
      </c>
      <c r="K297" t="s">
        <v>6775</v>
      </c>
      <c r="L297" t="s">
        <v>6776</v>
      </c>
      <c r="M297" t="s">
        <v>6777</v>
      </c>
      <c r="N297" t="s">
        <v>6778</v>
      </c>
      <c r="O297" t="s">
        <v>6779</v>
      </c>
      <c r="P297" t="s">
        <v>6780</v>
      </c>
    </row>
    <row r="298" ht="13.5" spans="1:16">
      <c r="A298" t="s">
        <v>1104</v>
      </c>
      <c r="B298" t="s">
        <v>944</v>
      </c>
      <c r="C298" t="s">
        <v>285</v>
      </c>
      <c r="D298" t="s">
        <v>24</v>
      </c>
      <c r="E298" t="s">
        <v>18</v>
      </c>
      <c r="F298" s="1" t="s">
        <v>77</v>
      </c>
      <c r="G298">
        <v>4.2</v>
      </c>
      <c r="H298" s="1" t="s">
        <v>945</v>
      </c>
      <c r="I298" s="2" t="s">
        <v>6446</v>
      </c>
      <c r="J298" t="s">
        <v>6447</v>
      </c>
      <c r="K298" t="s">
        <v>6448</v>
      </c>
      <c r="L298" t="s">
        <v>6449</v>
      </c>
      <c r="M298" t="s">
        <v>6450</v>
      </c>
      <c r="N298" t="s">
        <v>6451</v>
      </c>
      <c r="O298" t="s">
        <v>6452</v>
      </c>
      <c r="P298" t="s">
        <v>6781</v>
      </c>
    </row>
    <row r="299" spans="1:16">
      <c r="A299" t="s">
        <v>1105</v>
      </c>
      <c r="B299" t="s">
        <v>1106</v>
      </c>
      <c r="C299" t="s">
        <v>285</v>
      </c>
      <c r="D299" t="s">
        <v>25</v>
      </c>
      <c r="E299" t="s">
        <v>42</v>
      </c>
      <c r="F299" s="1" t="s">
        <v>77</v>
      </c>
      <c r="G299">
        <v>3.9</v>
      </c>
      <c r="H299">
        <v>214</v>
      </c>
      <c r="I299" t="s">
        <v>6782</v>
      </c>
      <c r="J299" t="s">
        <v>6783</v>
      </c>
      <c r="K299" t="s">
        <v>6784</v>
      </c>
      <c r="L299" t="s">
        <v>6785</v>
      </c>
      <c r="M299" t="s">
        <v>6786</v>
      </c>
      <c r="N299" t="s">
        <v>6787</v>
      </c>
      <c r="O299" t="s">
        <v>6788</v>
      </c>
      <c r="P299" t="s">
        <v>6789</v>
      </c>
    </row>
    <row r="300" ht="13.5" spans="1:16">
      <c r="A300" t="s">
        <v>1107</v>
      </c>
      <c r="B300" t="s">
        <v>1108</v>
      </c>
      <c r="C300" t="s">
        <v>370</v>
      </c>
      <c r="D300" t="s">
        <v>1109</v>
      </c>
      <c r="E300" t="s">
        <v>1110</v>
      </c>
      <c r="F300" s="1" t="s">
        <v>581</v>
      </c>
      <c r="G300">
        <v>4</v>
      </c>
      <c r="H300">
        <v>184</v>
      </c>
      <c r="I300" t="s">
        <v>6790</v>
      </c>
      <c r="J300" t="s">
        <v>6791</v>
      </c>
      <c r="K300" t="s">
        <v>6792</v>
      </c>
      <c r="L300" t="s">
        <v>6793</v>
      </c>
      <c r="M300" t="s">
        <v>6794</v>
      </c>
      <c r="N300" t="s">
        <v>6795</v>
      </c>
      <c r="O300" t="s">
        <v>6796</v>
      </c>
      <c r="P300" t="s">
        <v>6797</v>
      </c>
    </row>
    <row r="301" spans="1:16">
      <c r="A301" t="s">
        <v>1111</v>
      </c>
      <c r="B301" t="s">
        <v>1112</v>
      </c>
      <c r="C301" t="s">
        <v>671</v>
      </c>
      <c r="D301" t="s">
        <v>1113</v>
      </c>
      <c r="E301" t="s">
        <v>1114</v>
      </c>
      <c r="F301" s="1" t="s">
        <v>478</v>
      </c>
      <c r="G301">
        <v>4.5</v>
      </c>
      <c r="H301">
        <v>7</v>
      </c>
      <c r="I301" t="s">
        <v>6798</v>
      </c>
      <c r="J301" t="s">
        <v>6799</v>
      </c>
      <c r="K301" t="s">
        <v>6800</v>
      </c>
      <c r="L301" t="s">
        <v>6801</v>
      </c>
      <c r="M301" t="s">
        <v>6802</v>
      </c>
      <c r="N301" t="s">
        <v>6803</v>
      </c>
      <c r="O301" t="s">
        <v>6804</v>
      </c>
      <c r="P301" t="s">
        <v>6805</v>
      </c>
    </row>
    <row r="302" ht="12.75" spans="1:16">
      <c r="A302" t="s">
        <v>1115</v>
      </c>
      <c r="B302" t="s">
        <v>1116</v>
      </c>
      <c r="C302" t="s">
        <v>17</v>
      </c>
      <c r="D302" t="s">
        <v>791</v>
      </c>
      <c r="E302" t="s">
        <v>501</v>
      </c>
      <c r="F302" s="1" t="s">
        <v>729</v>
      </c>
      <c r="G302">
        <v>3.7</v>
      </c>
      <c r="H302">
        <v>41</v>
      </c>
      <c r="I302" t="s">
        <v>6806</v>
      </c>
      <c r="J302" t="s">
        <v>6807</v>
      </c>
      <c r="K302" t="s">
        <v>6808</v>
      </c>
      <c r="L302" t="s">
        <v>6809</v>
      </c>
      <c r="M302" t="s">
        <v>6810</v>
      </c>
      <c r="N302" t="s">
        <v>6811</v>
      </c>
      <c r="O302" t="s">
        <v>6812</v>
      </c>
      <c r="P302" t="s">
        <v>6813</v>
      </c>
    </row>
    <row r="303" spans="1:16">
      <c r="A303" t="s">
        <v>1117</v>
      </c>
      <c r="B303" t="s">
        <v>1118</v>
      </c>
      <c r="C303" t="s">
        <v>97</v>
      </c>
      <c r="D303" t="s">
        <v>761</v>
      </c>
      <c r="E303" t="s">
        <v>76</v>
      </c>
      <c r="F303" s="1" t="s">
        <v>302</v>
      </c>
      <c r="G303">
        <v>4.2</v>
      </c>
      <c r="H303" s="1" t="s">
        <v>176</v>
      </c>
      <c r="I303" t="s">
        <v>6814</v>
      </c>
      <c r="J303" t="s">
        <v>4979</v>
      </c>
      <c r="K303" t="s">
        <v>4980</v>
      </c>
      <c r="L303" t="s">
        <v>4981</v>
      </c>
      <c r="M303" t="s">
        <v>4982</v>
      </c>
      <c r="N303" t="s">
        <v>4983</v>
      </c>
      <c r="O303" t="s">
        <v>6815</v>
      </c>
      <c r="P303" t="s">
        <v>6816</v>
      </c>
    </row>
    <row r="304" spans="1:16">
      <c r="A304" t="s">
        <v>1119</v>
      </c>
      <c r="B304" t="s">
        <v>1120</v>
      </c>
      <c r="C304" t="s">
        <v>97</v>
      </c>
      <c r="D304" t="s">
        <v>1121</v>
      </c>
      <c r="E304" t="s">
        <v>62</v>
      </c>
      <c r="F304" s="1" t="s">
        <v>93</v>
      </c>
      <c r="G304">
        <v>4.2</v>
      </c>
      <c r="H304">
        <v>25</v>
      </c>
      <c r="I304" t="s">
        <v>6817</v>
      </c>
      <c r="J304" t="s">
        <v>6818</v>
      </c>
      <c r="K304" t="s">
        <v>6819</v>
      </c>
      <c r="L304" t="s">
        <v>6820</v>
      </c>
      <c r="M304" t="s">
        <v>6821</v>
      </c>
      <c r="N304" t="s">
        <v>6822</v>
      </c>
      <c r="O304" t="s">
        <v>6823</v>
      </c>
      <c r="P304" t="s">
        <v>6824</v>
      </c>
    </row>
    <row r="305" spans="1:16">
      <c r="A305" t="s">
        <v>1122</v>
      </c>
      <c r="B305" t="s">
        <v>1123</v>
      </c>
      <c r="C305" t="s">
        <v>75</v>
      </c>
      <c r="D305" t="s">
        <v>1124</v>
      </c>
      <c r="E305" t="s">
        <v>76</v>
      </c>
      <c r="F305" s="1" t="s">
        <v>337</v>
      </c>
      <c r="G305">
        <v>4.2</v>
      </c>
      <c r="H305">
        <v>163</v>
      </c>
      <c r="I305" t="s">
        <v>6825</v>
      </c>
      <c r="J305" t="s">
        <v>6826</v>
      </c>
      <c r="K305" t="s">
        <v>6827</v>
      </c>
      <c r="L305" t="s">
        <v>6828</v>
      </c>
      <c r="M305" t="s">
        <v>6829</v>
      </c>
      <c r="N305" t="s">
        <v>6830</v>
      </c>
      <c r="O305" t="s">
        <v>6831</v>
      </c>
      <c r="P305" t="s">
        <v>6832</v>
      </c>
    </row>
    <row r="306" spans="1:16">
      <c r="A306" t="s">
        <v>1125</v>
      </c>
      <c r="B306" t="s">
        <v>1126</v>
      </c>
      <c r="C306" t="s">
        <v>17</v>
      </c>
      <c r="D306" t="s">
        <v>24</v>
      </c>
      <c r="E306" t="s">
        <v>76</v>
      </c>
      <c r="F306" s="1" t="s">
        <v>220</v>
      </c>
      <c r="G306">
        <v>4.3</v>
      </c>
      <c r="H306">
        <v>87</v>
      </c>
      <c r="I306" t="s">
        <v>6833</v>
      </c>
      <c r="J306" t="s">
        <v>6834</v>
      </c>
      <c r="K306" t="s">
        <v>6835</v>
      </c>
      <c r="L306" t="s">
        <v>6836</v>
      </c>
      <c r="M306" t="s">
        <v>6837</v>
      </c>
      <c r="N306" t="s">
        <v>6838</v>
      </c>
      <c r="O306" t="s">
        <v>6839</v>
      </c>
      <c r="P306" t="s">
        <v>6840</v>
      </c>
    </row>
    <row r="307" spans="1:16">
      <c r="A307" t="s">
        <v>1127</v>
      </c>
      <c r="B307" t="s">
        <v>1128</v>
      </c>
      <c r="C307" t="s">
        <v>97</v>
      </c>
      <c r="D307" t="s">
        <v>62</v>
      </c>
      <c r="E307" t="s">
        <v>1129</v>
      </c>
      <c r="F307" s="1" t="s">
        <v>294</v>
      </c>
      <c r="G307">
        <v>4.4</v>
      </c>
      <c r="H307" s="1" t="s">
        <v>1130</v>
      </c>
      <c r="I307" t="s">
        <v>6841</v>
      </c>
      <c r="J307" t="s">
        <v>6842</v>
      </c>
      <c r="K307" t="s">
        <v>6843</v>
      </c>
      <c r="L307" t="s">
        <v>6844</v>
      </c>
      <c r="M307" t="s">
        <v>6845</v>
      </c>
      <c r="N307" t="s">
        <v>6846</v>
      </c>
      <c r="O307" t="s">
        <v>6747</v>
      </c>
      <c r="P307" t="s">
        <v>6847</v>
      </c>
    </row>
    <row r="308" spans="1:16">
      <c r="A308" t="s">
        <v>1131</v>
      </c>
      <c r="B308" t="s">
        <v>1132</v>
      </c>
      <c r="C308" t="s">
        <v>120</v>
      </c>
      <c r="D308" t="s">
        <v>382</v>
      </c>
      <c r="E308" t="s">
        <v>383</v>
      </c>
      <c r="F308" s="1" t="s">
        <v>384</v>
      </c>
      <c r="G308">
        <v>4.2</v>
      </c>
      <c r="H308" s="1" t="s">
        <v>1133</v>
      </c>
      <c r="I308" t="s">
        <v>6848</v>
      </c>
      <c r="J308" t="s">
        <v>6849</v>
      </c>
      <c r="K308" t="s">
        <v>6850</v>
      </c>
      <c r="L308" t="s">
        <v>6851</v>
      </c>
      <c r="M308" t="s">
        <v>6852</v>
      </c>
      <c r="N308" t="s">
        <v>6853</v>
      </c>
      <c r="O308" t="s">
        <v>6854</v>
      </c>
      <c r="P308" t="s">
        <v>6855</v>
      </c>
    </row>
    <row r="309" spans="1:16">
      <c r="A309" t="s">
        <v>1134</v>
      </c>
      <c r="B309" t="s">
        <v>1135</v>
      </c>
      <c r="C309" t="s">
        <v>370</v>
      </c>
      <c r="D309" t="s">
        <v>1136</v>
      </c>
      <c r="E309" t="s">
        <v>1137</v>
      </c>
      <c r="F309" s="1" t="s">
        <v>745</v>
      </c>
      <c r="G309">
        <v>4.3</v>
      </c>
      <c r="H309">
        <v>106</v>
      </c>
      <c r="I309" t="s">
        <v>6856</v>
      </c>
      <c r="J309" t="s">
        <v>6857</v>
      </c>
      <c r="K309" t="s">
        <v>6858</v>
      </c>
      <c r="L309" t="s">
        <v>6859</v>
      </c>
      <c r="M309" t="s">
        <v>6860</v>
      </c>
      <c r="N309" t="s">
        <v>6861</v>
      </c>
      <c r="O309" t="s">
        <v>6862</v>
      </c>
      <c r="P309" t="s">
        <v>6863</v>
      </c>
    </row>
    <row r="310" spans="1:16">
      <c r="A310" t="s">
        <v>1138</v>
      </c>
      <c r="B310" t="s">
        <v>1139</v>
      </c>
      <c r="C310" t="s">
        <v>120</v>
      </c>
      <c r="D310" t="s">
        <v>1140</v>
      </c>
      <c r="E310" t="s">
        <v>169</v>
      </c>
      <c r="F310" s="1" t="s">
        <v>294</v>
      </c>
      <c r="G310">
        <v>3.7</v>
      </c>
      <c r="H310">
        <v>129</v>
      </c>
      <c r="I310" t="s">
        <v>6864</v>
      </c>
      <c r="J310" t="s">
        <v>6865</v>
      </c>
      <c r="K310" t="s">
        <v>6866</v>
      </c>
      <c r="L310" t="s">
        <v>6867</v>
      </c>
      <c r="M310" t="s">
        <v>6868</v>
      </c>
      <c r="N310" t="s">
        <v>6869</v>
      </c>
      <c r="O310" t="s">
        <v>6870</v>
      </c>
      <c r="P310" t="s">
        <v>6871</v>
      </c>
    </row>
    <row r="311" spans="1:16">
      <c r="A311" t="s">
        <v>1141</v>
      </c>
      <c r="B311" t="s">
        <v>1142</v>
      </c>
      <c r="C311" t="s">
        <v>17</v>
      </c>
      <c r="D311" t="s">
        <v>761</v>
      </c>
      <c r="E311" t="s">
        <v>19</v>
      </c>
      <c r="F311" s="1" t="s">
        <v>445</v>
      </c>
      <c r="G311">
        <v>4.3</v>
      </c>
      <c r="H311" s="1" t="s">
        <v>1143</v>
      </c>
      <c r="I311" t="s">
        <v>6872</v>
      </c>
      <c r="J311" t="s">
        <v>6873</v>
      </c>
      <c r="K311" t="s">
        <v>6874</v>
      </c>
      <c r="L311" t="s">
        <v>6875</v>
      </c>
      <c r="M311" t="s">
        <v>6876</v>
      </c>
      <c r="N311" t="s">
        <v>6877</v>
      </c>
      <c r="O311" t="s">
        <v>6878</v>
      </c>
      <c r="P311" t="s">
        <v>6879</v>
      </c>
    </row>
    <row r="312" spans="1:16">
      <c r="A312" t="s">
        <v>1144</v>
      </c>
      <c r="B312" t="s">
        <v>1145</v>
      </c>
      <c r="C312" t="s">
        <v>120</v>
      </c>
      <c r="D312" t="s">
        <v>1146</v>
      </c>
      <c r="E312" t="s">
        <v>1147</v>
      </c>
      <c r="F312" s="1" t="s">
        <v>282</v>
      </c>
      <c r="G312">
        <v>4.2</v>
      </c>
      <c r="H312" s="1" t="s">
        <v>124</v>
      </c>
      <c r="I312" t="s">
        <v>6880</v>
      </c>
      <c r="J312" t="s">
        <v>4912</v>
      </c>
      <c r="K312" t="s">
        <v>4913</v>
      </c>
      <c r="L312" t="s">
        <v>4914</v>
      </c>
      <c r="M312" t="s">
        <v>4915</v>
      </c>
      <c r="N312" t="s">
        <v>4916</v>
      </c>
      <c r="O312" t="s">
        <v>6881</v>
      </c>
      <c r="P312" t="s">
        <v>6882</v>
      </c>
    </row>
    <row r="313" spans="1:16">
      <c r="A313" t="s">
        <v>1148</v>
      </c>
      <c r="B313" t="s">
        <v>1149</v>
      </c>
      <c r="C313" t="s">
        <v>97</v>
      </c>
      <c r="D313" t="s">
        <v>42</v>
      </c>
      <c r="E313" t="s">
        <v>35</v>
      </c>
      <c r="F313" s="1" t="s">
        <v>93</v>
      </c>
      <c r="G313">
        <v>4.4</v>
      </c>
      <c r="H313">
        <v>390</v>
      </c>
      <c r="I313" t="s">
        <v>6883</v>
      </c>
      <c r="J313" t="s">
        <v>6884</v>
      </c>
      <c r="K313" t="s">
        <v>6885</v>
      </c>
      <c r="L313" t="s">
        <v>6886</v>
      </c>
      <c r="M313" t="s">
        <v>6887</v>
      </c>
      <c r="N313" t="s">
        <v>6888</v>
      </c>
      <c r="O313" t="s">
        <v>6889</v>
      </c>
      <c r="P313" t="s">
        <v>6890</v>
      </c>
    </row>
    <row r="314" spans="1:16">
      <c r="A314" t="s">
        <v>1150</v>
      </c>
      <c r="B314" t="s">
        <v>1151</v>
      </c>
      <c r="C314" t="s">
        <v>1152</v>
      </c>
      <c r="D314" t="s">
        <v>1153</v>
      </c>
      <c r="E314" t="s">
        <v>1154</v>
      </c>
      <c r="F314" s="1" t="s">
        <v>70</v>
      </c>
      <c r="G314">
        <v>3.5</v>
      </c>
      <c r="H314">
        <v>621</v>
      </c>
      <c r="I314" t="s">
        <v>6891</v>
      </c>
      <c r="J314" t="s">
        <v>6892</v>
      </c>
      <c r="K314" t="s">
        <v>6893</v>
      </c>
      <c r="L314" t="s">
        <v>6894</v>
      </c>
      <c r="M314" t="s">
        <v>6895</v>
      </c>
      <c r="N314" t="s">
        <v>6896</v>
      </c>
      <c r="O314" t="s">
        <v>6897</v>
      </c>
      <c r="P314" t="s">
        <v>6898</v>
      </c>
    </row>
    <row r="315" spans="1:16">
      <c r="A315" t="s">
        <v>1155</v>
      </c>
      <c r="B315" t="s">
        <v>1156</v>
      </c>
      <c r="C315" t="s">
        <v>17</v>
      </c>
      <c r="D315" t="s">
        <v>791</v>
      </c>
      <c r="E315" t="s">
        <v>214</v>
      </c>
      <c r="F315" s="1" t="s">
        <v>337</v>
      </c>
      <c r="G315">
        <v>4.1</v>
      </c>
      <c r="H315">
        <v>265</v>
      </c>
      <c r="I315" t="s">
        <v>6899</v>
      </c>
      <c r="J315" t="s">
        <v>6900</v>
      </c>
      <c r="K315" t="s">
        <v>6901</v>
      </c>
      <c r="L315" t="s">
        <v>6902</v>
      </c>
      <c r="M315" t="s">
        <v>6903</v>
      </c>
      <c r="N315" t="s">
        <v>6904</v>
      </c>
      <c r="O315" t="s">
        <v>6905</v>
      </c>
      <c r="P315" t="s">
        <v>6906</v>
      </c>
    </row>
    <row r="316" ht="13.5" spans="1:16">
      <c r="A316" t="s">
        <v>1157</v>
      </c>
      <c r="B316" t="s">
        <v>1158</v>
      </c>
      <c r="C316" t="s">
        <v>17</v>
      </c>
      <c r="D316" t="s">
        <v>210</v>
      </c>
      <c r="E316" t="s">
        <v>76</v>
      </c>
      <c r="F316" s="1" t="s">
        <v>49</v>
      </c>
      <c r="G316">
        <v>4.3</v>
      </c>
      <c r="H316">
        <v>838</v>
      </c>
      <c r="I316" s="2" t="s">
        <v>6907</v>
      </c>
      <c r="J316" t="s">
        <v>6908</v>
      </c>
      <c r="K316" t="s">
        <v>6909</v>
      </c>
      <c r="L316" t="s">
        <v>6910</v>
      </c>
      <c r="M316" t="s">
        <v>6911</v>
      </c>
      <c r="N316" t="s">
        <v>6912</v>
      </c>
      <c r="O316" t="s">
        <v>6913</v>
      </c>
      <c r="P316" t="s">
        <v>6914</v>
      </c>
    </row>
    <row r="317" spans="1:16">
      <c r="A317" t="s">
        <v>1159</v>
      </c>
      <c r="B317" t="s">
        <v>1160</v>
      </c>
      <c r="C317" t="s">
        <v>285</v>
      </c>
      <c r="D317" t="s">
        <v>1161</v>
      </c>
      <c r="E317" t="s">
        <v>865</v>
      </c>
      <c r="F317" s="1" t="s">
        <v>581</v>
      </c>
      <c r="G317">
        <v>4.2</v>
      </c>
      <c r="H317">
        <v>143</v>
      </c>
      <c r="I317" t="s">
        <v>6915</v>
      </c>
      <c r="J317" t="s">
        <v>6916</v>
      </c>
      <c r="K317" t="s">
        <v>6917</v>
      </c>
      <c r="L317" t="s">
        <v>6918</v>
      </c>
      <c r="M317" t="s">
        <v>6919</v>
      </c>
      <c r="N317" t="s">
        <v>6920</v>
      </c>
      <c r="O317" t="s">
        <v>6921</v>
      </c>
      <c r="P317" t="s">
        <v>6922</v>
      </c>
    </row>
    <row r="318" spans="1:16">
      <c r="A318" t="s">
        <v>1162</v>
      </c>
      <c r="B318" t="s">
        <v>1163</v>
      </c>
      <c r="C318" t="s">
        <v>17</v>
      </c>
      <c r="D318" t="s">
        <v>69</v>
      </c>
      <c r="E318" t="s">
        <v>92</v>
      </c>
      <c r="F318" s="1" t="s">
        <v>93</v>
      </c>
      <c r="G318">
        <v>4</v>
      </c>
      <c r="H318">
        <v>151</v>
      </c>
      <c r="I318" t="s">
        <v>6923</v>
      </c>
      <c r="J318" t="s">
        <v>6924</v>
      </c>
      <c r="K318" t="s">
        <v>6925</v>
      </c>
      <c r="L318" t="s">
        <v>6926</v>
      </c>
      <c r="M318" t="s">
        <v>6927</v>
      </c>
      <c r="N318" t="s">
        <v>6928</v>
      </c>
      <c r="O318" t="s">
        <v>6929</v>
      </c>
      <c r="P318" t="s">
        <v>6930</v>
      </c>
    </row>
    <row r="319" spans="1:16">
      <c r="A319" t="s">
        <v>1164</v>
      </c>
      <c r="B319" t="s">
        <v>1165</v>
      </c>
      <c r="C319" t="s">
        <v>285</v>
      </c>
      <c r="D319" t="s">
        <v>1166</v>
      </c>
      <c r="E319" t="s">
        <v>18</v>
      </c>
      <c r="F319" s="1" t="s">
        <v>129</v>
      </c>
      <c r="G319">
        <v>3.9</v>
      </c>
      <c r="H319">
        <v>200</v>
      </c>
      <c r="I319" t="s">
        <v>6931</v>
      </c>
      <c r="J319" t="s">
        <v>6932</v>
      </c>
      <c r="K319" t="s">
        <v>6933</v>
      </c>
      <c r="L319" t="s">
        <v>6934</v>
      </c>
      <c r="M319" t="s">
        <v>6935</v>
      </c>
      <c r="N319" t="s">
        <v>6936</v>
      </c>
      <c r="O319" t="s">
        <v>6937</v>
      </c>
      <c r="P319" t="s">
        <v>6938</v>
      </c>
    </row>
    <row r="320" ht="13.5" spans="1:16">
      <c r="A320" t="s">
        <v>1167</v>
      </c>
      <c r="B320" t="s">
        <v>1168</v>
      </c>
      <c r="C320" t="s">
        <v>285</v>
      </c>
      <c r="D320" t="s">
        <v>1169</v>
      </c>
      <c r="E320" t="s">
        <v>371</v>
      </c>
      <c r="F320" s="1" t="s">
        <v>315</v>
      </c>
      <c r="G320">
        <v>3.3</v>
      </c>
      <c r="H320">
        <v>227</v>
      </c>
      <c r="I320" t="s">
        <v>6939</v>
      </c>
      <c r="J320" t="s">
        <v>6940</v>
      </c>
      <c r="K320" t="s">
        <v>6941</v>
      </c>
      <c r="L320" t="s">
        <v>6942</v>
      </c>
      <c r="M320" t="s">
        <v>6943</v>
      </c>
      <c r="N320" t="s">
        <v>6944</v>
      </c>
      <c r="O320" t="s">
        <v>6945</v>
      </c>
      <c r="P320" t="s">
        <v>6946</v>
      </c>
    </row>
    <row r="321" spans="1:16">
      <c r="A321" t="s">
        <v>1170</v>
      </c>
      <c r="B321" t="s">
        <v>1171</v>
      </c>
      <c r="C321" t="s">
        <v>285</v>
      </c>
      <c r="D321" t="s">
        <v>24</v>
      </c>
      <c r="E321" t="s">
        <v>62</v>
      </c>
      <c r="F321" s="1" t="s">
        <v>111</v>
      </c>
      <c r="G321">
        <v>3.8</v>
      </c>
      <c r="H321">
        <v>538</v>
      </c>
      <c r="I321" t="s">
        <v>6947</v>
      </c>
      <c r="J321" t="s">
        <v>6948</v>
      </c>
      <c r="K321" t="s">
        <v>6949</v>
      </c>
      <c r="L321" t="s">
        <v>6950</v>
      </c>
      <c r="M321" t="s">
        <v>6951</v>
      </c>
      <c r="N321" t="s">
        <v>6952</v>
      </c>
      <c r="O321" t="s">
        <v>6953</v>
      </c>
      <c r="P321" t="s">
        <v>6954</v>
      </c>
    </row>
    <row r="322" spans="1:16">
      <c r="A322" t="s">
        <v>1172</v>
      </c>
      <c r="B322" t="s">
        <v>1173</v>
      </c>
      <c r="C322" t="s">
        <v>97</v>
      </c>
      <c r="D322" t="s">
        <v>69</v>
      </c>
      <c r="E322" t="s">
        <v>214</v>
      </c>
      <c r="F322" s="1" t="s">
        <v>77</v>
      </c>
      <c r="G322">
        <v>4</v>
      </c>
      <c r="H322">
        <v>171</v>
      </c>
      <c r="I322" t="s">
        <v>6955</v>
      </c>
      <c r="J322" t="s">
        <v>6956</v>
      </c>
      <c r="K322" t="s">
        <v>6957</v>
      </c>
      <c r="L322" t="s">
        <v>6958</v>
      </c>
      <c r="M322" t="s">
        <v>6959</v>
      </c>
      <c r="N322" t="s">
        <v>6960</v>
      </c>
      <c r="O322" t="s">
        <v>6961</v>
      </c>
      <c r="P322" t="s">
        <v>6962</v>
      </c>
    </row>
    <row r="323" ht="13.5" spans="1:16">
      <c r="A323" t="s">
        <v>1174</v>
      </c>
      <c r="B323" t="s">
        <v>1175</v>
      </c>
      <c r="C323" t="s">
        <v>120</v>
      </c>
      <c r="D323" t="s">
        <v>180</v>
      </c>
      <c r="E323" t="s">
        <v>180</v>
      </c>
      <c r="F323" s="1" t="s">
        <v>215</v>
      </c>
      <c r="G323">
        <v>4.3</v>
      </c>
      <c r="H323" s="1" t="s">
        <v>1176</v>
      </c>
      <c r="I323" t="s">
        <v>6963</v>
      </c>
      <c r="J323" t="s">
        <v>6964</v>
      </c>
      <c r="K323" t="s">
        <v>6965</v>
      </c>
      <c r="L323" t="s">
        <v>6966</v>
      </c>
      <c r="M323" t="s">
        <v>6967</v>
      </c>
      <c r="N323" t="s">
        <v>6968</v>
      </c>
      <c r="O323" t="s">
        <v>6969</v>
      </c>
      <c r="P323" t="s">
        <v>6970</v>
      </c>
    </row>
    <row r="324" spans="1:16">
      <c r="A324" t="s">
        <v>1177</v>
      </c>
      <c r="B324" t="s">
        <v>1178</v>
      </c>
      <c r="C324" t="s">
        <v>17</v>
      </c>
      <c r="D324" t="s">
        <v>69</v>
      </c>
      <c r="E324" t="s">
        <v>42</v>
      </c>
      <c r="F324" s="1" t="s">
        <v>453</v>
      </c>
      <c r="G324">
        <v>3.9</v>
      </c>
      <c r="H324" s="1" t="s">
        <v>1179</v>
      </c>
      <c r="I324" t="s">
        <v>6971</v>
      </c>
      <c r="J324" t="s">
        <v>6972</v>
      </c>
      <c r="K324" t="s">
        <v>6973</v>
      </c>
      <c r="L324" t="s">
        <v>6974</v>
      </c>
      <c r="M324" t="s">
        <v>6975</v>
      </c>
      <c r="N324" t="s">
        <v>6976</v>
      </c>
      <c r="O324" t="s">
        <v>6977</v>
      </c>
      <c r="P324" t="s">
        <v>6978</v>
      </c>
    </row>
    <row r="325" ht="13.5" spans="1:16">
      <c r="A325" t="s">
        <v>1180</v>
      </c>
      <c r="B325" t="s">
        <v>1181</v>
      </c>
      <c r="C325" t="s">
        <v>120</v>
      </c>
      <c r="D325" t="s">
        <v>1014</v>
      </c>
      <c r="E325" t="s">
        <v>1182</v>
      </c>
      <c r="F325" s="1" t="s">
        <v>478</v>
      </c>
      <c r="G325">
        <v>4.2</v>
      </c>
      <c r="H325" s="1" t="s">
        <v>1183</v>
      </c>
      <c r="I325" t="s">
        <v>6979</v>
      </c>
      <c r="J325" t="s">
        <v>6980</v>
      </c>
      <c r="K325" t="s">
        <v>6981</v>
      </c>
      <c r="L325" t="s">
        <v>6982</v>
      </c>
      <c r="M325" t="s">
        <v>6983</v>
      </c>
      <c r="N325" t="s">
        <v>6984</v>
      </c>
      <c r="O325" t="s">
        <v>6985</v>
      </c>
      <c r="P325" t="s">
        <v>6986</v>
      </c>
    </row>
    <row r="326" spans="1:16">
      <c r="A326" t="s">
        <v>1184</v>
      </c>
      <c r="B326" t="s">
        <v>1185</v>
      </c>
      <c r="C326" t="s">
        <v>17</v>
      </c>
      <c r="D326" t="s">
        <v>128</v>
      </c>
      <c r="E326" t="s">
        <v>76</v>
      </c>
      <c r="F326" s="1" t="s">
        <v>422</v>
      </c>
      <c r="G326">
        <v>5</v>
      </c>
      <c r="I326" t="s">
        <v>6987</v>
      </c>
      <c r="J326" t="s">
        <v>6988</v>
      </c>
      <c r="K326" t="s">
        <v>6989</v>
      </c>
      <c r="L326" t="s">
        <v>6990</v>
      </c>
      <c r="M326" t="s">
        <v>6991</v>
      </c>
      <c r="N326" t="s">
        <v>6992</v>
      </c>
      <c r="O326" t="s">
        <v>6993</v>
      </c>
      <c r="P326" t="s">
        <v>6994</v>
      </c>
    </row>
    <row r="327" ht="13.5" spans="1:16">
      <c r="A327" t="s">
        <v>1186</v>
      </c>
      <c r="B327" t="s">
        <v>1187</v>
      </c>
      <c r="C327" t="s">
        <v>120</v>
      </c>
      <c r="D327" t="s">
        <v>1188</v>
      </c>
      <c r="E327" t="s">
        <v>1189</v>
      </c>
      <c r="F327" s="1" t="s">
        <v>1190</v>
      </c>
      <c r="G327">
        <v>4.1</v>
      </c>
      <c r="H327" s="1" t="s">
        <v>857</v>
      </c>
      <c r="I327" t="s">
        <v>6995</v>
      </c>
      <c r="J327" t="s">
        <v>6255</v>
      </c>
      <c r="K327" t="s">
        <v>6256</v>
      </c>
      <c r="L327" t="s">
        <v>6257</v>
      </c>
      <c r="M327" t="s">
        <v>6258</v>
      </c>
      <c r="N327" t="s">
        <v>6259</v>
      </c>
      <c r="O327" t="s">
        <v>6996</v>
      </c>
      <c r="P327" t="s">
        <v>6997</v>
      </c>
    </row>
    <row r="328" spans="1:16">
      <c r="A328" t="s">
        <v>1191</v>
      </c>
      <c r="B328" t="s">
        <v>1192</v>
      </c>
      <c r="C328" t="s">
        <v>120</v>
      </c>
      <c r="D328" t="s">
        <v>1193</v>
      </c>
      <c r="E328" t="s">
        <v>1194</v>
      </c>
      <c r="F328" s="1" t="s">
        <v>191</v>
      </c>
      <c r="G328">
        <v>3.9</v>
      </c>
      <c r="H328" s="1" t="s">
        <v>1195</v>
      </c>
      <c r="I328" t="s">
        <v>6998</v>
      </c>
      <c r="J328" t="s">
        <v>6999</v>
      </c>
      <c r="K328" t="s">
        <v>7000</v>
      </c>
      <c r="L328" t="s">
        <v>7001</v>
      </c>
      <c r="M328" t="s">
        <v>7002</v>
      </c>
      <c r="N328" t="s">
        <v>7003</v>
      </c>
      <c r="O328" t="s">
        <v>7004</v>
      </c>
      <c r="P328" t="s">
        <v>7005</v>
      </c>
    </row>
    <row r="329" spans="1:16">
      <c r="A329" t="s">
        <v>1196</v>
      </c>
      <c r="B329" t="s">
        <v>1197</v>
      </c>
      <c r="C329" t="s">
        <v>120</v>
      </c>
      <c r="D329" t="s">
        <v>1198</v>
      </c>
      <c r="E329" t="s">
        <v>1199</v>
      </c>
      <c r="F329" s="1" t="s">
        <v>145</v>
      </c>
      <c r="G329">
        <v>4.2</v>
      </c>
      <c r="H329" s="1" t="s">
        <v>1133</v>
      </c>
      <c r="I329" t="s">
        <v>7006</v>
      </c>
      <c r="J329" t="s">
        <v>6849</v>
      </c>
      <c r="K329" t="s">
        <v>6850</v>
      </c>
      <c r="L329" t="s">
        <v>6851</v>
      </c>
      <c r="M329" t="s">
        <v>6852</v>
      </c>
      <c r="N329" t="s">
        <v>6853</v>
      </c>
      <c r="O329" t="s">
        <v>7007</v>
      </c>
      <c r="P329" t="s">
        <v>7008</v>
      </c>
    </row>
    <row r="330" ht="13.5" spans="1:16">
      <c r="A330" t="s">
        <v>1200</v>
      </c>
      <c r="B330" t="s">
        <v>1201</v>
      </c>
      <c r="C330" t="s">
        <v>17</v>
      </c>
      <c r="D330" t="s">
        <v>25</v>
      </c>
      <c r="E330" t="s">
        <v>76</v>
      </c>
      <c r="F330" s="1" t="s">
        <v>63</v>
      </c>
      <c r="G330">
        <v>4.3</v>
      </c>
      <c r="H330">
        <v>838</v>
      </c>
      <c r="I330" s="2" t="s">
        <v>7009</v>
      </c>
      <c r="J330" t="s">
        <v>6908</v>
      </c>
      <c r="K330" t="s">
        <v>6909</v>
      </c>
      <c r="L330" t="s">
        <v>6910</v>
      </c>
      <c r="M330" t="s">
        <v>6911</v>
      </c>
      <c r="N330" t="s">
        <v>6912</v>
      </c>
      <c r="O330" t="s">
        <v>7010</v>
      </c>
      <c r="P330" t="s">
        <v>7011</v>
      </c>
    </row>
    <row r="331" ht="12.75" spans="1:16">
      <c r="A331" t="s">
        <v>1202</v>
      </c>
      <c r="B331" t="s">
        <v>1203</v>
      </c>
      <c r="C331" t="s">
        <v>285</v>
      </c>
      <c r="D331" t="s">
        <v>1204</v>
      </c>
      <c r="E331" t="s">
        <v>62</v>
      </c>
      <c r="F331" s="1" t="s">
        <v>49</v>
      </c>
      <c r="G331">
        <v>3.8</v>
      </c>
      <c r="H331">
        <v>136</v>
      </c>
      <c r="I331" t="s">
        <v>7012</v>
      </c>
      <c r="J331" t="s">
        <v>7013</v>
      </c>
      <c r="K331" t="s">
        <v>7014</v>
      </c>
      <c r="L331" t="s">
        <v>7015</v>
      </c>
      <c r="M331" t="s">
        <v>7016</v>
      </c>
      <c r="N331" t="s">
        <v>7017</v>
      </c>
      <c r="O331" t="s">
        <v>7018</v>
      </c>
      <c r="P331" t="s">
        <v>7019</v>
      </c>
    </row>
    <row r="332" spans="1:16">
      <c r="A332" t="s">
        <v>1205</v>
      </c>
      <c r="B332" t="s">
        <v>1206</v>
      </c>
      <c r="C332" t="s">
        <v>883</v>
      </c>
      <c r="D332" t="s">
        <v>421</v>
      </c>
      <c r="E332" t="s">
        <v>712</v>
      </c>
      <c r="F332" s="1" t="s">
        <v>773</v>
      </c>
      <c r="G332">
        <v>4.3</v>
      </c>
      <c r="H332">
        <v>301</v>
      </c>
      <c r="I332" t="s">
        <v>7020</v>
      </c>
      <c r="J332" t="s">
        <v>7021</v>
      </c>
      <c r="K332" t="s">
        <v>7022</v>
      </c>
      <c r="L332" t="s">
        <v>7023</v>
      </c>
      <c r="M332" t="s">
        <v>7024</v>
      </c>
      <c r="N332" t="s">
        <v>7025</v>
      </c>
      <c r="O332" t="s">
        <v>7026</v>
      </c>
      <c r="P332" t="s">
        <v>7027</v>
      </c>
    </row>
    <row r="333" spans="1:16">
      <c r="A333" t="s">
        <v>1207</v>
      </c>
      <c r="B333" t="s">
        <v>1208</v>
      </c>
      <c r="C333" t="s">
        <v>17</v>
      </c>
      <c r="D333" t="s">
        <v>1209</v>
      </c>
      <c r="E333" t="s">
        <v>35</v>
      </c>
      <c r="F333" s="1" t="s">
        <v>546</v>
      </c>
      <c r="G333">
        <v>4.4</v>
      </c>
      <c r="H333" s="1" t="s">
        <v>1210</v>
      </c>
      <c r="I333" t="s">
        <v>7028</v>
      </c>
      <c r="J333" t="s">
        <v>7029</v>
      </c>
      <c r="K333" t="s">
        <v>7030</v>
      </c>
      <c r="L333" t="s">
        <v>7031</v>
      </c>
      <c r="M333" t="s">
        <v>7032</v>
      </c>
      <c r="N333" t="s">
        <v>7033</v>
      </c>
      <c r="O333" t="s">
        <v>7034</v>
      </c>
      <c r="P333" t="s">
        <v>7035</v>
      </c>
    </row>
    <row r="334" spans="1:16">
      <c r="A334" t="s">
        <v>1211</v>
      </c>
      <c r="B334" t="s">
        <v>1212</v>
      </c>
      <c r="C334" t="s">
        <v>120</v>
      </c>
      <c r="D334" t="s">
        <v>1213</v>
      </c>
      <c r="E334" t="s">
        <v>1189</v>
      </c>
      <c r="F334" s="1" t="s">
        <v>82</v>
      </c>
      <c r="G334">
        <v>4.3</v>
      </c>
      <c r="H334" s="1" t="s">
        <v>912</v>
      </c>
      <c r="I334" t="s">
        <v>7036</v>
      </c>
      <c r="J334" t="s">
        <v>7037</v>
      </c>
      <c r="K334" t="s">
        <v>7038</v>
      </c>
      <c r="L334" t="s">
        <v>7039</v>
      </c>
      <c r="M334" t="s">
        <v>7040</v>
      </c>
      <c r="N334" t="s">
        <v>7041</v>
      </c>
      <c r="O334" t="s">
        <v>7042</v>
      </c>
      <c r="P334" t="s">
        <v>7043</v>
      </c>
    </row>
    <row r="335" spans="1:16">
      <c r="A335" t="s">
        <v>1214</v>
      </c>
      <c r="B335" t="s">
        <v>1215</v>
      </c>
      <c r="C335" t="s">
        <v>17</v>
      </c>
      <c r="D335" t="s">
        <v>69</v>
      </c>
      <c r="E335" t="s">
        <v>92</v>
      </c>
      <c r="F335" s="1" t="s">
        <v>93</v>
      </c>
      <c r="G335">
        <v>4.3</v>
      </c>
      <c r="H335" s="1" t="s">
        <v>1216</v>
      </c>
      <c r="I335" t="s">
        <v>7044</v>
      </c>
      <c r="J335" t="s">
        <v>7045</v>
      </c>
      <c r="K335" t="s">
        <v>7046</v>
      </c>
      <c r="L335" t="s">
        <v>7047</v>
      </c>
      <c r="M335" t="s">
        <v>7048</v>
      </c>
      <c r="N335" t="s">
        <v>7049</v>
      </c>
      <c r="O335" t="s">
        <v>7050</v>
      </c>
      <c r="P335" t="s">
        <v>7051</v>
      </c>
    </row>
    <row r="336" ht="13.5" spans="1:16">
      <c r="A336" t="s">
        <v>1217</v>
      </c>
      <c r="B336" t="s">
        <v>1218</v>
      </c>
      <c r="C336" t="s">
        <v>1219</v>
      </c>
      <c r="D336" t="s">
        <v>144</v>
      </c>
      <c r="E336" t="s">
        <v>181</v>
      </c>
      <c r="F336" s="1" t="s">
        <v>1220</v>
      </c>
      <c r="G336">
        <v>4.2</v>
      </c>
      <c r="H336" s="1" t="s">
        <v>1221</v>
      </c>
      <c r="I336" t="s">
        <v>7052</v>
      </c>
      <c r="J336" t="s">
        <v>7053</v>
      </c>
      <c r="K336" t="s">
        <v>7054</v>
      </c>
      <c r="L336" t="s">
        <v>7055</v>
      </c>
      <c r="M336" t="s">
        <v>7056</v>
      </c>
      <c r="N336" t="s">
        <v>7057</v>
      </c>
      <c r="O336" t="s">
        <v>7058</v>
      </c>
      <c r="P336" t="s">
        <v>7059</v>
      </c>
    </row>
    <row r="337" ht="13.5" spans="1:16">
      <c r="A337" t="s">
        <v>1222</v>
      </c>
      <c r="B337" t="s">
        <v>1223</v>
      </c>
      <c r="C337" t="s">
        <v>1219</v>
      </c>
      <c r="D337" t="s">
        <v>1224</v>
      </c>
      <c r="E337" t="s">
        <v>571</v>
      </c>
      <c r="F337" s="1" t="s">
        <v>220</v>
      </c>
      <c r="G337">
        <v>4.3</v>
      </c>
      <c r="H337" s="1" t="s">
        <v>1225</v>
      </c>
      <c r="I337" t="s">
        <v>7060</v>
      </c>
      <c r="J337" t="s">
        <v>7061</v>
      </c>
      <c r="K337" t="s">
        <v>7062</v>
      </c>
      <c r="L337" t="s">
        <v>7063</v>
      </c>
      <c r="M337" t="s">
        <v>7064</v>
      </c>
      <c r="N337" t="s">
        <v>7065</v>
      </c>
      <c r="O337" t="s">
        <v>7066</v>
      </c>
      <c r="P337" t="s">
        <v>7067</v>
      </c>
    </row>
    <row r="338" spans="1:16">
      <c r="A338" t="s">
        <v>1226</v>
      </c>
      <c r="B338" t="s">
        <v>1227</v>
      </c>
      <c r="C338" t="s">
        <v>1219</v>
      </c>
      <c r="D338" t="s">
        <v>190</v>
      </c>
      <c r="E338" t="s">
        <v>1228</v>
      </c>
      <c r="F338" s="1" t="s">
        <v>422</v>
      </c>
      <c r="G338">
        <v>3.8</v>
      </c>
      <c r="H338" s="1" t="s">
        <v>1229</v>
      </c>
      <c r="I338" t="s">
        <v>7068</v>
      </c>
      <c r="J338" t="s">
        <v>7069</v>
      </c>
      <c r="K338" t="s">
        <v>7070</v>
      </c>
      <c r="L338" t="s">
        <v>7071</v>
      </c>
      <c r="M338" t="s">
        <v>7072</v>
      </c>
      <c r="N338" t="s">
        <v>7073</v>
      </c>
      <c r="O338" t="s">
        <v>7074</v>
      </c>
      <c r="P338" t="s">
        <v>7075</v>
      </c>
    </row>
    <row r="339" spans="1:16">
      <c r="A339" t="s">
        <v>1230</v>
      </c>
      <c r="B339" t="s">
        <v>1231</v>
      </c>
      <c r="C339" t="s">
        <v>1232</v>
      </c>
      <c r="D339" t="s">
        <v>1233</v>
      </c>
      <c r="E339" t="s">
        <v>293</v>
      </c>
      <c r="F339" s="1" t="s">
        <v>1234</v>
      </c>
      <c r="G339">
        <v>4.3</v>
      </c>
      <c r="H339" t="s">
        <v>1235</v>
      </c>
      <c r="I339" t="s">
        <v>7076</v>
      </c>
      <c r="J339" t="s">
        <v>7077</v>
      </c>
      <c r="K339" t="s">
        <v>7078</v>
      </c>
      <c r="L339" t="s">
        <v>7079</v>
      </c>
      <c r="M339" t="s">
        <v>7080</v>
      </c>
      <c r="N339" t="s">
        <v>7081</v>
      </c>
      <c r="O339" t="s">
        <v>7082</v>
      </c>
      <c r="P339" t="s">
        <v>7083</v>
      </c>
    </row>
    <row r="340" spans="1:16">
      <c r="A340" t="s">
        <v>1236</v>
      </c>
      <c r="B340" t="s">
        <v>1237</v>
      </c>
      <c r="C340" t="s">
        <v>1238</v>
      </c>
      <c r="D340" t="s">
        <v>1239</v>
      </c>
      <c r="E340" t="s">
        <v>1039</v>
      </c>
      <c r="F340" s="1" t="s">
        <v>239</v>
      </c>
      <c r="G340">
        <v>4</v>
      </c>
      <c r="H340" s="1" t="s">
        <v>1240</v>
      </c>
      <c r="I340" t="s">
        <v>7084</v>
      </c>
      <c r="J340" t="s">
        <v>7085</v>
      </c>
      <c r="K340" t="s">
        <v>7086</v>
      </c>
      <c r="L340" t="s">
        <v>7087</v>
      </c>
      <c r="M340" t="s">
        <v>7088</v>
      </c>
      <c r="N340" t="s">
        <v>7089</v>
      </c>
      <c r="O340" t="s">
        <v>7090</v>
      </c>
      <c r="P340" t="s">
        <v>7091</v>
      </c>
    </row>
    <row r="341" spans="1:16">
      <c r="A341" t="s">
        <v>1241</v>
      </c>
      <c r="B341" t="s">
        <v>1242</v>
      </c>
      <c r="C341" t="s">
        <v>1238</v>
      </c>
      <c r="D341" t="s">
        <v>1243</v>
      </c>
      <c r="E341" t="s">
        <v>1243</v>
      </c>
      <c r="F341" s="1" t="s">
        <v>215</v>
      </c>
      <c r="G341">
        <v>4.3</v>
      </c>
      <c r="H341" s="1" t="s">
        <v>1244</v>
      </c>
      <c r="I341" t="s">
        <v>7092</v>
      </c>
      <c r="J341" t="s">
        <v>7093</v>
      </c>
      <c r="K341" t="s">
        <v>7094</v>
      </c>
      <c r="L341" t="s">
        <v>7095</v>
      </c>
      <c r="M341" t="s">
        <v>7096</v>
      </c>
      <c r="N341" t="s">
        <v>7097</v>
      </c>
      <c r="O341" t="s">
        <v>7098</v>
      </c>
      <c r="P341" t="s">
        <v>7099</v>
      </c>
    </row>
    <row r="342" spans="1:16">
      <c r="A342" t="s">
        <v>1245</v>
      </c>
      <c r="B342" t="s">
        <v>1246</v>
      </c>
      <c r="C342" t="s">
        <v>1238</v>
      </c>
      <c r="D342" t="s">
        <v>1243</v>
      </c>
      <c r="E342" t="s">
        <v>1243</v>
      </c>
      <c r="F342" s="1" t="s">
        <v>215</v>
      </c>
      <c r="G342">
        <v>4.3</v>
      </c>
      <c r="H342" s="1" t="s">
        <v>1244</v>
      </c>
      <c r="I342" t="s">
        <v>7100</v>
      </c>
      <c r="J342" t="s">
        <v>7093</v>
      </c>
      <c r="K342" t="s">
        <v>7094</v>
      </c>
      <c r="L342" t="s">
        <v>7095</v>
      </c>
      <c r="M342" t="s">
        <v>7096</v>
      </c>
      <c r="N342" t="s">
        <v>7097</v>
      </c>
      <c r="O342" t="s">
        <v>7101</v>
      </c>
      <c r="P342" t="s">
        <v>7102</v>
      </c>
    </row>
    <row r="343" spans="1:16">
      <c r="A343" t="s">
        <v>1247</v>
      </c>
      <c r="B343" t="s">
        <v>1248</v>
      </c>
      <c r="C343" t="s">
        <v>1238</v>
      </c>
      <c r="D343" t="s">
        <v>1239</v>
      </c>
      <c r="E343" t="s">
        <v>1039</v>
      </c>
      <c r="F343" s="1" t="s">
        <v>239</v>
      </c>
      <c r="G343">
        <v>4</v>
      </c>
      <c r="H343" s="1" t="s">
        <v>1240</v>
      </c>
      <c r="I343" t="s">
        <v>7084</v>
      </c>
      <c r="J343" t="s">
        <v>7085</v>
      </c>
      <c r="K343" t="s">
        <v>7086</v>
      </c>
      <c r="L343" t="s">
        <v>7087</v>
      </c>
      <c r="M343" t="s">
        <v>7088</v>
      </c>
      <c r="N343" t="s">
        <v>7089</v>
      </c>
      <c r="O343" t="s">
        <v>7103</v>
      </c>
      <c r="P343" t="s">
        <v>7104</v>
      </c>
    </row>
    <row r="344" spans="1:16">
      <c r="A344" t="s">
        <v>1249</v>
      </c>
      <c r="B344" t="s">
        <v>1250</v>
      </c>
      <c r="C344" t="s">
        <v>1238</v>
      </c>
      <c r="D344" t="s">
        <v>1239</v>
      </c>
      <c r="E344" t="s">
        <v>1039</v>
      </c>
      <c r="F344" s="1" t="s">
        <v>239</v>
      </c>
      <c r="G344">
        <v>4</v>
      </c>
      <c r="H344" s="1" t="s">
        <v>1240</v>
      </c>
      <c r="I344" t="s">
        <v>7084</v>
      </c>
      <c r="J344" t="s">
        <v>7085</v>
      </c>
      <c r="K344" t="s">
        <v>7086</v>
      </c>
      <c r="L344" t="s">
        <v>7087</v>
      </c>
      <c r="M344" t="s">
        <v>7088</v>
      </c>
      <c r="N344" t="s">
        <v>7089</v>
      </c>
      <c r="O344" t="s">
        <v>7105</v>
      </c>
      <c r="P344" t="s">
        <v>7106</v>
      </c>
    </row>
    <row r="345" spans="1:16">
      <c r="A345" t="s">
        <v>1251</v>
      </c>
      <c r="B345" t="s">
        <v>1252</v>
      </c>
      <c r="C345" t="s">
        <v>1253</v>
      </c>
      <c r="D345" t="s">
        <v>1254</v>
      </c>
      <c r="E345" t="s">
        <v>55</v>
      </c>
      <c r="F345" s="1" t="s">
        <v>26</v>
      </c>
      <c r="G345">
        <v>4.4</v>
      </c>
      <c r="H345" s="1" t="s">
        <v>1255</v>
      </c>
      <c r="I345" t="s">
        <v>7107</v>
      </c>
      <c r="J345" t="s">
        <v>7108</v>
      </c>
      <c r="K345" t="s">
        <v>7109</v>
      </c>
      <c r="L345" t="s">
        <v>7110</v>
      </c>
      <c r="M345" t="s">
        <v>7111</v>
      </c>
      <c r="N345" t="s">
        <v>7112</v>
      </c>
      <c r="O345" t="s">
        <v>7113</v>
      </c>
      <c r="P345" t="s">
        <v>7114</v>
      </c>
    </row>
    <row r="346" spans="1:16">
      <c r="A346" t="s">
        <v>1256</v>
      </c>
      <c r="B346" t="s">
        <v>1257</v>
      </c>
      <c r="C346" t="s">
        <v>1219</v>
      </c>
      <c r="D346" t="s">
        <v>1258</v>
      </c>
      <c r="E346" t="s">
        <v>895</v>
      </c>
      <c r="F346" s="1" t="s">
        <v>302</v>
      </c>
      <c r="G346">
        <v>4.1</v>
      </c>
      <c r="H346" s="1" t="s">
        <v>1259</v>
      </c>
      <c r="I346" t="s">
        <v>7115</v>
      </c>
      <c r="J346" t="s">
        <v>7116</v>
      </c>
      <c r="K346" t="s">
        <v>7117</v>
      </c>
      <c r="L346" t="s">
        <v>7118</v>
      </c>
      <c r="M346" t="s">
        <v>7119</v>
      </c>
      <c r="N346" t="s">
        <v>7120</v>
      </c>
      <c r="O346" t="s">
        <v>7121</v>
      </c>
      <c r="P346" t="s">
        <v>7122</v>
      </c>
    </row>
    <row r="347" spans="1:16">
      <c r="A347" t="s">
        <v>1260</v>
      </c>
      <c r="B347" t="s">
        <v>1261</v>
      </c>
      <c r="C347" t="s">
        <v>1262</v>
      </c>
      <c r="D347" t="s">
        <v>421</v>
      </c>
      <c r="E347" t="s">
        <v>261</v>
      </c>
      <c r="F347" s="1" t="s">
        <v>1263</v>
      </c>
      <c r="G347">
        <v>4</v>
      </c>
      <c r="H347" t="s">
        <v>1264</v>
      </c>
      <c r="I347" t="s">
        <v>7123</v>
      </c>
      <c r="J347" t="s">
        <v>7124</v>
      </c>
      <c r="K347" t="s">
        <v>7125</v>
      </c>
      <c r="L347" t="s">
        <v>7126</v>
      </c>
      <c r="M347" t="s">
        <v>7127</v>
      </c>
      <c r="N347" t="s">
        <v>7128</v>
      </c>
      <c r="O347" t="s">
        <v>7129</v>
      </c>
      <c r="P347" t="s">
        <v>7130</v>
      </c>
    </row>
    <row r="348" ht="12.75" spans="1:16">
      <c r="A348" t="s">
        <v>1265</v>
      </c>
      <c r="B348" t="s">
        <v>1266</v>
      </c>
      <c r="C348" t="s">
        <v>1219</v>
      </c>
      <c r="D348" t="s">
        <v>329</v>
      </c>
      <c r="E348" t="s">
        <v>1267</v>
      </c>
      <c r="F348" s="1" t="s">
        <v>1268</v>
      </c>
      <c r="G348">
        <v>3.9</v>
      </c>
      <c r="H348" s="1" t="s">
        <v>1269</v>
      </c>
      <c r="I348" t="s">
        <v>7131</v>
      </c>
      <c r="J348" t="s">
        <v>7132</v>
      </c>
      <c r="K348" t="s">
        <v>7133</v>
      </c>
      <c r="L348" t="s">
        <v>7134</v>
      </c>
      <c r="M348" t="s">
        <v>7135</v>
      </c>
      <c r="N348" t="s">
        <v>7136</v>
      </c>
      <c r="O348" t="s">
        <v>7137</v>
      </c>
      <c r="P348" t="s">
        <v>7138</v>
      </c>
    </row>
    <row r="349" spans="1:16">
      <c r="A349" t="s">
        <v>1270</v>
      </c>
      <c r="B349" t="s">
        <v>1271</v>
      </c>
      <c r="C349" t="s">
        <v>1272</v>
      </c>
      <c r="D349" t="s">
        <v>214</v>
      </c>
      <c r="E349" t="s">
        <v>76</v>
      </c>
      <c r="F349" s="1" t="s">
        <v>595</v>
      </c>
      <c r="G349">
        <v>4.1</v>
      </c>
      <c r="H349" t="s">
        <v>1273</v>
      </c>
      <c r="I349" t="s">
        <v>7139</v>
      </c>
      <c r="J349" t="s">
        <v>7140</v>
      </c>
      <c r="K349" t="s">
        <v>7141</v>
      </c>
      <c r="L349" t="s">
        <v>7142</v>
      </c>
      <c r="M349" t="s">
        <v>7143</v>
      </c>
      <c r="N349" t="s">
        <v>7144</v>
      </c>
      <c r="O349" t="s">
        <v>7145</v>
      </c>
      <c r="P349" t="s">
        <v>7146</v>
      </c>
    </row>
    <row r="350" ht="12.75" spans="1:16">
      <c r="A350" t="s">
        <v>1274</v>
      </c>
      <c r="B350" t="s">
        <v>1275</v>
      </c>
      <c r="C350" t="s">
        <v>1238</v>
      </c>
      <c r="D350" t="s">
        <v>1276</v>
      </c>
      <c r="E350" t="s">
        <v>1277</v>
      </c>
      <c r="F350" s="1" t="s">
        <v>1278</v>
      </c>
      <c r="G350">
        <v>4.2</v>
      </c>
      <c r="H350">
        <v>284</v>
      </c>
      <c r="I350" t="s">
        <v>7147</v>
      </c>
      <c r="J350" t="s">
        <v>7148</v>
      </c>
      <c r="K350" t="s">
        <v>7149</v>
      </c>
      <c r="L350" t="s">
        <v>7150</v>
      </c>
      <c r="M350" t="s">
        <v>7151</v>
      </c>
      <c r="N350" t="s">
        <v>7152</v>
      </c>
      <c r="O350" t="s">
        <v>7153</v>
      </c>
      <c r="P350" t="s">
        <v>7154</v>
      </c>
    </row>
    <row r="351" spans="1:16">
      <c r="A351" t="s">
        <v>1279</v>
      </c>
      <c r="B351" t="s">
        <v>1280</v>
      </c>
      <c r="C351" t="s">
        <v>1272</v>
      </c>
      <c r="D351" t="s">
        <v>214</v>
      </c>
      <c r="E351" t="s">
        <v>712</v>
      </c>
      <c r="F351" s="1" t="s">
        <v>768</v>
      </c>
      <c r="G351">
        <v>3.9</v>
      </c>
      <c r="H351" s="1" t="s">
        <v>1281</v>
      </c>
      <c r="I351" t="s">
        <v>7155</v>
      </c>
      <c r="J351" t="s">
        <v>7156</v>
      </c>
      <c r="K351" t="s">
        <v>7157</v>
      </c>
      <c r="L351" t="s">
        <v>7158</v>
      </c>
      <c r="M351" t="s">
        <v>7159</v>
      </c>
      <c r="N351" t="s">
        <v>7160</v>
      </c>
      <c r="O351" t="s">
        <v>7161</v>
      </c>
      <c r="P351" t="s">
        <v>7162</v>
      </c>
    </row>
    <row r="352" ht="12.75" spans="1:16">
      <c r="A352" t="s">
        <v>1282</v>
      </c>
      <c r="B352" t="s">
        <v>1283</v>
      </c>
      <c r="C352" t="s">
        <v>1238</v>
      </c>
      <c r="D352" t="s">
        <v>1039</v>
      </c>
      <c r="E352" t="s">
        <v>1277</v>
      </c>
      <c r="F352" s="1" t="s">
        <v>182</v>
      </c>
      <c r="G352">
        <v>4</v>
      </c>
      <c r="H352" s="1" t="s">
        <v>1284</v>
      </c>
      <c r="I352" t="s">
        <v>7163</v>
      </c>
      <c r="J352" t="s">
        <v>7164</v>
      </c>
      <c r="K352" t="s">
        <v>7165</v>
      </c>
      <c r="L352" t="s">
        <v>7166</v>
      </c>
      <c r="M352" t="s">
        <v>7167</v>
      </c>
      <c r="N352" t="s">
        <v>7168</v>
      </c>
      <c r="O352" t="s">
        <v>7169</v>
      </c>
      <c r="P352" t="s">
        <v>7170</v>
      </c>
    </row>
    <row r="353" spans="1:16">
      <c r="A353" t="s">
        <v>1285</v>
      </c>
      <c r="B353" t="s">
        <v>1286</v>
      </c>
      <c r="C353" t="s">
        <v>1287</v>
      </c>
      <c r="D353" t="s">
        <v>25</v>
      </c>
      <c r="E353" t="s">
        <v>421</v>
      </c>
      <c r="F353" s="1" t="s">
        <v>200</v>
      </c>
      <c r="G353">
        <v>4</v>
      </c>
      <c r="H353" s="1" t="s">
        <v>1288</v>
      </c>
      <c r="I353" t="s">
        <v>7171</v>
      </c>
      <c r="J353" t="s">
        <v>7172</v>
      </c>
      <c r="K353" t="s">
        <v>7173</v>
      </c>
      <c r="L353" t="s">
        <v>7174</v>
      </c>
      <c r="M353" t="s">
        <v>7175</v>
      </c>
      <c r="N353" t="s">
        <v>7176</v>
      </c>
      <c r="O353" t="s">
        <v>7177</v>
      </c>
      <c r="P353" t="s">
        <v>7178</v>
      </c>
    </row>
    <row r="354" spans="1:16">
      <c r="A354" t="s">
        <v>1289</v>
      </c>
      <c r="B354" t="s">
        <v>1290</v>
      </c>
      <c r="C354" t="s">
        <v>1272</v>
      </c>
      <c r="D354" t="s">
        <v>25</v>
      </c>
      <c r="E354" t="s">
        <v>76</v>
      </c>
      <c r="F354" s="1" t="s">
        <v>63</v>
      </c>
      <c r="G354">
        <v>4.1</v>
      </c>
      <c r="H354" t="s">
        <v>1291</v>
      </c>
      <c r="I354" t="s">
        <v>7179</v>
      </c>
      <c r="J354" t="s">
        <v>7180</v>
      </c>
      <c r="K354" t="s">
        <v>7181</v>
      </c>
      <c r="L354" t="s">
        <v>7182</v>
      </c>
      <c r="M354" t="s">
        <v>7183</v>
      </c>
      <c r="N354" t="s">
        <v>7184</v>
      </c>
      <c r="O354" t="s">
        <v>7185</v>
      </c>
      <c r="P354" t="s">
        <v>7186</v>
      </c>
    </row>
    <row r="355" spans="1:16">
      <c r="A355" t="s">
        <v>1292</v>
      </c>
      <c r="B355" t="s">
        <v>1293</v>
      </c>
      <c r="C355" t="s">
        <v>1253</v>
      </c>
      <c r="D355" t="s">
        <v>1294</v>
      </c>
      <c r="E355" t="s">
        <v>1295</v>
      </c>
      <c r="F355" s="1" t="s">
        <v>367</v>
      </c>
      <c r="G355">
        <v>4.4</v>
      </c>
      <c r="H355" s="1" t="s">
        <v>1255</v>
      </c>
      <c r="I355" t="s">
        <v>7107</v>
      </c>
      <c r="J355" t="s">
        <v>7108</v>
      </c>
      <c r="K355" t="s">
        <v>7109</v>
      </c>
      <c r="L355" t="s">
        <v>7110</v>
      </c>
      <c r="M355" t="s">
        <v>7111</v>
      </c>
      <c r="N355" t="s">
        <v>7112</v>
      </c>
      <c r="O355" t="s">
        <v>7187</v>
      </c>
      <c r="P355" t="s">
        <v>7188</v>
      </c>
    </row>
    <row r="356" ht="12.75" spans="1:16">
      <c r="A356" t="s">
        <v>1296</v>
      </c>
      <c r="B356" t="s">
        <v>1297</v>
      </c>
      <c r="C356" t="s">
        <v>1238</v>
      </c>
      <c r="D356" t="s">
        <v>1276</v>
      </c>
      <c r="E356" t="s">
        <v>1277</v>
      </c>
      <c r="F356" s="1" t="s">
        <v>1278</v>
      </c>
      <c r="G356">
        <v>4.2</v>
      </c>
      <c r="H356">
        <v>284</v>
      </c>
      <c r="I356" t="s">
        <v>7147</v>
      </c>
      <c r="J356" t="s">
        <v>7148</v>
      </c>
      <c r="K356" t="s">
        <v>7149</v>
      </c>
      <c r="L356" t="s">
        <v>7150</v>
      </c>
      <c r="M356" t="s">
        <v>7151</v>
      </c>
      <c r="N356" t="s">
        <v>7152</v>
      </c>
      <c r="O356" t="s">
        <v>7189</v>
      </c>
      <c r="P356" t="s">
        <v>7190</v>
      </c>
    </row>
    <row r="357" spans="1:16">
      <c r="A357" t="s">
        <v>1298</v>
      </c>
      <c r="B357" t="s">
        <v>1299</v>
      </c>
      <c r="C357" t="s">
        <v>1232</v>
      </c>
      <c r="D357" t="s">
        <v>329</v>
      </c>
      <c r="E357" t="s">
        <v>712</v>
      </c>
      <c r="F357" s="1" t="s">
        <v>595</v>
      </c>
      <c r="G357">
        <v>4.3</v>
      </c>
      <c r="H357" s="1" t="s">
        <v>1300</v>
      </c>
      <c r="I357" t="s">
        <v>7191</v>
      </c>
      <c r="J357" t="s">
        <v>7192</v>
      </c>
      <c r="K357" t="s">
        <v>7193</v>
      </c>
      <c r="L357" t="s">
        <v>7194</v>
      </c>
      <c r="M357" t="s">
        <v>7195</v>
      </c>
      <c r="N357" t="s">
        <v>7196</v>
      </c>
      <c r="O357" t="s">
        <v>7197</v>
      </c>
      <c r="P357" t="s">
        <v>7198</v>
      </c>
    </row>
    <row r="358" spans="1:16">
      <c r="A358" t="s">
        <v>1301</v>
      </c>
      <c r="B358" t="s">
        <v>1302</v>
      </c>
      <c r="C358" t="s">
        <v>1232</v>
      </c>
      <c r="D358" t="s">
        <v>1303</v>
      </c>
      <c r="E358" t="s">
        <v>293</v>
      </c>
      <c r="F358" s="1" t="s">
        <v>773</v>
      </c>
      <c r="G358">
        <v>4.3</v>
      </c>
      <c r="H358" t="s">
        <v>1235</v>
      </c>
      <c r="I358" t="s">
        <v>7199</v>
      </c>
      <c r="J358" t="s">
        <v>7077</v>
      </c>
      <c r="K358" t="s">
        <v>7078</v>
      </c>
      <c r="L358" t="s">
        <v>7079</v>
      </c>
      <c r="M358" t="s">
        <v>7080</v>
      </c>
      <c r="N358" t="s">
        <v>7081</v>
      </c>
      <c r="O358" t="s">
        <v>7200</v>
      </c>
      <c r="P358" t="s">
        <v>7201</v>
      </c>
    </row>
    <row r="359" spans="1:16">
      <c r="A359" t="s">
        <v>1304</v>
      </c>
      <c r="B359" t="s">
        <v>1305</v>
      </c>
      <c r="C359" t="s">
        <v>1306</v>
      </c>
      <c r="D359" t="s">
        <v>25</v>
      </c>
      <c r="E359" t="s">
        <v>76</v>
      </c>
      <c r="F359" s="1" t="s">
        <v>63</v>
      </c>
      <c r="G359">
        <v>3.9</v>
      </c>
      <c r="H359" s="1" t="s">
        <v>1307</v>
      </c>
      <c r="I359" t="s">
        <v>7202</v>
      </c>
      <c r="J359" t="s">
        <v>7203</v>
      </c>
      <c r="K359" t="s">
        <v>7204</v>
      </c>
      <c r="L359" t="s">
        <v>7205</v>
      </c>
      <c r="M359" t="s">
        <v>7206</v>
      </c>
      <c r="N359" t="s">
        <v>7207</v>
      </c>
      <c r="O359" t="s">
        <v>7208</v>
      </c>
      <c r="P359" t="s">
        <v>7209</v>
      </c>
    </row>
    <row r="360" spans="1:16">
      <c r="A360" t="s">
        <v>1308</v>
      </c>
      <c r="B360" t="s">
        <v>1309</v>
      </c>
      <c r="C360" t="s">
        <v>1310</v>
      </c>
      <c r="D360" t="s">
        <v>1311</v>
      </c>
      <c r="E360" t="s">
        <v>621</v>
      </c>
      <c r="F360" s="1" t="s">
        <v>239</v>
      </c>
      <c r="G360">
        <v>4.4</v>
      </c>
      <c r="H360" s="1" t="s">
        <v>1312</v>
      </c>
      <c r="I360" t="s">
        <v>7210</v>
      </c>
      <c r="J360" t="s">
        <v>7211</v>
      </c>
      <c r="K360" t="s">
        <v>7212</v>
      </c>
      <c r="L360" t="s">
        <v>7213</v>
      </c>
      <c r="M360" t="s">
        <v>7214</v>
      </c>
      <c r="N360" t="s">
        <v>7215</v>
      </c>
      <c r="O360" t="s">
        <v>7216</v>
      </c>
      <c r="P360" t="s">
        <v>7217</v>
      </c>
    </row>
    <row r="361" spans="1:16">
      <c r="A361" t="s">
        <v>1313</v>
      </c>
      <c r="B361" t="s">
        <v>1314</v>
      </c>
      <c r="C361" t="s">
        <v>1219</v>
      </c>
      <c r="D361" t="s">
        <v>261</v>
      </c>
      <c r="E361" t="s">
        <v>406</v>
      </c>
      <c r="F361" s="1" t="s">
        <v>111</v>
      </c>
      <c r="G361">
        <v>4</v>
      </c>
      <c r="H361" s="1" t="s">
        <v>1315</v>
      </c>
      <c r="I361" t="s">
        <v>7218</v>
      </c>
      <c r="J361" t="s">
        <v>7219</v>
      </c>
      <c r="K361" t="s">
        <v>7220</v>
      </c>
      <c r="L361" t="s">
        <v>7221</v>
      </c>
      <c r="M361" t="s">
        <v>7222</v>
      </c>
      <c r="N361" t="s">
        <v>7223</v>
      </c>
      <c r="O361" t="s">
        <v>7224</v>
      </c>
      <c r="P361" t="s">
        <v>7225</v>
      </c>
    </row>
    <row r="362" ht="13.5" spans="1:16">
      <c r="A362" t="s">
        <v>1316</v>
      </c>
      <c r="B362" t="s">
        <v>1317</v>
      </c>
      <c r="C362" t="s">
        <v>1219</v>
      </c>
      <c r="D362" t="s">
        <v>329</v>
      </c>
      <c r="E362" t="s">
        <v>365</v>
      </c>
      <c r="F362" s="1" t="s">
        <v>1318</v>
      </c>
      <c r="G362">
        <v>4.2</v>
      </c>
      <c r="H362" s="1" t="s">
        <v>1319</v>
      </c>
      <c r="I362" t="s">
        <v>7226</v>
      </c>
      <c r="J362" t="s">
        <v>7227</v>
      </c>
      <c r="K362" t="s">
        <v>7228</v>
      </c>
      <c r="L362" t="s">
        <v>7229</v>
      </c>
      <c r="M362" t="s">
        <v>7230</v>
      </c>
      <c r="N362" t="s">
        <v>7231</v>
      </c>
      <c r="O362" t="s">
        <v>7232</v>
      </c>
      <c r="P362" t="s">
        <v>7233</v>
      </c>
    </row>
    <row r="363" spans="1:16">
      <c r="A363" t="s">
        <v>1320</v>
      </c>
      <c r="B363" t="s">
        <v>1321</v>
      </c>
      <c r="C363" t="s">
        <v>1238</v>
      </c>
      <c r="D363" t="s">
        <v>1322</v>
      </c>
      <c r="E363" t="s">
        <v>1147</v>
      </c>
      <c r="F363" s="1" t="s">
        <v>693</v>
      </c>
      <c r="G363">
        <v>4.1</v>
      </c>
      <c r="H363" s="1" t="s">
        <v>1323</v>
      </c>
      <c r="I363" t="s">
        <v>7234</v>
      </c>
      <c r="J363" t="s">
        <v>7235</v>
      </c>
      <c r="K363" t="s">
        <v>7236</v>
      </c>
      <c r="L363" t="s">
        <v>7237</v>
      </c>
      <c r="M363" t="s">
        <v>7238</v>
      </c>
      <c r="N363" t="s">
        <v>7239</v>
      </c>
      <c r="O363" t="s">
        <v>7240</v>
      </c>
      <c r="P363" t="s">
        <v>7241</v>
      </c>
    </row>
    <row r="364" spans="1:16">
      <c r="A364" t="s">
        <v>1324</v>
      </c>
      <c r="B364" t="s">
        <v>1325</v>
      </c>
      <c r="C364" t="s">
        <v>1253</v>
      </c>
      <c r="D364" t="s">
        <v>1326</v>
      </c>
      <c r="E364" t="s">
        <v>99</v>
      </c>
      <c r="F364" s="1" t="s">
        <v>367</v>
      </c>
      <c r="G364">
        <v>4.4</v>
      </c>
      <c r="H364" s="1" t="s">
        <v>1255</v>
      </c>
      <c r="I364" t="s">
        <v>7242</v>
      </c>
      <c r="J364" t="s">
        <v>7108</v>
      </c>
      <c r="K364" t="s">
        <v>7109</v>
      </c>
      <c r="L364" t="s">
        <v>7110</v>
      </c>
      <c r="M364" t="s">
        <v>7111</v>
      </c>
      <c r="N364" t="s">
        <v>7112</v>
      </c>
      <c r="O364" t="s">
        <v>7243</v>
      </c>
      <c r="P364" t="s">
        <v>7244</v>
      </c>
    </row>
    <row r="365" spans="1:16">
      <c r="A365" t="s">
        <v>1327</v>
      </c>
      <c r="B365" t="s">
        <v>1328</v>
      </c>
      <c r="C365" t="s">
        <v>1238</v>
      </c>
      <c r="D365" t="s">
        <v>308</v>
      </c>
      <c r="E365" t="s">
        <v>1329</v>
      </c>
      <c r="F365" s="1" t="s">
        <v>239</v>
      </c>
      <c r="G365">
        <v>4.1</v>
      </c>
      <c r="H365" s="1" t="s">
        <v>1330</v>
      </c>
      <c r="I365" t="s">
        <v>7245</v>
      </c>
      <c r="J365" t="s">
        <v>7246</v>
      </c>
      <c r="K365" t="s">
        <v>7247</v>
      </c>
      <c r="L365" t="s">
        <v>7248</v>
      </c>
      <c r="M365" t="s">
        <v>7249</v>
      </c>
      <c r="N365" t="s">
        <v>7250</v>
      </c>
      <c r="O365" t="s">
        <v>7251</v>
      </c>
      <c r="P365" t="s">
        <v>7252</v>
      </c>
    </row>
    <row r="366" ht="13.5" spans="1:16">
      <c r="A366" t="s">
        <v>1331</v>
      </c>
      <c r="B366" t="s">
        <v>1218</v>
      </c>
      <c r="C366" t="s">
        <v>1219</v>
      </c>
      <c r="D366" t="s">
        <v>144</v>
      </c>
      <c r="E366" t="s">
        <v>181</v>
      </c>
      <c r="F366" s="1" t="s">
        <v>1220</v>
      </c>
      <c r="G366">
        <v>4.2</v>
      </c>
      <c r="H366" s="1" t="s">
        <v>1221</v>
      </c>
      <c r="I366" t="s">
        <v>7253</v>
      </c>
      <c r="J366" t="s">
        <v>7053</v>
      </c>
      <c r="K366" t="s">
        <v>7054</v>
      </c>
      <c r="L366" t="s">
        <v>7055</v>
      </c>
      <c r="M366" t="s">
        <v>7056</v>
      </c>
      <c r="N366" t="s">
        <v>7057</v>
      </c>
      <c r="O366" t="s">
        <v>7254</v>
      </c>
      <c r="P366" t="s">
        <v>7255</v>
      </c>
    </row>
    <row r="367" ht="13.5" spans="1:16">
      <c r="A367" t="s">
        <v>1332</v>
      </c>
      <c r="B367" t="s">
        <v>1333</v>
      </c>
      <c r="C367" t="s">
        <v>1219</v>
      </c>
      <c r="D367" t="s">
        <v>293</v>
      </c>
      <c r="E367" t="s">
        <v>571</v>
      </c>
      <c r="F367" s="1" t="s">
        <v>337</v>
      </c>
      <c r="G367">
        <v>4.2</v>
      </c>
      <c r="H367" s="1" t="s">
        <v>1334</v>
      </c>
      <c r="I367" s="2" t="s">
        <v>7256</v>
      </c>
      <c r="J367" t="s">
        <v>7257</v>
      </c>
      <c r="K367" t="s">
        <v>7258</v>
      </c>
      <c r="L367" t="s">
        <v>7259</v>
      </c>
      <c r="M367" t="s">
        <v>7260</v>
      </c>
      <c r="N367" t="s">
        <v>7261</v>
      </c>
      <c r="O367" t="s">
        <v>7262</v>
      </c>
      <c r="P367" t="s">
        <v>7263</v>
      </c>
    </row>
    <row r="368" spans="1:16">
      <c r="A368" t="s">
        <v>1335</v>
      </c>
      <c r="B368" t="s">
        <v>1336</v>
      </c>
      <c r="C368" t="s">
        <v>1238</v>
      </c>
      <c r="D368" t="s">
        <v>1146</v>
      </c>
      <c r="E368" t="s">
        <v>122</v>
      </c>
      <c r="F368" s="1" t="s">
        <v>432</v>
      </c>
      <c r="G368">
        <v>4.1</v>
      </c>
      <c r="H368" s="1" t="s">
        <v>1323</v>
      </c>
      <c r="I368" t="s">
        <v>7264</v>
      </c>
      <c r="J368" t="s">
        <v>7235</v>
      </c>
      <c r="K368" t="s">
        <v>7236</v>
      </c>
      <c r="L368" t="s">
        <v>7237</v>
      </c>
      <c r="M368" t="s">
        <v>7238</v>
      </c>
      <c r="N368" t="s">
        <v>7239</v>
      </c>
      <c r="O368" t="s">
        <v>7265</v>
      </c>
      <c r="P368" t="s">
        <v>7266</v>
      </c>
    </row>
    <row r="369" spans="1:16">
      <c r="A369" t="s">
        <v>1337</v>
      </c>
      <c r="B369" t="s">
        <v>1338</v>
      </c>
      <c r="C369" t="s">
        <v>1238</v>
      </c>
      <c r="D369" t="s">
        <v>1339</v>
      </c>
      <c r="E369" t="s">
        <v>1340</v>
      </c>
      <c r="F369" s="1" t="s">
        <v>1278</v>
      </c>
      <c r="G369">
        <v>4</v>
      </c>
      <c r="H369" s="1" t="s">
        <v>1341</v>
      </c>
      <c r="I369" t="s">
        <v>7267</v>
      </c>
      <c r="J369" t="s">
        <v>7268</v>
      </c>
      <c r="K369" t="s">
        <v>7269</v>
      </c>
      <c r="L369" t="s">
        <v>7270</v>
      </c>
      <c r="M369" t="s">
        <v>7271</v>
      </c>
      <c r="N369" t="s">
        <v>7272</v>
      </c>
      <c r="O369" t="s">
        <v>7273</v>
      </c>
      <c r="P369" t="s">
        <v>7274</v>
      </c>
    </row>
    <row r="370" ht="13.5" spans="1:16">
      <c r="A370" t="s">
        <v>1342</v>
      </c>
      <c r="B370" t="s">
        <v>1218</v>
      </c>
      <c r="C370" t="s">
        <v>1219</v>
      </c>
      <c r="D370" t="s">
        <v>144</v>
      </c>
      <c r="E370" t="s">
        <v>181</v>
      </c>
      <c r="F370" s="1" t="s">
        <v>1220</v>
      </c>
      <c r="G370">
        <v>4.2</v>
      </c>
      <c r="H370" s="1" t="s">
        <v>1221</v>
      </c>
      <c r="I370" t="s">
        <v>7253</v>
      </c>
      <c r="J370" t="s">
        <v>7053</v>
      </c>
      <c r="K370" t="s">
        <v>7054</v>
      </c>
      <c r="L370" t="s">
        <v>7055</v>
      </c>
      <c r="M370" t="s">
        <v>7056</v>
      </c>
      <c r="N370" t="s">
        <v>7057</v>
      </c>
      <c r="O370" t="s">
        <v>7275</v>
      </c>
      <c r="P370" t="s">
        <v>7276</v>
      </c>
    </row>
    <row r="371" spans="1:16">
      <c r="A371" t="s">
        <v>15</v>
      </c>
      <c r="B371" t="s">
        <v>16</v>
      </c>
      <c r="C371" t="s">
        <v>17</v>
      </c>
      <c r="D371" t="s">
        <v>18</v>
      </c>
      <c r="E371" t="s">
        <v>19</v>
      </c>
      <c r="F371" s="1" t="s">
        <v>20</v>
      </c>
      <c r="G371">
        <v>4.2</v>
      </c>
      <c r="H371" s="1" t="s">
        <v>4760</v>
      </c>
      <c r="I371" t="s">
        <v>4794</v>
      </c>
      <c r="J371" t="s">
        <v>4795</v>
      </c>
      <c r="K371" t="s">
        <v>4796</v>
      </c>
      <c r="L371" t="s">
        <v>4797</v>
      </c>
      <c r="M371" t="s">
        <v>4798</v>
      </c>
      <c r="N371" t="s">
        <v>5423</v>
      </c>
      <c r="O371" t="s">
        <v>7277</v>
      </c>
      <c r="P371" t="s">
        <v>7278</v>
      </c>
    </row>
    <row r="372" spans="1:16">
      <c r="A372" t="s">
        <v>1343</v>
      </c>
      <c r="B372" t="s">
        <v>1344</v>
      </c>
      <c r="C372" t="s">
        <v>1238</v>
      </c>
      <c r="D372" t="s">
        <v>552</v>
      </c>
      <c r="E372" t="s">
        <v>1345</v>
      </c>
      <c r="F372" s="1" t="s">
        <v>70</v>
      </c>
      <c r="G372">
        <v>4.1</v>
      </c>
      <c r="H372" t="s">
        <v>1346</v>
      </c>
      <c r="I372" t="s">
        <v>7279</v>
      </c>
      <c r="J372" t="s">
        <v>7280</v>
      </c>
      <c r="K372" t="s">
        <v>7281</v>
      </c>
      <c r="L372" t="s">
        <v>7282</v>
      </c>
      <c r="M372" t="s">
        <v>7283</v>
      </c>
      <c r="N372" t="s">
        <v>7284</v>
      </c>
      <c r="O372" t="s">
        <v>7285</v>
      </c>
      <c r="P372" t="s">
        <v>7286</v>
      </c>
    </row>
    <row r="373" spans="1:16">
      <c r="A373" t="s">
        <v>1347</v>
      </c>
      <c r="B373" t="s">
        <v>1348</v>
      </c>
      <c r="C373" t="s">
        <v>1238</v>
      </c>
      <c r="D373" t="s">
        <v>1239</v>
      </c>
      <c r="E373" t="s">
        <v>552</v>
      </c>
      <c r="F373" s="1" t="s">
        <v>1015</v>
      </c>
      <c r="G373">
        <v>4.1</v>
      </c>
      <c r="H373" t="s">
        <v>1346</v>
      </c>
      <c r="I373" t="s">
        <v>7287</v>
      </c>
      <c r="J373" t="s">
        <v>7280</v>
      </c>
      <c r="K373" t="s">
        <v>7281</v>
      </c>
      <c r="L373" t="s">
        <v>7282</v>
      </c>
      <c r="M373" t="s">
        <v>7283</v>
      </c>
      <c r="N373" t="s">
        <v>7284</v>
      </c>
      <c r="O373" t="s">
        <v>7288</v>
      </c>
      <c r="P373" t="s">
        <v>7289</v>
      </c>
    </row>
    <row r="374" ht="13.5" spans="1:16">
      <c r="A374" t="s">
        <v>1349</v>
      </c>
      <c r="B374" t="s">
        <v>1218</v>
      </c>
      <c r="C374" t="s">
        <v>1219</v>
      </c>
      <c r="D374" t="s">
        <v>144</v>
      </c>
      <c r="E374" t="s">
        <v>181</v>
      </c>
      <c r="F374" s="1" t="s">
        <v>1220</v>
      </c>
      <c r="G374">
        <v>4.2</v>
      </c>
      <c r="H374" s="1" t="s">
        <v>1221</v>
      </c>
      <c r="I374" t="s">
        <v>7290</v>
      </c>
      <c r="J374" t="s">
        <v>7053</v>
      </c>
      <c r="K374" t="s">
        <v>7054</v>
      </c>
      <c r="L374" t="s">
        <v>7055</v>
      </c>
      <c r="M374" t="s">
        <v>7056</v>
      </c>
      <c r="N374" t="s">
        <v>7057</v>
      </c>
      <c r="O374" t="s">
        <v>7291</v>
      </c>
      <c r="P374" t="s">
        <v>7292</v>
      </c>
    </row>
    <row r="375" ht="12.75" spans="1:16">
      <c r="A375" t="s">
        <v>1350</v>
      </c>
      <c r="B375" t="s">
        <v>1351</v>
      </c>
      <c r="C375" t="s">
        <v>1238</v>
      </c>
      <c r="D375" t="s">
        <v>1039</v>
      </c>
      <c r="E375" t="s">
        <v>1277</v>
      </c>
      <c r="F375" s="1" t="s">
        <v>182</v>
      </c>
      <c r="G375">
        <v>4</v>
      </c>
      <c r="H375" s="1" t="s">
        <v>1284</v>
      </c>
      <c r="I375" t="s">
        <v>7163</v>
      </c>
      <c r="J375" t="s">
        <v>7164</v>
      </c>
      <c r="K375" t="s">
        <v>7165</v>
      </c>
      <c r="L375" t="s">
        <v>7166</v>
      </c>
      <c r="M375" t="s">
        <v>7167</v>
      </c>
      <c r="N375" t="s">
        <v>7168</v>
      </c>
      <c r="O375" t="s">
        <v>7293</v>
      </c>
      <c r="P375" t="s">
        <v>7294</v>
      </c>
    </row>
    <row r="376" spans="1:16">
      <c r="A376" t="s">
        <v>1352</v>
      </c>
      <c r="B376" t="s">
        <v>1353</v>
      </c>
      <c r="C376" t="s">
        <v>1354</v>
      </c>
      <c r="D376" t="s">
        <v>347</v>
      </c>
      <c r="E376" t="s">
        <v>1355</v>
      </c>
      <c r="F376" s="1" t="s">
        <v>175</v>
      </c>
      <c r="G376">
        <v>4.3</v>
      </c>
      <c r="H376" s="1" t="s">
        <v>1356</v>
      </c>
      <c r="I376" t="s">
        <v>7295</v>
      </c>
      <c r="J376" t="s">
        <v>6354</v>
      </c>
      <c r="K376" t="s">
        <v>6355</v>
      </c>
      <c r="L376" t="s">
        <v>6356</v>
      </c>
      <c r="M376" t="s">
        <v>6357</v>
      </c>
      <c r="N376" t="s">
        <v>7296</v>
      </c>
      <c r="O376" t="s">
        <v>7297</v>
      </c>
      <c r="P376" t="s">
        <v>7298</v>
      </c>
    </row>
    <row r="377" ht="13.5" spans="1:16">
      <c r="A377" t="s">
        <v>1357</v>
      </c>
      <c r="B377" t="s">
        <v>1358</v>
      </c>
      <c r="C377" t="s">
        <v>1219</v>
      </c>
      <c r="D377" t="s">
        <v>406</v>
      </c>
      <c r="E377" t="s">
        <v>1146</v>
      </c>
      <c r="F377" s="1" t="s">
        <v>768</v>
      </c>
      <c r="G377">
        <v>4.3</v>
      </c>
      <c r="H377" s="1" t="s">
        <v>1359</v>
      </c>
      <c r="I377" t="s">
        <v>7299</v>
      </c>
      <c r="J377" t="s">
        <v>7300</v>
      </c>
      <c r="K377" t="s">
        <v>7301</v>
      </c>
      <c r="L377" t="s">
        <v>7302</v>
      </c>
      <c r="M377" t="s">
        <v>7303</v>
      </c>
      <c r="N377" t="s">
        <v>7304</v>
      </c>
      <c r="O377" t="s">
        <v>7305</v>
      </c>
      <c r="P377" t="s">
        <v>7306</v>
      </c>
    </row>
    <row r="378" spans="1:16">
      <c r="A378" t="s">
        <v>1360</v>
      </c>
      <c r="B378" t="s">
        <v>1361</v>
      </c>
      <c r="C378" t="s">
        <v>1219</v>
      </c>
      <c r="D378" t="s">
        <v>1362</v>
      </c>
      <c r="E378" t="s">
        <v>1363</v>
      </c>
      <c r="F378" s="1" t="s">
        <v>77</v>
      </c>
      <c r="G378">
        <v>4.1</v>
      </c>
      <c r="H378" s="1" t="s">
        <v>1364</v>
      </c>
      <c r="I378" t="s">
        <v>7307</v>
      </c>
      <c r="J378" t="s">
        <v>7308</v>
      </c>
      <c r="K378" t="s">
        <v>7309</v>
      </c>
      <c r="L378" t="s">
        <v>7310</v>
      </c>
      <c r="M378" t="s">
        <v>7311</v>
      </c>
      <c r="N378" t="s">
        <v>7312</v>
      </c>
      <c r="O378" t="s">
        <v>7313</v>
      </c>
      <c r="P378" t="s">
        <v>7314</v>
      </c>
    </row>
    <row r="379" spans="1:16">
      <c r="A379" t="s">
        <v>22</v>
      </c>
      <c r="B379" t="s">
        <v>23</v>
      </c>
      <c r="C379" t="s">
        <v>17</v>
      </c>
      <c r="D379" t="s">
        <v>24</v>
      </c>
      <c r="E379" t="s">
        <v>25</v>
      </c>
      <c r="F379" s="1" t="s">
        <v>26</v>
      </c>
      <c r="G379">
        <v>4</v>
      </c>
      <c r="H379" s="1" t="s">
        <v>4761</v>
      </c>
      <c r="I379" t="s">
        <v>4802</v>
      </c>
      <c r="J379" t="s">
        <v>4803</v>
      </c>
      <c r="K379" t="s">
        <v>4804</v>
      </c>
      <c r="L379" t="s">
        <v>4805</v>
      </c>
      <c r="M379" t="s">
        <v>4806</v>
      </c>
      <c r="N379" t="s">
        <v>4807</v>
      </c>
      <c r="O379" t="s">
        <v>7315</v>
      </c>
      <c r="P379" t="s">
        <v>7316</v>
      </c>
    </row>
    <row r="380" spans="1:16">
      <c r="A380" t="s">
        <v>1365</v>
      </c>
      <c r="B380" t="s">
        <v>1366</v>
      </c>
      <c r="C380" t="s">
        <v>1238</v>
      </c>
      <c r="D380" t="s">
        <v>1367</v>
      </c>
      <c r="E380" t="s">
        <v>1013</v>
      </c>
      <c r="F380" s="1" t="s">
        <v>1368</v>
      </c>
      <c r="G380">
        <v>4.1</v>
      </c>
      <c r="H380" s="1" t="s">
        <v>1369</v>
      </c>
      <c r="I380" t="s">
        <v>7317</v>
      </c>
      <c r="J380" t="s">
        <v>7318</v>
      </c>
      <c r="K380" t="s">
        <v>7319</v>
      </c>
      <c r="L380" t="s">
        <v>7320</v>
      </c>
      <c r="M380" t="s">
        <v>7321</v>
      </c>
      <c r="N380" t="s">
        <v>7322</v>
      </c>
      <c r="O380" t="s">
        <v>7323</v>
      </c>
      <c r="P380" t="s">
        <v>7324</v>
      </c>
    </row>
    <row r="381" ht="13.5" spans="1:16">
      <c r="A381" t="s">
        <v>33</v>
      </c>
      <c r="B381" t="s">
        <v>34</v>
      </c>
      <c r="C381" t="s">
        <v>17</v>
      </c>
      <c r="D381" t="s">
        <v>24</v>
      </c>
      <c r="E381" t="s">
        <v>76</v>
      </c>
      <c r="F381" s="1" t="s">
        <v>220</v>
      </c>
      <c r="G381">
        <v>3.9</v>
      </c>
      <c r="H381" s="1" t="s">
        <v>37</v>
      </c>
      <c r="I381" s="2" t="s">
        <v>7325</v>
      </c>
      <c r="J381" t="s">
        <v>4811</v>
      </c>
      <c r="K381" t="s">
        <v>4812</v>
      </c>
      <c r="L381" t="s">
        <v>4813</v>
      </c>
      <c r="M381" t="s">
        <v>4814</v>
      </c>
      <c r="N381" t="s">
        <v>7326</v>
      </c>
      <c r="O381" t="s">
        <v>7327</v>
      </c>
      <c r="P381" t="s">
        <v>7328</v>
      </c>
    </row>
    <row r="382" ht="13.5" spans="1:16">
      <c r="A382" t="s">
        <v>1370</v>
      </c>
      <c r="B382" t="s">
        <v>1218</v>
      </c>
      <c r="C382" t="s">
        <v>1219</v>
      </c>
      <c r="D382" t="s">
        <v>144</v>
      </c>
      <c r="E382" t="s">
        <v>181</v>
      </c>
      <c r="F382" s="1" t="s">
        <v>1220</v>
      </c>
      <c r="G382">
        <v>4.2</v>
      </c>
      <c r="H382" s="1" t="s">
        <v>1221</v>
      </c>
      <c r="I382" t="s">
        <v>7052</v>
      </c>
      <c r="J382" t="s">
        <v>7053</v>
      </c>
      <c r="K382" t="s">
        <v>7054</v>
      </c>
      <c r="L382" t="s">
        <v>7055</v>
      </c>
      <c r="M382" t="s">
        <v>7056</v>
      </c>
      <c r="N382" t="s">
        <v>7057</v>
      </c>
      <c r="O382" t="s">
        <v>7329</v>
      </c>
      <c r="P382" t="s">
        <v>7330</v>
      </c>
    </row>
    <row r="383" ht="12.75" spans="1:16">
      <c r="A383" t="s">
        <v>1371</v>
      </c>
      <c r="B383" t="s">
        <v>1372</v>
      </c>
      <c r="C383" t="s">
        <v>1238</v>
      </c>
      <c r="D383" t="s">
        <v>1039</v>
      </c>
      <c r="E383" t="s">
        <v>1277</v>
      </c>
      <c r="F383" s="1" t="s">
        <v>182</v>
      </c>
      <c r="G383">
        <v>4</v>
      </c>
      <c r="H383" s="1" t="s">
        <v>1284</v>
      </c>
      <c r="I383" t="s">
        <v>7163</v>
      </c>
      <c r="J383" t="s">
        <v>7164</v>
      </c>
      <c r="K383" t="s">
        <v>7165</v>
      </c>
      <c r="L383" t="s">
        <v>7166</v>
      </c>
      <c r="M383" t="s">
        <v>7167</v>
      </c>
      <c r="N383" t="s">
        <v>7168</v>
      </c>
      <c r="O383" t="s">
        <v>7331</v>
      </c>
      <c r="P383" t="s">
        <v>7332</v>
      </c>
    </row>
    <row r="384" spans="1:16">
      <c r="A384" t="s">
        <v>1373</v>
      </c>
      <c r="B384" t="s">
        <v>1374</v>
      </c>
      <c r="C384" t="s">
        <v>1287</v>
      </c>
      <c r="D384" t="s">
        <v>1375</v>
      </c>
      <c r="E384" t="s">
        <v>621</v>
      </c>
      <c r="F384" s="1" t="s">
        <v>1376</v>
      </c>
      <c r="G384">
        <v>4.4</v>
      </c>
      <c r="H384" s="1" t="s">
        <v>1377</v>
      </c>
      <c r="I384" t="s">
        <v>7333</v>
      </c>
      <c r="J384" t="s">
        <v>7334</v>
      </c>
      <c r="K384" t="s">
        <v>7335</v>
      </c>
      <c r="L384" t="s">
        <v>7336</v>
      </c>
      <c r="M384" t="s">
        <v>7337</v>
      </c>
      <c r="N384" t="s">
        <v>7338</v>
      </c>
      <c r="O384" t="s">
        <v>7339</v>
      </c>
      <c r="P384" t="s">
        <v>7340</v>
      </c>
    </row>
    <row r="385" spans="1:16">
      <c r="A385" t="s">
        <v>1378</v>
      </c>
      <c r="B385" t="s">
        <v>1379</v>
      </c>
      <c r="C385" t="s">
        <v>1238</v>
      </c>
      <c r="D385" t="s">
        <v>308</v>
      </c>
      <c r="E385" t="s">
        <v>323</v>
      </c>
      <c r="F385" s="1" t="s">
        <v>1263</v>
      </c>
      <c r="G385">
        <v>4.2</v>
      </c>
      <c r="H385" s="1" t="s">
        <v>1380</v>
      </c>
      <c r="I385" t="s">
        <v>7341</v>
      </c>
      <c r="J385" t="s">
        <v>7342</v>
      </c>
      <c r="K385" t="s">
        <v>7343</v>
      </c>
      <c r="L385" t="s">
        <v>7344</v>
      </c>
      <c r="M385" t="s">
        <v>7345</v>
      </c>
      <c r="N385" t="s">
        <v>7346</v>
      </c>
      <c r="O385" t="s">
        <v>7347</v>
      </c>
      <c r="P385" t="s">
        <v>7348</v>
      </c>
    </row>
    <row r="386" spans="1:16">
      <c r="A386" t="s">
        <v>1381</v>
      </c>
      <c r="B386" t="s">
        <v>1382</v>
      </c>
      <c r="C386" t="s">
        <v>1383</v>
      </c>
      <c r="D386" t="s">
        <v>1384</v>
      </c>
      <c r="E386" t="s">
        <v>261</v>
      </c>
      <c r="F386" s="1" t="s">
        <v>445</v>
      </c>
      <c r="G386">
        <v>3.8</v>
      </c>
      <c r="H386" s="1" t="s">
        <v>1385</v>
      </c>
      <c r="I386" t="s">
        <v>7349</v>
      </c>
      <c r="J386" t="s">
        <v>7350</v>
      </c>
      <c r="K386" t="s">
        <v>7351</v>
      </c>
      <c r="L386" t="s">
        <v>7352</v>
      </c>
      <c r="M386" t="s">
        <v>7353</v>
      </c>
      <c r="N386" t="s">
        <v>7354</v>
      </c>
      <c r="O386" t="s">
        <v>7355</v>
      </c>
      <c r="P386" t="s">
        <v>7356</v>
      </c>
    </row>
    <row r="387" ht="13.5" spans="1:16">
      <c r="A387" t="s">
        <v>1386</v>
      </c>
      <c r="B387" t="s">
        <v>1223</v>
      </c>
      <c r="C387" t="s">
        <v>1219</v>
      </c>
      <c r="D387" t="s">
        <v>190</v>
      </c>
      <c r="E387" t="s">
        <v>571</v>
      </c>
      <c r="F387" s="1" t="s">
        <v>220</v>
      </c>
      <c r="G387">
        <v>4.3</v>
      </c>
      <c r="H387" s="1" t="s">
        <v>1225</v>
      </c>
      <c r="I387" t="s">
        <v>7357</v>
      </c>
      <c r="J387" t="s">
        <v>7061</v>
      </c>
      <c r="K387" t="s">
        <v>7062</v>
      </c>
      <c r="L387" t="s">
        <v>7063</v>
      </c>
      <c r="M387" t="s">
        <v>7064</v>
      </c>
      <c r="N387" t="s">
        <v>7065</v>
      </c>
      <c r="O387" t="s">
        <v>7358</v>
      </c>
      <c r="P387" t="s">
        <v>7359</v>
      </c>
    </row>
    <row r="388" spans="1:16">
      <c r="A388" t="s">
        <v>1387</v>
      </c>
      <c r="B388" t="s">
        <v>1388</v>
      </c>
      <c r="C388" t="s">
        <v>1238</v>
      </c>
      <c r="D388" t="s">
        <v>657</v>
      </c>
      <c r="E388" t="s">
        <v>555</v>
      </c>
      <c r="F388" s="1" t="s">
        <v>659</v>
      </c>
      <c r="G388">
        <v>4.2</v>
      </c>
      <c r="H388" s="1" t="s">
        <v>1389</v>
      </c>
      <c r="I388" t="s">
        <v>7360</v>
      </c>
      <c r="J388" t="s">
        <v>7361</v>
      </c>
      <c r="K388" t="s">
        <v>7362</v>
      </c>
      <c r="L388" t="s">
        <v>7363</v>
      </c>
      <c r="M388" t="s">
        <v>7364</v>
      </c>
      <c r="N388" t="s">
        <v>7365</v>
      </c>
      <c r="O388" t="s">
        <v>7366</v>
      </c>
      <c r="P388" t="s">
        <v>7367</v>
      </c>
    </row>
    <row r="389" spans="1:16">
      <c r="A389" t="s">
        <v>1390</v>
      </c>
      <c r="B389" t="s">
        <v>1391</v>
      </c>
      <c r="C389" t="s">
        <v>1238</v>
      </c>
      <c r="D389" t="s">
        <v>181</v>
      </c>
      <c r="E389" t="s">
        <v>122</v>
      </c>
      <c r="F389" s="1" t="s">
        <v>546</v>
      </c>
      <c r="G389">
        <v>3.9</v>
      </c>
      <c r="H389" s="1" t="s">
        <v>1392</v>
      </c>
      <c r="I389" t="s">
        <v>7368</v>
      </c>
      <c r="J389" t="s">
        <v>7369</v>
      </c>
      <c r="K389" t="s">
        <v>7370</v>
      </c>
      <c r="L389" t="s">
        <v>7371</v>
      </c>
      <c r="M389" t="s">
        <v>7372</v>
      </c>
      <c r="N389" t="s">
        <v>7373</v>
      </c>
      <c r="O389" t="s">
        <v>7374</v>
      </c>
      <c r="P389" t="s">
        <v>7375</v>
      </c>
    </row>
    <row r="390" spans="1:16">
      <c r="A390" t="s">
        <v>1393</v>
      </c>
      <c r="B390" t="s">
        <v>1394</v>
      </c>
      <c r="C390" t="s">
        <v>1310</v>
      </c>
      <c r="D390" t="s">
        <v>1395</v>
      </c>
      <c r="E390" t="s">
        <v>621</v>
      </c>
      <c r="F390" s="1" t="s">
        <v>384</v>
      </c>
      <c r="G390">
        <v>4.4</v>
      </c>
      <c r="H390" s="1" t="s">
        <v>1396</v>
      </c>
      <c r="I390" t="s">
        <v>7376</v>
      </c>
      <c r="J390" t="s">
        <v>7377</v>
      </c>
      <c r="K390" t="s">
        <v>7378</v>
      </c>
      <c r="L390" t="s">
        <v>7379</v>
      </c>
      <c r="M390" t="s">
        <v>7380</v>
      </c>
      <c r="N390" t="s">
        <v>7381</v>
      </c>
      <c r="O390" t="s">
        <v>7382</v>
      </c>
      <c r="P390" t="s">
        <v>7383</v>
      </c>
    </row>
    <row r="391" spans="1:16">
      <c r="A391" t="s">
        <v>1397</v>
      </c>
      <c r="B391" t="s">
        <v>1398</v>
      </c>
      <c r="C391" t="s">
        <v>1272</v>
      </c>
      <c r="D391" t="s">
        <v>18</v>
      </c>
      <c r="E391" t="s">
        <v>42</v>
      </c>
      <c r="F391" s="1" t="s">
        <v>26</v>
      </c>
      <c r="G391">
        <v>4</v>
      </c>
      <c r="H391" s="1" t="s">
        <v>1399</v>
      </c>
      <c r="I391" t="s">
        <v>7384</v>
      </c>
      <c r="J391" t="s">
        <v>7385</v>
      </c>
      <c r="K391" t="s">
        <v>7386</v>
      </c>
      <c r="L391" t="s">
        <v>7387</v>
      </c>
      <c r="M391" t="s">
        <v>7388</v>
      </c>
      <c r="N391" t="s">
        <v>7389</v>
      </c>
      <c r="O391" t="s">
        <v>7390</v>
      </c>
      <c r="P391" t="s">
        <v>7391</v>
      </c>
    </row>
    <row r="392" spans="1:16">
      <c r="A392" t="s">
        <v>1400</v>
      </c>
      <c r="B392" t="s">
        <v>1401</v>
      </c>
      <c r="C392" t="s">
        <v>1219</v>
      </c>
      <c r="D392" t="s">
        <v>190</v>
      </c>
      <c r="E392" t="s">
        <v>1402</v>
      </c>
      <c r="F392" s="1" t="s">
        <v>77</v>
      </c>
      <c r="G392">
        <v>4</v>
      </c>
      <c r="H392" s="1" t="s">
        <v>1315</v>
      </c>
      <c r="I392" t="s">
        <v>7392</v>
      </c>
      <c r="J392" t="s">
        <v>7219</v>
      </c>
      <c r="K392" t="s">
        <v>7220</v>
      </c>
      <c r="L392" t="s">
        <v>7221</v>
      </c>
      <c r="M392" t="s">
        <v>7222</v>
      </c>
      <c r="N392" t="s">
        <v>7223</v>
      </c>
      <c r="O392" t="s">
        <v>7393</v>
      </c>
      <c r="P392" t="s">
        <v>7394</v>
      </c>
    </row>
    <row r="393" spans="1:16">
      <c r="A393" t="s">
        <v>1403</v>
      </c>
      <c r="B393" t="s">
        <v>1404</v>
      </c>
      <c r="C393" t="s">
        <v>1219</v>
      </c>
      <c r="D393" t="s">
        <v>190</v>
      </c>
      <c r="E393" t="s">
        <v>1228</v>
      </c>
      <c r="F393" s="1" t="s">
        <v>422</v>
      </c>
      <c r="G393">
        <v>3.8</v>
      </c>
      <c r="H393" s="1" t="s">
        <v>1229</v>
      </c>
      <c r="I393" t="s">
        <v>7068</v>
      </c>
      <c r="J393" t="s">
        <v>7069</v>
      </c>
      <c r="K393" t="s">
        <v>7070</v>
      </c>
      <c r="L393" t="s">
        <v>7071</v>
      </c>
      <c r="M393" t="s">
        <v>7072</v>
      </c>
      <c r="N393" t="s">
        <v>7073</v>
      </c>
      <c r="O393" t="s">
        <v>7395</v>
      </c>
      <c r="P393" t="s">
        <v>7396</v>
      </c>
    </row>
    <row r="394" spans="1:16">
      <c r="A394" t="s">
        <v>39</v>
      </c>
      <c r="B394" t="s">
        <v>40</v>
      </c>
      <c r="C394" t="s">
        <v>17</v>
      </c>
      <c r="D394" t="s">
        <v>41</v>
      </c>
      <c r="E394" t="s">
        <v>42</v>
      </c>
      <c r="F394" s="1" t="s">
        <v>43</v>
      </c>
      <c r="G394">
        <v>4.2</v>
      </c>
      <c r="H394" s="1" t="s">
        <v>4762</v>
      </c>
      <c r="I394" t="s">
        <v>4818</v>
      </c>
      <c r="J394" t="s">
        <v>4819</v>
      </c>
      <c r="K394" t="s">
        <v>4820</v>
      </c>
      <c r="L394" t="s">
        <v>4821</v>
      </c>
      <c r="M394" t="s">
        <v>4822</v>
      </c>
      <c r="N394" t="s">
        <v>4823</v>
      </c>
      <c r="O394" t="s">
        <v>7397</v>
      </c>
      <c r="P394" t="s">
        <v>7398</v>
      </c>
    </row>
    <row r="395" spans="1:16">
      <c r="A395" t="s">
        <v>46</v>
      </c>
      <c r="B395" t="s">
        <v>47</v>
      </c>
      <c r="C395" t="s">
        <v>17</v>
      </c>
      <c r="D395" t="s">
        <v>48</v>
      </c>
      <c r="E395" t="s">
        <v>18</v>
      </c>
      <c r="F395" s="1" t="s">
        <v>49</v>
      </c>
      <c r="G395">
        <v>4.2</v>
      </c>
      <c r="H395" s="1" t="s">
        <v>50</v>
      </c>
      <c r="I395" t="s">
        <v>4826</v>
      </c>
      <c r="J395" t="s">
        <v>4827</v>
      </c>
      <c r="K395" t="s">
        <v>4828</v>
      </c>
      <c r="L395" t="s">
        <v>4829</v>
      </c>
      <c r="M395" t="s">
        <v>4830</v>
      </c>
      <c r="N395" t="s">
        <v>4831</v>
      </c>
      <c r="O395" t="s">
        <v>7399</v>
      </c>
      <c r="P395" t="s">
        <v>7400</v>
      </c>
    </row>
    <row r="396" spans="1:16">
      <c r="A396" t="s">
        <v>1405</v>
      </c>
      <c r="B396" t="s">
        <v>1406</v>
      </c>
      <c r="C396" t="s">
        <v>1238</v>
      </c>
      <c r="D396" t="s">
        <v>1243</v>
      </c>
      <c r="E396" t="s">
        <v>253</v>
      </c>
      <c r="F396" s="1" t="s">
        <v>463</v>
      </c>
      <c r="G396">
        <v>4.4</v>
      </c>
      <c r="H396" s="1" t="s">
        <v>1407</v>
      </c>
      <c r="I396" t="s">
        <v>7401</v>
      </c>
      <c r="J396" t="s">
        <v>7402</v>
      </c>
      <c r="K396" t="s">
        <v>7403</v>
      </c>
      <c r="L396" t="s">
        <v>7404</v>
      </c>
      <c r="M396" t="s">
        <v>7405</v>
      </c>
      <c r="N396" t="s">
        <v>7406</v>
      </c>
      <c r="O396" t="s">
        <v>7407</v>
      </c>
      <c r="P396" t="s">
        <v>7408</v>
      </c>
    </row>
    <row r="397" spans="1:16">
      <c r="A397" t="s">
        <v>1408</v>
      </c>
      <c r="B397" t="s">
        <v>1409</v>
      </c>
      <c r="C397" t="s">
        <v>1219</v>
      </c>
      <c r="D397" t="s">
        <v>885</v>
      </c>
      <c r="E397" t="s">
        <v>1228</v>
      </c>
      <c r="F397" s="1" t="s">
        <v>729</v>
      </c>
      <c r="G397">
        <v>4.2</v>
      </c>
      <c r="H397" s="1" t="s">
        <v>1410</v>
      </c>
      <c r="I397" t="s">
        <v>7409</v>
      </c>
      <c r="J397" t="s">
        <v>7410</v>
      </c>
      <c r="K397" t="s">
        <v>7411</v>
      </c>
      <c r="L397" t="s">
        <v>7412</v>
      </c>
      <c r="M397" t="s">
        <v>7413</v>
      </c>
      <c r="N397" t="s">
        <v>7414</v>
      </c>
      <c r="O397" t="s">
        <v>7415</v>
      </c>
      <c r="P397" t="s">
        <v>7416</v>
      </c>
    </row>
    <row r="398" spans="1:16">
      <c r="A398" t="s">
        <v>1411</v>
      </c>
      <c r="B398" t="s">
        <v>1412</v>
      </c>
      <c r="C398" t="s">
        <v>1413</v>
      </c>
      <c r="D398" t="s">
        <v>18</v>
      </c>
      <c r="E398" t="s">
        <v>190</v>
      </c>
      <c r="F398" s="1" t="s">
        <v>220</v>
      </c>
      <c r="G398">
        <v>4</v>
      </c>
      <c r="H398" s="1" t="s">
        <v>1414</v>
      </c>
      <c r="I398" t="s">
        <v>7417</v>
      </c>
      <c r="J398" t="s">
        <v>7418</v>
      </c>
      <c r="K398" t="s">
        <v>7419</v>
      </c>
      <c r="L398" t="s">
        <v>7420</v>
      </c>
      <c r="M398" t="s">
        <v>7421</v>
      </c>
      <c r="N398" t="s">
        <v>7422</v>
      </c>
      <c r="O398" t="s">
        <v>7423</v>
      </c>
      <c r="P398" t="s">
        <v>7424</v>
      </c>
    </row>
    <row r="399" spans="1:16">
      <c r="A399" t="s">
        <v>1415</v>
      </c>
      <c r="B399" t="s">
        <v>1416</v>
      </c>
      <c r="C399" t="s">
        <v>1253</v>
      </c>
      <c r="D399" t="s">
        <v>1303</v>
      </c>
      <c r="E399" t="s">
        <v>406</v>
      </c>
      <c r="F399" s="1" t="s">
        <v>729</v>
      </c>
      <c r="G399">
        <v>4.3</v>
      </c>
      <c r="H399" t="s">
        <v>1417</v>
      </c>
      <c r="I399" t="s">
        <v>7425</v>
      </c>
      <c r="J399" t="s">
        <v>7426</v>
      </c>
      <c r="K399" t="s">
        <v>7427</v>
      </c>
      <c r="L399" t="s">
        <v>7428</v>
      </c>
      <c r="M399" t="s">
        <v>7429</v>
      </c>
      <c r="N399" t="s">
        <v>7430</v>
      </c>
      <c r="O399" t="s">
        <v>7431</v>
      </c>
      <c r="P399" t="s">
        <v>7432</v>
      </c>
    </row>
    <row r="400" spans="1:16">
      <c r="A400" t="s">
        <v>1418</v>
      </c>
      <c r="B400" t="s">
        <v>1419</v>
      </c>
      <c r="C400" t="s">
        <v>1310</v>
      </c>
      <c r="D400" t="s">
        <v>1420</v>
      </c>
      <c r="E400" t="s">
        <v>329</v>
      </c>
      <c r="F400" s="1" t="s">
        <v>63</v>
      </c>
      <c r="G400">
        <v>4.1</v>
      </c>
      <c r="H400" s="1" t="s">
        <v>1421</v>
      </c>
      <c r="I400" t="s">
        <v>7433</v>
      </c>
      <c r="J400" t="s">
        <v>7434</v>
      </c>
      <c r="K400" t="s">
        <v>7435</v>
      </c>
      <c r="L400" t="s">
        <v>7436</v>
      </c>
      <c r="M400" t="s">
        <v>7437</v>
      </c>
      <c r="N400" t="s">
        <v>7438</v>
      </c>
      <c r="O400" t="s">
        <v>7439</v>
      </c>
      <c r="P400" t="s">
        <v>7440</v>
      </c>
    </row>
    <row r="401" spans="1:16">
      <c r="A401" t="s">
        <v>1422</v>
      </c>
      <c r="B401" t="s">
        <v>1423</v>
      </c>
      <c r="C401" t="s">
        <v>1238</v>
      </c>
      <c r="D401" t="s">
        <v>121</v>
      </c>
      <c r="E401" t="s">
        <v>1199</v>
      </c>
      <c r="F401" s="1" t="s">
        <v>239</v>
      </c>
      <c r="G401">
        <v>4.1</v>
      </c>
      <c r="H401" s="1" t="s">
        <v>1330</v>
      </c>
      <c r="I401" t="s">
        <v>7441</v>
      </c>
      <c r="J401" t="s">
        <v>7246</v>
      </c>
      <c r="K401" t="s">
        <v>7247</v>
      </c>
      <c r="L401" t="s">
        <v>7248</v>
      </c>
      <c r="M401" t="s">
        <v>7249</v>
      </c>
      <c r="N401" t="s">
        <v>7250</v>
      </c>
      <c r="O401" t="s">
        <v>7442</v>
      </c>
      <c r="P401" t="s">
        <v>7443</v>
      </c>
    </row>
    <row r="402" spans="1:16">
      <c r="A402" t="s">
        <v>1424</v>
      </c>
      <c r="B402" t="s">
        <v>1425</v>
      </c>
      <c r="C402" t="s">
        <v>1272</v>
      </c>
      <c r="D402" t="s">
        <v>761</v>
      </c>
      <c r="E402" t="s">
        <v>76</v>
      </c>
      <c r="F402" s="1" t="s">
        <v>302</v>
      </c>
      <c r="G402">
        <v>4.1</v>
      </c>
      <c r="H402" t="s">
        <v>1291</v>
      </c>
      <c r="I402" t="s">
        <v>7444</v>
      </c>
      <c r="J402" t="s">
        <v>7180</v>
      </c>
      <c r="K402" t="s">
        <v>7181</v>
      </c>
      <c r="L402" t="s">
        <v>7182</v>
      </c>
      <c r="M402" t="s">
        <v>7183</v>
      </c>
      <c r="N402" t="s">
        <v>7184</v>
      </c>
      <c r="O402" t="s">
        <v>7445</v>
      </c>
      <c r="P402" t="s">
        <v>7446</v>
      </c>
    </row>
    <row r="403" spans="1:16">
      <c r="A403" t="s">
        <v>1426</v>
      </c>
      <c r="B403" t="s">
        <v>1427</v>
      </c>
      <c r="C403" t="s">
        <v>1238</v>
      </c>
      <c r="D403" t="s">
        <v>121</v>
      </c>
      <c r="E403" t="s">
        <v>181</v>
      </c>
      <c r="F403" s="1" t="s">
        <v>1428</v>
      </c>
      <c r="G403">
        <v>4.1</v>
      </c>
      <c r="H403" s="1" t="s">
        <v>1369</v>
      </c>
      <c r="I403" t="s">
        <v>7447</v>
      </c>
      <c r="J403" t="s">
        <v>7318</v>
      </c>
      <c r="K403" t="s">
        <v>7319</v>
      </c>
      <c r="L403" t="s">
        <v>7320</v>
      </c>
      <c r="M403" t="s">
        <v>7321</v>
      </c>
      <c r="N403" t="s">
        <v>7322</v>
      </c>
      <c r="O403" t="s">
        <v>7448</v>
      </c>
      <c r="P403" t="s">
        <v>7449</v>
      </c>
    </row>
    <row r="404" spans="1:16">
      <c r="A404" t="s">
        <v>1429</v>
      </c>
      <c r="B404" t="s">
        <v>1430</v>
      </c>
      <c r="C404" t="s">
        <v>1219</v>
      </c>
      <c r="D404" t="s">
        <v>406</v>
      </c>
      <c r="E404" t="s">
        <v>571</v>
      </c>
      <c r="F404" s="1" t="s">
        <v>111</v>
      </c>
      <c r="G404">
        <v>4.4</v>
      </c>
      <c r="H404">
        <v>73</v>
      </c>
      <c r="I404" t="s">
        <v>7450</v>
      </c>
      <c r="J404" t="s">
        <v>7451</v>
      </c>
      <c r="K404" t="s">
        <v>7452</v>
      </c>
      <c r="L404" t="s">
        <v>7453</v>
      </c>
      <c r="M404" t="s">
        <v>7454</v>
      </c>
      <c r="N404" t="s">
        <v>7455</v>
      </c>
      <c r="O404" t="s">
        <v>7456</v>
      </c>
      <c r="P404" t="s">
        <v>7457</v>
      </c>
    </row>
    <row r="405" spans="1:16">
      <c r="A405" t="s">
        <v>52</v>
      </c>
      <c r="B405" t="s">
        <v>53</v>
      </c>
      <c r="C405" t="s">
        <v>17</v>
      </c>
      <c r="D405" t="s">
        <v>54</v>
      </c>
      <c r="E405" t="s">
        <v>55</v>
      </c>
      <c r="F405" s="1" t="s">
        <v>56</v>
      </c>
      <c r="G405">
        <v>3.9</v>
      </c>
      <c r="H405" s="1" t="s">
        <v>4763</v>
      </c>
      <c r="I405" t="s">
        <v>4834</v>
      </c>
      <c r="J405" t="s">
        <v>7458</v>
      </c>
      <c r="K405" t="s">
        <v>7459</v>
      </c>
      <c r="L405" t="s">
        <v>7460</v>
      </c>
      <c r="M405" t="s">
        <v>7461</v>
      </c>
      <c r="N405" t="s">
        <v>7462</v>
      </c>
      <c r="O405" t="s">
        <v>7463</v>
      </c>
      <c r="P405" t="s">
        <v>7464</v>
      </c>
    </row>
    <row r="406" spans="1:16">
      <c r="A406" t="s">
        <v>1431</v>
      </c>
      <c r="B406" t="s">
        <v>1432</v>
      </c>
      <c r="C406" t="s">
        <v>1433</v>
      </c>
      <c r="D406" t="s">
        <v>224</v>
      </c>
      <c r="E406" t="s">
        <v>62</v>
      </c>
      <c r="F406" s="1" t="s">
        <v>220</v>
      </c>
      <c r="G406">
        <v>4.3</v>
      </c>
      <c r="H406" s="1" t="s">
        <v>1434</v>
      </c>
      <c r="I406" t="s">
        <v>7465</v>
      </c>
      <c r="J406" t="s">
        <v>7466</v>
      </c>
      <c r="K406" t="s">
        <v>7467</v>
      </c>
      <c r="L406" t="s">
        <v>7468</v>
      </c>
      <c r="M406" t="s">
        <v>7469</v>
      </c>
      <c r="N406" t="s">
        <v>7470</v>
      </c>
      <c r="O406" t="s">
        <v>7471</v>
      </c>
      <c r="P406" t="s">
        <v>7472</v>
      </c>
    </row>
    <row r="407" spans="1:16">
      <c r="A407" t="s">
        <v>1435</v>
      </c>
      <c r="B407" t="s">
        <v>1436</v>
      </c>
      <c r="C407" t="s">
        <v>1272</v>
      </c>
      <c r="D407" t="s">
        <v>1437</v>
      </c>
      <c r="E407" t="s">
        <v>522</v>
      </c>
      <c r="F407" s="1" t="s">
        <v>163</v>
      </c>
      <c r="G407">
        <v>4</v>
      </c>
      <c r="H407" s="1" t="s">
        <v>1438</v>
      </c>
      <c r="I407" t="s">
        <v>7473</v>
      </c>
      <c r="J407" t="s">
        <v>7474</v>
      </c>
      <c r="K407" t="s">
        <v>7475</v>
      </c>
      <c r="L407" t="s">
        <v>7476</v>
      </c>
      <c r="M407" t="s">
        <v>7477</v>
      </c>
      <c r="N407" t="s">
        <v>7478</v>
      </c>
      <c r="O407" t="s">
        <v>7479</v>
      </c>
      <c r="P407" t="s">
        <v>7480</v>
      </c>
    </row>
    <row r="408" spans="1:16">
      <c r="A408" t="s">
        <v>1439</v>
      </c>
      <c r="B408" t="s">
        <v>1440</v>
      </c>
      <c r="C408" t="s">
        <v>1238</v>
      </c>
      <c r="D408" t="s">
        <v>1441</v>
      </c>
      <c r="E408" t="s">
        <v>1441</v>
      </c>
      <c r="F408" s="1" t="s">
        <v>215</v>
      </c>
      <c r="G408">
        <v>4.3</v>
      </c>
      <c r="H408" s="1" t="s">
        <v>1244</v>
      </c>
      <c r="I408" t="s">
        <v>7481</v>
      </c>
      <c r="J408" t="s">
        <v>7093</v>
      </c>
      <c r="K408" t="s">
        <v>7094</v>
      </c>
      <c r="L408" t="s">
        <v>7095</v>
      </c>
      <c r="M408" t="s">
        <v>7096</v>
      </c>
      <c r="N408" t="s">
        <v>7097</v>
      </c>
      <c r="O408" t="s">
        <v>7098</v>
      </c>
      <c r="P408" t="s">
        <v>7482</v>
      </c>
    </row>
    <row r="409" spans="1:16">
      <c r="A409" t="s">
        <v>1442</v>
      </c>
      <c r="B409" t="s">
        <v>1443</v>
      </c>
      <c r="C409" t="s">
        <v>1444</v>
      </c>
      <c r="D409" t="s">
        <v>224</v>
      </c>
      <c r="E409" t="s">
        <v>76</v>
      </c>
      <c r="F409" s="1" t="s">
        <v>36</v>
      </c>
      <c r="G409">
        <v>4</v>
      </c>
      <c r="H409" s="1" t="s">
        <v>1445</v>
      </c>
      <c r="I409" t="s">
        <v>7483</v>
      </c>
      <c r="J409" t="s">
        <v>7484</v>
      </c>
      <c r="K409" t="s">
        <v>7485</v>
      </c>
      <c r="L409" t="s">
        <v>7486</v>
      </c>
      <c r="M409" t="s">
        <v>7487</v>
      </c>
      <c r="N409" t="s">
        <v>7488</v>
      </c>
      <c r="O409" t="s">
        <v>7489</v>
      </c>
      <c r="P409" t="s">
        <v>7490</v>
      </c>
    </row>
    <row r="410" spans="1:16">
      <c r="A410" t="s">
        <v>1446</v>
      </c>
      <c r="B410" t="s">
        <v>1447</v>
      </c>
      <c r="C410" t="s">
        <v>1272</v>
      </c>
      <c r="D410" t="s">
        <v>69</v>
      </c>
      <c r="E410" t="s">
        <v>229</v>
      </c>
      <c r="F410" s="1" t="s">
        <v>1448</v>
      </c>
      <c r="G410">
        <v>3.6</v>
      </c>
      <c r="H410" s="1" t="s">
        <v>1449</v>
      </c>
      <c r="I410" t="s">
        <v>7491</v>
      </c>
      <c r="J410" t="s">
        <v>7492</v>
      </c>
      <c r="K410" t="s">
        <v>7493</v>
      </c>
      <c r="L410" t="s">
        <v>7494</v>
      </c>
      <c r="M410" t="s">
        <v>7495</v>
      </c>
      <c r="N410" t="s">
        <v>7496</v>
      </c>
      <c r="O410" t="s">
        <v>7497</v>
      </c>
      <c r="P410" t="s">
        <v>7498</v>
      </c>
    </row>
    <row r="411" spans="1:16">
      <c r="A411" t="s">
        <v>1450</v>
      </c>
      <c r="B411" t="s">
        <v>1451</v>
      </c>
      <c r="C411" t="s">
        <v>1238</v>
      </c>
      <c r="D411" t="s">
        <v>1345</v>
      </c>
      <c r="E411" t="s">
        <v>180</v>
      </c>
      <c r="F411" s="1" t="s">
        <v>325</v>
      </c>
      <c r="G411">
        <v>4.1</v>
      </c>
      <c r="H411" s="1" t="s">
        <v>1330</v>
      </c>
      <c r="I411" t="s">
        <v>7499</v>
      </c>
      <c r="J411" t="s">
        <v>7246</v>
      </c>
      <c r="K411" t="s">
        <v>7247</v>
      </c>
      <c r="L411" t="s">
        <v>7248</v>
      </c>
      <c r="M411" t="s">
        <v>7249</v>
      </c>
      <c r="N411" t="s">
        <v>7250</v>
      </c>
      <c r="O411" t="s">
        <v>7251</v>
      </c>
      <c r="P411" t="s">
        <v>7500</v>
      </c>
    </row>
    <row r="412" spans="1:16">
      <c r="A412" t="s">
        <v>1452</v>
      </c>
      <c r="B412" t="s">
        <v>1453</v>
      </c>
      <c r="C412" t="s">
        <v>1238</v>
      </c>
      <c r="D412" t="s">
        <v>253</v>
      </c>
      <c r="E412" t="s">
        <v>1454</v>
      </c>
      <c r="F412" s="1" t="s">
        <v>1455</v>
      </c>
      <c r="G412">
        <v>4.2</v>
      </c>
      <c r="H412" s="1" t="s">
        <v>1456</v>
      </c>
      <c r="I412" t="s">
        <v>7501</v>
      </c>
      <c r="J412" t="s">
        <v>7502</v>
      </c>
      <c r="K412" t="s">
        <v>7503</v>
      </c>
      <c r="L412" t="s">
        <v>7504</v>
      </c>
      <c r="M412" t="s">
        <v>7505</v>
      </c>
      <c r="N412" t="s">
        <v>7506</v>
      </c>
      <c r="O412" t="s">
        <v>7507</v>
      </c>
      <c r="P412" t="s">
        <v>7508</v>
      </c>
    </row>
    <row r="413" spans="1:16">
      <c r="A413" t="s">
        <v>1457</v>
      </c>
      <c r="B413" t="s">
        <v>1336</v>
      </c>
      <c r="C413" t="s">
        <v>1238</v>
      </c>
      <c r="D413" t="s">
        <v>1146</v>
      </c>
      <c r="E413" t="s">
        <v>122</v>
      </c>
      <c r="F413" s="1" t="s">
        <v>432</v>
      </c>
      <c r="G413">
        <v>4.1</v>
      </c>
      <c r="H413" s="1" t="s">
        <v>1323</v>
      </c>
      <c r="I413" t="s">
        <v>7264</v>
      </c>
      <c r="J413" t="s">
        <v>7235</v>
      </c>
      <c r="K413" t="s">
        <v>7236</v>
      </c>
      <c r="L413" t="s">
        <v>7237</v>
      </c>
      <c r="M413" t="s">
        <v>7238</v>
      </c>
      <c r="N413" t="s">
        <v>7239</v>
      </c>
      <c r="O413" t="s">
        <v>7265</v>
      </c>
      <c r="P413" t="s">
        <v>7509</v>
      </c>
    </row>
    <row r="414" spans="1:16">
      <c r="A414" t="s">
        <v>1458</v>
      </c>
      <c r="B414" t="s">
        <v>1459</v>
      </c>
      <c r="C414" t="s">
        <v>1433</v>
      </c>
      <c r="D414" t="s">
        <v>24</v>
      </c>
      <c r="E414" t="s">
        <v>62</v>
      </c>
      <c r="F414" s="1" t="s">
        <v>111</v>
      </c>
      <c r="G414">
        <v>4.1</v>
      </c>
      <c r="H414" s="1" t="s">
        <v>1460</v>
      </c>
      <c r="I414" t="s">
        <v>7510</v>
      </c>
      <c r="J414" t="s">
        <v>7511</v>
      </c>
      <c r="K414" t="s">
        <v>7512</v>
      </c>
      <c r="L414" t="s">
        <v>7513</v>
      </c>
      <c r="M414" t="s">
        <v>7514</v>
      </c>
      <c r="N414" t="s">
        <v>7515</v>
      </c>
      <c r="O414" t="s">
        <v>7516</v>
      </c>
      <c r="P414" t="s">
        <v>7517</v>
      </c>
    </row>
    <row r="415" spans="1:16">
      <c r="A415" t="s">
        <v>1461</v>
      </c>
      <c r="B415" t="s">
        <v>1462</v>
      </c>
      <c r="C415" t="s">
        <v>1232</v>
      </c>
      <c r="D415" t="s">
        <v>76</v>
      </c>
      <c r="E415" t="s">
        <v>261</v>
      </c>
      <c r="F415" s="1" t="s">
        <v>129</v>
      </c>
      <c r="G415">
        <v>4</v>
      </c>
      <c r="H415" s="1" t="s">
        <v>1463</v>
      </c>
      <c r="I415" t="s">
        <v>7518</v>
      </c>
      <c r="J415" t="s">
        <v>7519</v>
      </c>
      <c r="K415" t="s">
        <v>7520</v>
      </c>
      <c r="L415" t="s">
        <v>7521</v>
      </c>
      <c r="M415" t="s">
        <v>7522</v>
      </c>
      <c r="N415" t="s">
        <v>7523</v>
      </c>
      <c r="O415" t="s">
        <v>7524</v>
      </c>
      <c r="P415" t="s">
        <v>7525</v>
      </c>
    </row>
    <row r="416" spans="1:16">
      <c r="A416" t="s">
        <v>1464</v>
      </c>
      <c r="B416" t="s">
        <v>1465</v>
      </c>
      <c r="C416" t="s">
        <v>1262</v>
      </c>
      <c r="D416" t="s">
        <v>421</v>
      </c>
      <c r="E416" t="s">
        <v>261</v>
      </c>
      <c r="F416" s="1" t="s">
        <v>1263</v>
      </c>
      <c r="G416">
        <v>4</v>
      </c>
      <c r="H416" t="s">
        <v>1264</v>
      </c>
      <c r="I416" t="s">
        <v>7123</v>
      </c>
      <c r="J416" t="s">
        <v>7124</v>
      </c>
      <c r="K416" t="s">
        <v>7125</v>
      </c>
      <c r="L416" t="s">
        <v>7126</v>
      </c>
      <c r="M416" t="s">
        <v>7127</v>
      </c>
      <c r="N416" t="s">
        <v>7128</v>
      </c>
      <c r="O416" t="s">
        <v>7526</v>
      </c>
      <c r="P416" t="s">
        <v>7527</v>
      </c>
    </row>
    <row r="417" spans="1:16">
      <c r="A417" t="s">
        <v>1466</v>
      </c>
      <c r="B417" t="s">
        <v>1467</v>
      </c>
      <c r="C417" t="s">
        <v>1272</v>
      </c>
      <c r="D417" t="s">
        <v>214</v>
      </c>
      <c r="E417" t="s">
        <v>1295</v>
      </c>
      <c r="F417" s="1" t="s">
        <v>270</v>
      </c>
      <c r="G417">
        <v>3.5</v>
      </c>
      <c r="H417" s="1" t="s">
        <v>1468</v>
      </c>
      <c r="I417" t="s">
        <v>7528</v>
      </c>
      <c r="J417" t="s">
        <v>7529</v>
      </c>
      <c r="K417" t="s">
        <v>7530</v>
      </c>
      <c r="L417" t="s">
        <v>7531</v>
      </c>
      <c r="M417" t="s">
        <v>7532</v>
      </c>
      <c r="N417" t="s">
        <v>7533</v>
      </c>
      <c r="O417" t="s">
        <v>7534</v>
      </c>
      <c r="P417" t="s">
        <v>7535</v>
      </c>
    </row>
    <row r="418" spans="1:16">
      <c r="A418" t="s">
        <v>1469</v>
      </c>
      <c r="B418" t="s">
        <v>1470</v>
      </c>
      <c r="C418" t="s">
        <v>1253</v>
      </c>
      <c r="D418" t="s">
        <v>214</v>
      </c>
      <c r="E418" t="s">
        <v>35</v>
      </c>
      <c r="F418" s="1" t="s">
        <v>440</v>
      </c>
      <c r="G418">
        <v>4.3</v>
      </c>
      <c r="H418" t="s">
        <v>1417</v>
      </c>
      <c r="I418" t="s">
        <v>7425</v>
      </c>
      <c r="J418" t="s">
        <v>7426</v>
      </c>
      <c r="K418" t="s">
        <v>7427</v>
      </c>
      <c r="L418" t="s">
        <v>7428</v>
      </c>
      <c r="M418" t="s">
        <v>7429</v>
      </c>
      <c r="N418" t="s">
        <v>7430</v>
      </c>
      <c r="O418" t="s">
        <v>7536</v>
      </c>
      <c r="P418" t="s">
        <v>7537</v>
      </c>
    </row>
    <row r="419" spans="1:16">
      <c r="A419" t="s">
        <v>1471</v>
      </c>
      <c r="B419" t="s">
        <v>1472</v>
      </c>
      <c r="C419" t="s">
        <v>1232</v>
      </c>
      <c r="D419" t="s">
        <v>144</v>
      </c>
      <c r="E419" t="s">
        <v>712</v>
      </c>
      <c r="F419" s="1" t="s">
        <v>239</v>
      </c>
      <c r="G419">
        <v>4.1</v>
      </c>
      <c r="H419" s="1" t="s">
        <v>1473</v>
      </c>
      <c r="I419" t="s">
        <v>7538</v>
      </c>
      <c r="J419" t="s">
        <v>7539</v>
      </c>
      <c r="K419" t="s">
        <v>7540</v>
      </c>
      <c r="L419" t="s">
        <v>7541</v>
      </c>
      <c r="M419" t="s">
        <v>7542</v>
      </c>
      <c r="N419" t="s">
        <v>7543</v>
      </c>
      <c r="O419" t="s">
        <v>7544</v>
      </c>
      <c r="P419" t="s">
        <v>7545</v>
      </c>
    </row>
    <row r="420" ht="12.75" spans="1:16">
      <c r="A420" t="s">
        <v>59</v>
      </c>
      <c r="B420" t="s">
        <v>60</v>
      </c>
      <c r="C420" t="s">
        <v>17</v>
      </c>
      <c r="D420" t="s">
        <v>61</v>
      </c>
      <c r="E420" t="s">
        <v>62</v>
      </c>
      <c r="F420" s="1" t="s">
        <v>63</v>
      </c>
      <c r="G420">
        <v>4.1</v>
      </c>
      <c r="H420" s="1" t="s">
        <v>4764</v>
      </c>
      <c r="I420" t="s">
        <v>4842</v>
      </c>
      <c r="J420" t="s">
        <v>4843</v>
      </c>
      <c r="K420" t="s">
        <v>4844</v>
      </c>
      <c r="L420" t="s">
        <v>4845</v>
      </c>
      <c r="M420" t="s">
        <v>4846</v>
      </c>
      <c r="N420" t="s">
        <v>4847</v>
      </c>
      <c r="O420" t="s">
        <v>7546</v>
      </c>
      <c r="P420" t="s">
        <v>7547</v>
      </c>
    </row>
    <row r="421" spans="1:16">
      <c r="A421" t="s">
        <v>1474</v>
      </c>
      <c r="B421" t="s">
        <v>1475</v>
      </c>
      <c r="C421" t="s">
        <v>1238</v>
      </c>
      <c r="D421" t="s">
        <v>1345</v>
      </c>
      <c r="E421" t="s">
        <v>180</v>
      </c>
      <c r="F421" s="1" t="s">
        <v>325</v>
      </c>
      <c r="G421">
        <v>4.1</v>
      </c>
      <c r="H421" s="1" t="s">
        <v>1330</v>
      </c>
      <c r="I421" t="s">
        <v>7499</v>
      </c>
      <c r="J421" t="s">
        <v>7246</v>
      </c>
      <c r="K421" t="s">
        <v>7247</v>
      </c>
      <c r="L421" t="s">
        <v>7248</v>
      </c>
      <c r="M421" t="s">
        <v>7249</v>
      </c>
      <c r="N421" t="s">
        <v>7250</v>
      </c>
      <c r="O421" t="s">
        <v>7548</v>
      </c>
      <c r="P421" t="s">
        <v>7549</v>
      </c>
    </row>
    <row r="422" spans="1:16">
      <c r="A422" t="s">
        <v>1476</v>
      </c>
      <c r="B422" t="s">
        <v>1477</v>
      </c>
      <c r="C422" t="s">
        <v>1219</v>
      </c>
      <c r="D422" t="s">
        <v>371</v>
      </c>
      <c r="E422" t="s">
        <v>1228</v>
      </c>
      <c r="F422" s="1" t="s">
        <v>302</v>
      </c>
      <c r="G422">
        <v>4.1</v>
      </c>
      <c r="H422" s="1" t="s">
        <v>1478</v>
      </c>
      <c r="I422" t="s">
        <v>7409</v>
      </c>
      <c r="J422" t="s">
        <v>7550</v>
      </c>
      <c r="K422" t="s">
        <v>7551</v>
      </c>
      <c r="L422" t="s">
        <v>7552</v>
      </c>
      <c r="M422" t="s">
        <v>7553</v>
      </c>
      <c r="N422" t="s">
        <v>7554</v>
      </c>
      <c r="O422" t="s">
        <v>7555</v>
      </c>
      <c r="P422" t="s">
        <v>7556</v>
      </c>
    </row>
    <row r="423" spans="1:16">
      <c r="A423" t="s">
        <v>1479</v>
      </c>
      <c r="B423" t="s">
        <v>1480</v>
      </c>
      <c r="C423" t="s">
        <v>1219</v>
      </c>
      <c r="D423" t="s">
        <v>190</v>
      </c>
      <c r="E423" t="s">
        <v>1228</v>
      </c>
      <c r="F423" s="1" t="s">
        <v>422</v>
      </c>
      <c r="G423">
        <v>3.8</v>
      </c>
      <c r="H423" s="1" t="s">
        <v>1229</v>
      </c>
      <c r="I423" t="s">
        <v>7068</v>
      </c>
      <c r="J423" t="s">
        <v>7069</v>
      </c>
      <c r="K423" t="s">
        <v>7070</v>
      </c>
      <c r="L423" t="s">
        <v>7071</v>
      </c>
      <c r="M423" t="s">
        <v>7072</v>
      </c>
      <c r="N423" t="s">
        <v>7073</v>
      </c>
      <c r="O423" t="s">
        <v>7557</v>
      </c>
      <c r="P423" t="s">
        <v>7558</v>
      </c>
    </row>
    <row r="424" spans="1:16">
      <c r="A424" t="s">
        <v>66</v>
      </c>
      <c r="B424" t="s">
        <v>67</v>
      </c>
      <c r="C424" t="s">
        <v>17</v>
      </c>
      <c r="D424" t="s">
        <v>68</v>
      </c>
      <c r="E424" t="s">
        <v>69</v>
      </c>
      <c r="F424" s="1" t="s">
        <v>70</v>
      </c>
      <c r="G424">
        <v>4.3</v>
      </c>
      <c r="H424" s="1" t="s">
        <v>71</v>
      </c>
      <c r="I424" t="s">
        <v>4850</v>
      </c>
      <c r="J424" t="s">
        <v>4851</v>
      </c>
      <c r="K424" t="s">
        <v>4852</v>
      </c>
      <c r="L424" t="s">
        <v>4853</v>
      </c>
      <c r="M424" t="s">
        <v>4854</v>
      </c>
      <c r="N424" t="s">
        <v>4855</v>
      </c>
      <c r="O424" t="s">
        <v>7559</v>
      </c>
      <c r="P424" t="s">
        <v>7560</v>
      </c>
    </row>
    <row r="425" spans="1:16">
      <c r="A425" t="s">
        <v>80</v>
      </c>
      <c r="B425" t="s">
        <v>81</v>
      </c>
      <c r="C425" t="s">
        <v>17</v>
      </c>
      <c r="D425" t="s">
        <v>24</v>
      </c>
      <c r="E425" t="s">
        <v>69</v>
      </c>
      <c r="F425" s="1" t="s">
        <v>82</v>
      </c>
      <c r="G425">
        <v>4</v>
      </c>
      <c r="H425" s="1" t="s">
        <v>27</v>
      </c>
      <c r="I425" t="s">
        <v>4866</v>
      </c>
      <c r="J425" t="s">
        <v>4803</v>
      </c>
      <c r="K425" t="s">
        <v>4804</v>
      </c>
      <c r="L425" t="s">
        <v>4805</v>
      </c>
      <c r="M425" t="s">
        <v>4806</v>
      </c>
      <c r="N425" t="s">
        <v>4807</v>
      </c>
      <c r="O425" t="s">
        <v>7561</v>
      </c>
      <c r="P425" t="s">
        <v>7562</v>
      </c>
    </row>
    <row r="426" spans="1:16">
      <c r="A426" t="s">
        <v>1481</v>
      </c>
      <c r="B426" t="s">
        <v>1482</v>
      </c>
      <c r="C426" t="s">
        <v>1310</v>
      </c>
      <c r="D426" t="s">
        <v>319</v>
      </c>
      <c r="E426" t="s">
        <v>76</v>
      </c>
      <c r="F426" s="1" t="s">
        <v>282</v>
      </c>
      <c r="G426">
        <v>4.2</v>
      </c>
      <c r="H426" s="1" t="s">
        <v>1483</v>
      </c>
      <c r="I426" t="s">
        <v>7563</v>
      </c>
      <c r="J426" t="s">
        <v>7564</v>
      </c>
      <c r="K426" t="s">
        <v>7565</v>
      </c>
      <c r="L426" t="s">
        <v>7566</v>
      </c>
      <c r="M426" t="s">
        <v>7567</v>
      </c>
      <c r="N426" t="s">
        <v>7568</v>
      </c>
      <c r="O426" t="s">
        <v>7569</v>
      </c>
      <c r="P426" t="s">
        <v>7570</v>
      </c>
    </row>
    <row r="427" spans="1:16">
      <c r="A427" t="s">
        <v>1484</v>
      </c>
      <c r="B427" t="s">
        <v>1423</v>
      </c>
      <c r="C427" t="s">
        <v>1238</v>
      </c>
      <c r="D427" t="s">
        <v>121</v>
      </c>
      <c r="E427" t="s">
        <v>1199</v>
      </c>
      <c r="F427" s="1" t="s">
        <v>239</v>
      </c>
      <c r="G427">
        <v>4.1</v>
      </c>
      <c r="H427" s="1" t="s">
        <v>1330</v>
      </c>
      <c r="I427" t="s">
        <v>7441</v>
      </c>
      <c r="J427" t="s">
        <v>7246</v>
      </c>
      <c r="K427" t="s">
        <v>7247</v>
      </c>
      <c r="L427" t="s">
        <v>7248</v>
      </c>
      <c r="M427" t="s">
        <v>7249</v>
      </c>
      <c r="N427" t="s">
        <v>7250</v>
      </c>
      <c r="O427" t="s">
        <v>7442</v>
      </c>
      <c r="P427" t="s">
        <v>7571</v>
      </c>
    </row>
    <row r="428" spans="1:16">
      <c r="A428" t="s">
        <v>1485</v>
      </c>
      <c r="B428" t="s">
        <v>1486</v>
      </c>
      <c r="C428" t="s">
        <v>1487</v>
      </c>
      <c r="D428" t="s">
        <v>1053</v>
      </c>
      <c r="E428" t="s">
        <v>69</v>
      </c>
      <c r="F428" s="1" t="s">
        <v>111</v>
      </c>
      <c r="G428">
        <v>4.1</v>
      </c>
      <c r="H428" s="1" t="s">
        <v>1488</v>
      </c>
      <c r="I428" t="s">
        <v>7572</v>
      </c>
      <c r="J428" t="s">
        <v>7573</v>
      </c>
      <c r="K428" t="s">
        <v>7574</v>
      </c>
      <c r="L428" t="s">
        <v>7575</v>
      </c>
      <c r="M428" t="s">
        <v>7576</v>
      </c>
      <c r="N428" t="s">
        <v>7577</v>
      </c>
      <c r="O428" t="s">
        <v>7578</v>
      </c>
      <c r="P428" t="s">
        <v>7579</v>
      </c>
    </row>
    <row r="429" spans="1:16">
      <c r="A429" t="s">
        <v>1489</v>
      </c>
      <c r="B429" t="s">
        <v>1490</v>
      </c>
      <c r="C429" t="s">
        <v>1238</v>
      </c>
      <c r="D429" t="s">
        <v>308</v>
      </c>
      <c r="E429" t="s">
        <v>1329</v>
      </c>
      <c r="F429" s="1" t="s">
        <v>239</v>
      </c>
      <c r="G429">
        <v>4.1</v>
      </c>
      <c r="H429" s="1" t="s">
        <v>1491</v>
      </c>
      <c r="I429" t="s">
        <v>7580</v>
      </c>
      <c r="J429" t="s">
        <v>7581</v>
      </c>
      <c r="K429" t="s">
        <v>7582</v>
      </c>
      <c r="L429" t="s">
        <v>7583</v>
      </c>
      <c r="M429" t="s">
        <v>7584</v>
      </c>
      <c r="N429" t="s">
        <v>7585</v>
      </c>
      <c r="O429" t="s">
        <v>7586</v>
      </c>
      <c r="P429" t="s">
        <v>7587</v>
      </c>
    </row>
    <row r="430" ht="12.75" spans="1:16">
      <c r="A430" t="s">
        <v>84</v>
      </c>
      <c r="B430" t="s">
        <v>85</v>
      </c>
      <c r="C430" t="s">
        <v>17</v>
      </c>
      <c r="D430" t="s">
        <v>48</v>
      </c>
      <c r="E430" t="s">
        <v>86</v>
      </c>
      <c r="F430" s="1" t="s">
        <v>87</v>
      </c>
      <c r="G430">
        <v>4.3</v>
      </c>
      <c r="H430" s="1" t="s">
        <v>88</v>
      </c>
      <c r="I430" t="s">
        <v>5589</v>
      </c>
      <c r="J430" t="s">
        <v>4870</v>
      </c>
      <c r="K430" t="s">
        <v>4871</v>
      </c>
      <c r="L430" t="s">
        <v>4872</v>
      </c>
      <c r="M430" t="s">
        <v>4873</v>
      </c>
      <c r="N430" t="s">
        <v>4874</v>
      </c>
      <c r="O430" t="s">
        <v>4875</v>
      </c>
      <c r="P430" t="s">
        <v>7588</v>
      </c>
    </row>
    <row r="431" spans="1:16">
      <c r="A431" t="s">
        <v>1492</v>
      </c>
      <c r="B431" t="s">
        <v>1493</v>
      </c>
      <c r="C431" t="s">
        <v>1238</v>
      </c>
      <c r="D431" t="s">
        <v>1340</v>
      </c>
      <c r="E431" t="s">
        <v>382</v>
      </c>
      <c r="F431" s="1" t="s">
        <v>450</v>
      </c>
      <c r="G431">
        <v>3.9</v>
      </c>
      <c r="H431" s="1" t="s">
        <v>1392</v>
      </c>
      <c r="I431" t="s">
        <v>7589</v>
      </c>
      <c r="J431" t="s">
        <v>7369</v>
      </c>
      <c r="K431" t="s">
        <v>7370</v>
      </c>
      <c r="L431" t="s">
        <v>7371</v>
      </c>
      <c r="M431" t="s">
        <v>7372</v>
      </c>
      <c r="N431" t="s">
        <v>7373</v>
      </c>
      <c r="O431" t="s">
        <v>7590</v>
      </c>
      <c r="P431" t="s">
        <v>7591</v>
      </c>
    </row>
    <row r="432" ht="13.5" spans="1:16">
      <c r="A432" t="s">
        <v>1494</v>
      </c>
      <c r="B432" t="s">
        <v>1495</v>
      </c>
      <c r="C432" t="s">
        <v>1310</v>
      </c>
      <c r="D432" t="s">
        <v>128</v>
      </c>
      <c r="E432" t="s">
        <v>319</v>
      </c>
      <c r="F432" s="1" t="s">
        <v>302</v>
      </c>
      <c r="G432">
        <v>4</v>
      </c>
      <c r="H432" s="1" t="s">
        <v>1496</v>
      </c>
      <c r="I432" s="2" t="s">
        <v>7592</v>
      </c>
      <c r="J432" t="s">
        <v>7593</v>
      </c>
      <c r="K432" t="s">
        <v>7594</v>
      </c>
      <c r="L432" t="s">
        <v>7595</v>
      </c>
      <c r="M432" t="s">
        <v>7596</v>
      </c>
      <c r="N432" t="s">
        <v>7597</v>
      </c>
      <c r="O432" t="s">
        <v>7598</v>
      </c>
      <c r="P432" t="s">
        <v>7599</v>
      </c>
    </row>
    <row r="433" spans="1:16">
      <c r="A433" t="s">
        <v>1497</v>
      </c>
      <c r="B433" t="s">
        <v>1498</v>
      </c>
      <c r="C433" t="s">
        <v>1310</v>
      </c>
      <c r="D433" t="s">
        <v>224</v>
      </c>
      <c r="E433" t="s">
        <v>1499</v>
      </c>
      <c r="F433" s="1" t="s">
        <v>170</v>
      </c>
      <c r="G433">
        <v>4.5</v>
      </c>
      <c r="H433" s="1" t="s">
        <v>1500</v>
      </c>
      <c r="I433" t="s">
        <v>7600</v>
      </c>
      <c r="J433" t="s">
        <v>7601</v>
      </c>
      <c r="K433" t="s">
        <v>7602</v>
      </c>
      <c r="L433" t="s">
        <v>7603</v>
      </c>
      <c r="M433" t="s">
        <v>7604</v>
      </c>
      <c r="N433" t="s">
        <v>7605</v>
      </c>
      <c r="O433" t="s">
        <v>7606</v>
      </c>
      <c r="P433" t="s">
        <v>7607</v>
      </c>
    </row>
    <row r="434" spans="1:16">
      <c r="A434" t="s">
        <v>1501</v>
      </c>
      <c r="B434" t="s">
        <v>1502</v>
      </c>
      <c r="C434" t="s">
        <v>1306</v>
      </c>
      <c r="D434" t="s">
        <v>579</v>
      </c>
      <c r="E434" t="s">
        <v>190</v>
      </c>
      <c r="F434" s="1" t="s">
        <v>768</v>
      </c>
      <c r="G434">
        <v>4</v>
      </c>
      <c r="H434" s="1" t="s">
        <v>1503</v>
      </c>
      <c r="I434" t="s">
        <v>7608</v>
      </c>
      <c r="J434" t="s">
        <v>7609</v>
      </c>
      <c r="K434" t="s">
        <v>7610</v>
      </c>
      <c r="L434" t="s">
        <v>7611</v>
      </c>
      <c r="M434" t="s">
        <v>7612</v>
      </c>
      <c r="N434" t="s">
        <v>7613</v>
      </c>
      <c r="O434" t="s">
        <v>7614</v>
      </c>
      <c r="P434" t="s">
        <v>7615</v>
      </c>
    </row>
    <row r="435" spans="1:16">
      <c r="A435" t="s">
        <v>1504</v>
      </c>
      <c r="B435" t="s">
        <v>1505</v>
      </c>
      <c r="C435" t="s">
        <v>1253</v>
      </c>
      <c r="D435" t="s">
        <v>1326</v>
      </c>
      <c r="E435" t="s">
        <v>682</v>
      </c>
      <c r="F435" s="1" t="s">
        <v>330</v>
      </c>
      <c r="G435">
        <v>4</v>
      </c>
      <c r="H435" s="1" t="s">
        <v>1506</v>
      </c>
      <c r="I435" t="s">
        <v>7616</v>
      </c>
      <c r="J435" t="s">
        <v>7617</v>
      </c>
      <c r="K435" t="s">
        <v>7618</v>
      </c>
      <c r="L435" t="s">
        <v>7619</v>
      </c>
      <c r="M435" t="s">
        <v>7620</v>
      </c>
      <c r="N435" t="s">
        <v>7621</v>
      </c>
      <c r="O435" t="s">
        <v>7622</v>
      </c>
      <c r="P435" t="s">
        <v>7623</v>
      </c>
    </row>
    <row r="436" spans="1:16">
      <c r="A436" t="s">
        <v>1507</v>
      </c>
      <c r="B436" t="s">
        <v>1508</v>
      </c>
      <c r="C436" t="s">
        <v>1238</v>
      </c>
      <c r="D436" t="s">
        <v>1367</v>
      </c>
      <c r="E436" t="s">
        <v>1340</v>
      </c>
      <c r="F436" s="1" t="s">
        <v>659</v>
      </c>
      <c r="G436">
        <v>4.1</v>
      </c>
      <c r="H436" s="1" t="s">
        <v>1369</v>
      </c>
      <c r="I436" t="s">
        <v>7624</v>
      </c>
      <c r="J436" t="s">
        <v>7318</v>
      </c>
      <c r="K436" t="s">
        <v>7319</v>
      </c>
      <c r="L436" t="s">
        <v>7320</v>
      </c>
      <c r="M436" t="s">
        <v>7321</v>
      </c>
      <c r="N436" t="s">
        <v>7322</v>
      </c>
      <c r="O436" t="s">
        <v>7448</v>
      </c>
      <c r="P436" t="s">
        <v>7625</v>
      </c>
    </row>
    <row r="437" spans="1:16">
      <c r="A437" t="s">
        <v>1509</v>
      </c>
      <c r="B437" t="s">
        <v>1510</v>
      </c>
      <c r="C437" t="s">
        <v>1238</v>
      </c>
      <c r="D437" t="s">
        <v>1367</v>
      </c>
      <c r="E437" t="s">
        <v>1013</v>
      </c>
      <c r="F437" s="1" t="s">
        <v>1368</v>
      </c>
      <c r="G437">
        <v>4.1</v>
      </c>
      <c r="H437" s="1" t="s">
        <v>1369</v>
      </c>
      <c r="I437" t="s">
        <v>7317</v>
      </c>
      <c r="J437" t="s">
        <v>7318</v>
      </c>
      <c r="K437" t="s">
        <v>7319</v>
      </c>
      <c r="L437" t="s">
        <v>7320</v>
      </c>
      <c r="M437" t="s">
        <v>7321</v>
      </c>
      <c r="N437" t="s">
        <v>7322</v>
      </c>
      <c r="O437" t="s">
        <v>7626</v>
      </c>
      <c r="P437" t="s">
        <v>7627</v>
      </c>
    </row>
    <row r="438" spans="1:16">
      <c r="A438" t="s">
        <v>1511</v>
      </c>
      <c r="B438" t="s">
        <v>1512</v>
      </c>
      <c r="C438" t="s">
        <v>1238</v>
      </c>
      <c r="D438" t="s">
        <v>1513</v>
      </c>
      <c r="E438" t="s">
        <v>1243</v>
      </c>
      <c r="F438" s="1" t="s">
        <v>1278</v>
      </c>
      <c r="G438">
        <v>3.9</v>
      </c>
      <c r="H438" s="1" t="s">
        <v>1392</v>
      </c>
      <c r="I438" t="s">
        <v>7628</v>
      </c>
      <c r="J438" t="s">
        <v>7369</v>
      </c>
      <c r="K438" t="s">
        <v>7370</v>
      </c>
      <c r="L438" t="s">
        <v>7371</v>
      </c>
      <c r="M438" t="s">
        <v>7372</v>
      </c>
      <c r="N438" t="s">
        <v>7373</v>
      </c>
      <c r="O438" t="s">
        <v>7374</v>
      </c>
      <c r="P438" t="s">
        <v>7629</v>
      </c>
    </row>
    <row r="439" spans="1:16">
      <c r="A439" t="s">
        <v>1514</v>
      </c>
      <c r="B439" t="s">
        <v>1515</v>
      </c>
      <c r="C439" t="s">
        <v>1272</v>
      </c>
      <c r="D439" t="s">
        <v>214</v>
      </c>
      <c r="E439" t="s">
        <v>870</v>
      </c>
      <c r="F439" s="1" t="s">
        <v>111</v>
      </c>
      <c r="G439">
        <v>4.1</v>
      </c>
      <c r="H439" t="s">
        <v>1516</v>
      </c>
      <c r="I439" t="s">
        <v>7630</v>
      </c>
      <c r="J439" t="s">
        <v>7631</v>
      </c>
      <c r="K439" t="s">
        <v>7632</v>
      </c>
      <c r="L439" t="s">
        <v>7633</v>
      </c>
      <c r="M439" t="s">
        <v>7634</v>
      </c>
      <c r="N439" t="s">
        <v>7635</v>
      </c>
      <c r="O439" t="s">
        <v>7636</v>
      </c>
      <c r="P439" t="s">
        <v>7637</v>
      </c>
    </row>
    <row r="440" spans="1:16">
      <c r="A440" t="s">
        <v>1517</v>
      </c>
      <c r="B440" t="s">
        <v>1518</v>
      </c>
      <c r="C440" t="s">
        <v>1433</v>
      </c>
      <c r="D440" t="s">
        <v>1519</v>
      </c>
      <c r="E440" t="s">
        <v>42</v>
      </c>
      <c r="F440" s="1" t="s">
        <v>1318</v>
      </c>
      <c r="G440">
        <v>4.1</v>
      </c>
      <c r="H440" s="1" t="s">
        <v>1520</v>
      </c>
      <c r="I440" t="s">
        <v>7638</v>
      </c>
      <c r="J440" t="s">
        <v>7639</v>
      </c>
      <c r="K440" t="s">
        <v>7640</v>
      </c>
      <c r="L440" t="s">
        <v>7641</v>
      </c>
      <c r="M440" t="s">
        <v>7642</v>
      </c>
      <c r="N440" t="s">
        <v>7643</v>
      </c>
      <c r="O440" t="s">
        <v>7644</v>
      </c>
      <c r="P440" t="s">
        <v>7645</v>
      </c>
    </row>
    <row r="441" spans="1:16">
      <c r="A441" t="s">
        <v>1521</v>
      </c>
      <c r="B441" t="s">
        <v>1522</v>
      </c>
      <c r="C441" t="s">
        <v>1238</v>
      </c>
      <c r="D441" t="s">
        <v>1523</v>
      </c>
      <c r="E441" t="s">
        <v>365</v>
      </c>
      <c r="F441" s="1" t="s">
        <v>1524</v>
      </c>
      <c r="G441">
        <v>4</v>
      </c>
      <c r="H441" s="1" t="s">
        <v>1525</v>
      </c>
      <c r="I441" t="s">
        <v>7646</v>
      </c>
      <c r="J441" t="s">
        <v>7647</v>
      </c>
      <c r="K441" t="s">
        <v>7648</v>
      </c>
      <c r="L441" t="s">
        <v>7649</v>
      </c>
      <c r="M441" t="s">
        <v>7650</v>
      </c>
      <c r="N441" t="s">
        <v>7651</v>
      </c>
      <c r="O441" t="s">
        <v>7652</v>
      </c>
      <c r="P441" t="s">
        <v>7653</v>
      </c>
    </row>
    <row r="442" spans="1:16">
      <c r="A442" t="s">
        <v>1526</v>
      </c>
      <c r="B442" t="s">
        <v>1527</v>
      </c>
      <c r="C442" t="s">
        <v>1232</v>
      </c>
      <c r="D442" t="s">
        <v>1303</v>
      </c>
      <c r="E442" t="s">
        <v>293</v>
      </c>
      <c r="F442" s="1" t="s">
        <v>773</v>
      </c>
      <c r="G442">
        <v>4.3</v>
      </c>
      <c r="H442" t="s">
        <v>1235</v>
      </c>
      <c r="I442" t="s">
        <v>7654</v>
      </c>
      <c r="J442" t="s">
        <v>7077</v>
      </c>
      <c r="K442" t="s">
        <v>7078</v>
      </c>
      <c r="L442" t="s">
        <v>7079</v>
      </c>
      <c r="M442" t="s">
        <v>7080</v>
      </c>
      <c r="N442" t="s">
        <v>7081</v>
      </c>
      <c r="O442" t="s">
        <v>7655</v>
      </c>
      <c r="P442" t="s">
        <v>7656</v>
      </c>
    </row>
    <row r="443" spans="1:16">
      <c r="A443" t="s">
        <v>1528</v>
      </c>
      <c r="B443" t="s">
        <v>1529</v>
      </c>
      <c r="C443" t="s">
        <v>1262</v>
      </c>
      <c r="D443" t="s">
        <v>1530</v>
      </c>
      <c r="E443" t="s">
        <v>621</v>
      </c>
      <c r="F443" s="1" t="s">
        <v>450</v>
      </c>
      <c r="G443">
        <v>4</v>
      </c>
      <c r="H443" t="s">
        <v>1264</v>
      </c>
      <c r="I443" t="s">
        <v>7657</v>
      </c>
      <c r="J443" t="s">
        <v>7124</v>
      </c>
      <c r="K443" t="s">
        <v>7125</v>
      </c>
      <c r="L443" t="s">
        <v>7126</v>
      </c>
      <c r="M443" t="s">
        <v>7127</v>
      </c>
      <c r="N443" t="s">
        <v>7128</v>
      </c>
      <c r="O443" t="s">
        <v>7658</v>
      </c>
      <c r="P443" t="s">
        <v>7659</v>
      </c>
    </row>
    <row r="444" spans="1:16">
      <c r="A444" t="s">
        <v>1531</v>
      </c>
      <c r="B444" t="s">
        <v>1532</v>
      </c>
      <c r="C444" t="s">
        <v>1238</v>
      </c>
      <c r="D444" t="s">
        <v>121</v>
      </c>
      <c r="E444" t="s">
        <v>181</v>
      </c>
      <c r="F444" s="1" t="s">
        <v>1428</v>
      </c>
      <c r="G444">
        <v>4.1</v>
      </c>
      <c r="H444" s="1" t="s">
        <v>1369</v>
      </c>
      <c r="I444" t="s">
        <v>7624</v>
      </c>
      <c r="J444" t="s">
        <v>7318</v>
      </c>
      <c r="K444" t="s">
        <v>7319</v>
      </c>
      <c r="L444" t="s">
        <v>7320</v>
      </c>
      <c r="M444" t="s">
        <v>7321</v>
      </c>
      <c r="N444" t="s">
        <v>7322</v>
      </c>
      <c r="O444" t="s">
        <v>7660</v>
      </c>
      <c r="P444" t="s">
        <v>7661</v>
      </c>
    </row>
    <row r="445" spans="1:16">
      <c r="A445" t="s">
        <v>90</v>
      </c>
      <c r="B445" t="s">
        <v>91</v>
      </c>
      <c r="C445" t="s">
        <v>17</v>
      </c>
      <c r="D445" t="s">
        <v>69</v>
      </c>
      <c r="E445" t="s">
        <v>92</v>
      </c>
      <c r="F445" s="1" t="s">
        <v>93</v>
      </c>
      <c r="G445">
        <v>4.2</v>
      </c>
      <c r="H445" s="1" t="s">
        <v>4762</v>
      </c>
      <c r="I445" t="s">
        <v>4877</v>
      </c>
      <c r="J445" t="s">
        <v>4819</v>
      </c>
      <c r="K445" t="s">
        <v>4820</v>
      </c>
      <c r="L445" t="s">
        <v>4821</v>
      </c>
      <c r="M445" t="s">
        <v>4822</v>
      </c>
      <c r="N445" t="s">
        <v>4823</v>
      </c>
      <c r="O445" t="s">
        <v>7662</v>
      </c>
      <c r="P445" t="s">
        <v>7663</v>
      </c>
    </row>
    <row r="446" spans="1:16">
      <c r="A446" t="s">
        <v>1533</v>
      </c>
      <c r="B446" t="s">
        <v>1534</v>
      </c>
      <c r="C446" t="s">
        <v>1232</v>
      </c>
      <c r="D446" t="s">
        <v>76</v>
      </c>
      <c r="E446" t="s">
        <v>261</v>
      </c>
      <c r="F446" s="1" t="s">
        <v>129</v>
      </c>
      <c r="G446">
        <v>4</v>
      </c>
      <c r="H446" s="1" t="s">
        <v>1463</v>
      </c>
      <c r="I446" t="s">
        <v>7664</v>
      </c>
      <c r="J446" t="s">
        <v>7519</v>
      </c>
      <c r="K446" t="s">
        <v>7520</v>
      </c>
      <c r="L446" t="s">
        <v>7521</v>
      </c>
      <c r="M446" t="s">
        <v>7522</v>
      </c>
      <c r="N446" t="s">
        <v>7523</v>
      </c>
      <c r="O446" t="s">
        <v>7665</v>
      </c>
      <c r="P446" t="s">
        <v>7666</v>
      </c>
    </row>
    <row r="447" spans="1:16">
      <c r="A447" t="s">
        <v>1535</v>
      </c>
      <c r="B447" t="s">
        <v>1536</v>
      </c>
      <c r="C447" t="s">
        <v>1238</v>
      </c>
      <c r="D447" t="s">
        <v>308</v>
      </c>
      <c r="E447" t="s">
        <v>1329</v>
      </c>
      <c r="F447" s="1" t="s">
        <v>239</v>
      </c>
      <c r="G447">
        <v>4.1</v>
      </c>
      <c r="H447" s="1" t="s">
        <v>1330</v>
      </c>
      <c r="I447" t="s">
        <v>7245</v>
      </c>
      <c r="J447" t="s">
        <v>7246</v>
      </c>
      <c r="K447" t="s">
        <v>7247</v>
      </c>
      <c r="L447" t="s">
        <v>7248</v>
      </c>
      <c r="M447" t="s">
        <v>7249</v>
      </c>
      <c r="N447" t="s">
        <v>7250</v>
      </c>
      <c r="O447" t="s">
        <v>7667</v>
      </c>
      <c r="P447" t="s">
        <v>7668</v>
      </c>
    </row>
    <row r="448" spans="1:16">
      <c r="A448" t="s">
        <v>1537</v>
      </c>
      <c r="B448" t="s">
        <v>1538</v>
      </c>
      <c r="C448" t="s">
        <v>1238</v>
      </c>
      <c r="D448" t="s">
        <v>657</v>
      </c>
      <c r="E448" t="s">
        <v>555</v>
      </c>
      <c r="F448" s="1" t="s">
        <v>659</v>
      </c>
      <c r="G448">
        <v>4.2</v>
      </c>
      <c r="H448" s="1" t="s">
        <v>1389</v>
      </c>
      <c r="I448" t="s">
        <v>7669</v>
      </c>
      <c r="J448" t="s">
        <v>7361</v>
      </c>
      <c r="K448" t="s">
        <v>7362</v>
      </c>
      <c r="L448" t="s">
        <v>7363</v>
      </c>
      <c r="M448" t="s">
        <v>7364</v>
      </c>
      <c r="N448" t="s">
        <v>7365</v>
      </c>
      <c r="O448" t="s">
        <v>7670</v>
      </c>
      <c r="P448" t="s">
        <v>7671</v>
      </c>
    </row>
    <row r="449" spans="1:16">
      <c r="A449" t="s">
        <v>1539</v>
      </c>
      <c r="B449" t="s">
        <v>1540</v>
      </c>
      <c r="C449" t="s">
        <v>1541</v>
      </c>
      <c r="D449" t="s">
        <v>76</v>
      </c>
      <c r="E449" t="s">
        <v>1542</v>
      </c>
      <c r="F449" s="1" t="s">
        <v>445</v>
      </c>
      <c r="G449">
        <v>4.6</v>
      </c>
      <c r="H449" s="1" t="s">
        <v>1543</v>
      </c>
      <c r="I449" t="s">
        <v>7672</v>
      </c>
      <c r="J449" t="s">
        <v>7673</v>
      </c>
      <c r="K449" t="s">
        <v>7674</v>
      </c>
      <c r="L449" t="s">
        <v>7675</v>
      </c>
      <c r="M449" t="s">
        <v>7676</v>
      </c>
      <c r="N449" t="s">
        <v>7677</v>
      </c>
      <c r="O449" t="s">
        <v>7678</v>
      </c>
      <c r="P449" t="s">
        <v>7679</v>
      </c>
    </row>
    <row r="450" spans="1:16">
      <c r="A450" t="s">
        <v>1544</v>
      </c>
      <c r="B450" t="s">
        <v>1545</v>
      </c>
      <c r="C450" t="s">
        <v>1219</v>
      </c>
      <c r="D450" t="s">
        <v>261</v>
      </c>
      <c r="E450" t="s">
        <v>895</v>
      </c>
      <c r="F450" s="1" t="s">
        <v>440</v>
      </c>
      <c r="G450">
        <v>4</v>
      </c>
      <c r="H450" s="1" t="s">
        <v>1546</v>
      </c>
      <c r="I450" t="s">
        <v>7680</v>
      </c>
      <c r="J450" t="s">
        <v>7681</v>
      </c>
      <c r="K450" t="s">
        <v>7682</v>
      </c>
      <c r="L450" t="s">
        <v>7683</v>
      </c>
      <c r="M450" t="s">
        <v>7684</v>
      </c>
      <c r="N450" t="s">
        <v>7685</v>
      </c>
      <c r="O450" t="s">
        <v>7686</v>
      </c>
      <c r="P450" t="s">
        <v>7687</v>
      </c>
    </row>
    <row r="451" spans="1:16">
      <c r="A451" t="s">
        <v>1547</v>
      </c>
      <c r="B451" t="s">
        <v>1548</v>
      </c>
      <c r="C451" t="s">
        <v>1262</v>
      </c>
      <c r="D451" t="s">
        <v>1530</v>
      </c>
      <c r="E451" t="s">
        <v>621</v>
      </c>
      <c r="F451" s="1" t="s">
        <v>450</v>
      </c>
      <c r="G451">
        <v>4</v>
      </c>
      <c r="H451" t="s">
        <v>1264</v>
      </c>
      <c r="I451" t="s">
        <v>7657</v>
      </c>
      <c r="J451" t="s">
        <v>7124</v>
      </c>
      <c r="K451" t="s">
        <v>7125</v>
      </c>
      <c r="L451" t="s">
        <v>7126</v>
      </c>
      <c r="M451" t="s">
        <v>7127</v>
      </c>
      <c r="N451" t="s">
        <v>7128</v>
      </c>
      <c r="O451" t="s">
        <v>7129</v>
      </c>
      <c r="P451" t="s">
        <v>7688</v>
      </c>
    </row>
    <row r="452" spans="1:16">
      <c r="A452" t="s">
        <v>1549</v>
      </c>
      <c r="B452" t="s">
        <v>1550</v>
      </c>
      <c r="C452" t="s">
        <v>1238</v>
      </c>
      <c r="D452" t="s">
        <v>1340</v>
      </c>
      <c r="E452" t="s">
        <v>652</v>
      </c>
      <c r="F452" s="1" t="s">
        <v>1428</v>
      </c>
      <c r="G452">
        <v>4.3</v>
      </c>
      <c r="H452" s="1" t="s">
        <v>1551</v>
      </c>
      <c r="I452" t="s">
        <v>7689</v>
      </c>
      <c r="J452" t="s">
        <v>7690</v>
      </c>
      <c r="K452" t="s">
        <v>7691</v>
      </c>
      <c r="L452" t="s">
        <v>7692</v>
      </c>
      <c r="M452" t="s">
        <v>7693</v>
      </c>
      <c r="N452" t="s">
        <v>7694</v>
      </c>
      <c r="O452" t="s">
        <v>7695</v>
      </c>
      <c r="P452" t="s">
        <v>7696</v>
      </c>
    </row>
    <row r="453" spans="1:16">
      <c r="A453" t="s">
        <v>1552</v>
      </c>
      <c r="B453" t="s">
        <v>1553</v>
      </c>
      <c r="C453" t="s">
        <v>1310</v>
      </c>
      <c r="D453" t="s">
        <v>76</v>
      </c>
      <c r="E453" t="s">
        <v>190</v>
      </c>
      <c r="F453" s="1" t="s">
        <v>77</v>
      </c>
      <c r="G453">
        <v>4.3</v>
      </c>
      <c r="H453" s="1" t="s">
        <v>1554</v>
      </c>
      <c r="I453" t="s">
        <v>7697</v>
      </c>
      <c r="J453" t="s">
        <v>7698</v>
      </c>
      <c r="K453" t="s">
        <v>7699</v>
      </c>
      <c r="L453" t="s">
        <v>7700</v>
      </c>
      <c r="M453" t="s">
        <v>7701</v>
      </c>
      <c r="N453" t="s">
        <v>7702</v>
      </c>
      <c r="O453" t="s">
        <v>7703</v>
      </c>
      <c r="P453" t="s">
        <v>7704</v>
      </c>
    </row>
    <row r="454" spans="1:16">
      <c r="A454" t="s">
        <v>1555</v>
      </c>
      <c r="B454" t="s">
        <v>1556</v>
      </c>
      <c r="C454" t="s">
        <v>1238</v>
      </c>
      <c r="D454" t="s">
        <v>1557</v>
      </c>
      <c r="E454" t="s">
        <v>522</v>
      </c>
      <c r="F454" s="1" t="s">
        <v>450</v>
      </c>
      <c r="G454">
        <v>4.2</v>
      </c>
      <c r="H454" s="1" t="s">
        <v>1558</v>
      </c>
      <c r="I454" t="s">
        <v>7705</v>
      </c>
      <c r="J454" t="s">
        <v>7706</v>
      </c>
      <c r="K454" t="s">
        <v>7707</v>
      </c>
      <c r="L454" t="s">
        <v>7708</v>
      </c>
      <c r="M454" t="s">
        <v>7709</v>
      </c>
      <c r="N454" t="s">
        <v>7710</v>
      </c>
      <c r="O454" t="s">
        <v>7711</v>
      </c>
      <c r="P454" t="s">
        <v>7712</v>
      </c>
    </row>
    <row r="455" spans="1:16">
      <c r="A455" t="s">
        <v>1559</v>
      </c>
      <c r="B455" t="s">
        <v>1560</v>
      </c>
      <c r="C455" t="s">
        <v>1238</v>
      </c>
      <c r="D455" t="s">
        <v>1329</v>
      </c>
      <c r="E455" t="s">
        <v>138</v>
      </c>
      <c r="F455" s="1" t="s">
        <v>1368</v>
      </c>
      <c r="G455">
        <v>4</v>
      </c>
      <c r="H455" s="1" t="s">
        <v>1341</v>
      </c>
      <c r="I455" t="s">
        <v>7713</v>
      </c>
      <c r="J455" t="s">
        <v>7268</v>
      </c>
      <c r="K455" t="s">
        <v>7269</v>
      </c>
      <c r="L455" t="s">
        <v>7270</v>
      </c>
      <c r="M455" t="s">
        <v>7271</v>
      </c>
      <c r="N455" t="s">
        <v>7272</v>
      </c>
      <c r="O455" t="s">
        <v>7273</v>
      </c>
      <c r="P455" t="s">
        <v>7714</v>
      </c>
    </row>
    <row r="456" spans="1:16">
      <c r="A456" t="s">
        <v>103</v>
      </c>
      <c r="B456" t="s">
        <v>104</v>
      </c>
      <c r="C456" t="s">
        <v>17</v>
      </c>
      <c r="D456" t="s">
        <v>105</v>
      </c>
      <c r="E456" t="s">
        <v>106</v>
      </c>
      <c r="F456" s="1" t="s">
        <v>49</v>
      </c>
      <c r="G456">
        <v>4.2</v>
      </c>
      <c r="H456" s="1" t="s">
        <v>4765</v>
      </c>
      <c r="I456" t="s">
        <v>4888</v>
      </c>
      <c r="J456" t="s">
        <v>4889</v>
      </c>
      <c r="K456" t="s">
        <v>4890</v>
      </c>
      <c r="L456" t="s">
        <v>4891</v>
      </c>
      <c r="M456" t="s">
        <v>4892</v>
      </c>
      <c r="N456" t="s">
        <v>4893</v>
      </c>
      <c r="O456" t="s">
        <v>7715</v>
      </c>
      <c r="P456" t="s">
        <v>7716</v>
      </c>
    </row>
    <row r="457" spans="1:16">
      <c r="A457" t="s">
        <v>1561</v>
      </c>
      <c r="B457" t="s">
        <v>1562</v>
      </c>
      <c r="C457" t="s">
        <v>1262</v>
      </c>
      <c r="D457" t="s">
        <v>320</v>
      </c>
      <c r="E457" t="s">
        <v>1563</v>
      </c>
      <c r="F457" s="1" t="s">
        <v>1564</v>
      </c>
      <c r="G457">
        <v>4</v>
      </c>
      <c r="H457" s="1" t="s">
        <v>164</v>
      </c>
      <c r="I457" t="s">
        <v>7717</v>
      </c>
      <c r="J457" t="s">
        <v>7718</v>
      </c>
      <c r="K457" t="s">
        <v>7719</v>
      </c>
      <c r="L457" t="s">
        <v>7720</v>
      </c>
      <c r="M457" t="s">
        <v>7721</v>
      </c>
      <c r="N457" t="s">
        <v>7722</v>
      </c>
      <c r="O457" t="s">
        <v>7723</v>
      </c>
      <c r="P457" t="s">
        <v>7724</v>
      </c>
    </row>
    <row r="458" spans="1:16">
      <c r="A458" t="s">
        <v>108</v>
      </c>
      <c r="B458" t="s">
        <v>109</v>
      </c>
      <c r="C458" t="s">
        <v>17</v>
      </c>
      <c r="D458" t="s">
        <v>110</v>
      </c>
      <c r="E458" t="s">
        <v>18</v>
      </c>
      <c r="F458" s="1" t="s">
        <v>111</v>
      </c>
      <c r="G458">
        <v>4.1</v>
      </c>
      <c r="H458" s="1" t="s">
        <v>112</v>
      </c>
      <c r="I458" t="s">
        <v>4826</v>
      </c>
      <c r="J458" t="s">
        <v>4896</v>
      </c>
      <c r="K458" t="s">
        <v>4897</v>
      </c>
      <c r="L458" t="s">
        <v>4898</v>
      </c>
      <c r="M458" t="s">
        <v>4899</v>
      </c>
      <c r="N458" t="s">
        <v>4900</v>
      </c>
      <c r="O458" t="s">
        <v>7725</v>
      </c>
      <c r="P458" t="s">
        <v>7726</v>
      </c>
    </row>
    <row r="459" ht="12.75" spans="1:16">
      <c r="A459" t="s">
        <v>1565</v>
      </c>
      <c r="B459" t="s">
        <v>1566</v>
      </c>
      <c r="C459" t="s">
        <v>1219</v>
      </c>
      <c r="D459" t="s">
        <v>329</v>
      </c>
      <c r="E459" t="s">
        <v>1267</v>
      </c>
      <c r="F459" s="1" t="s">
        <v>1268</v>
      </c>
      <c r="G459">
        <v>3.9</v>
      </c>
      <c r="H459" s="1" t="s">
        <v>1269</v>
      </c>
      <c r="I459" t="s">
        <v>7131</v>
      </c>
      <c r="J459" t="s">
        <v>7132</v>
      </c>
      <c r="K459" t="s">
        <v>7133</v>
      </c>
      <c r="L459" t="s">
        <v>7134</v>
      </c>
      <c r="M459" t="s">
        <v>7135</v>
      </c>
      <c r="N459" t="s">
        <v>7136</v>
      </c>
      <c r="O459" t="s">
        <v>7727</v>
      </c>
      <c r="P459" t="s">
        <v>7728</v>
      </c>
    </row>
    <row r="460" spans="1:16">
      <c r="A460" t="s">
        <v>1567</v>
      </c>
      <c r="B460" t="s">
        <v>1568</v>
      </c>
      <c r="C460" t="s">
        <v>1219</v>
      </c>
      <c r="D460" t="s">
        <v>190</v>
      </c>
      <c r="E460" t="s">
        <v>1228</v>
      </c>
      <c r="F460" s="1" t="s">
        <v>422</v>
      </c>
      <c r="G460">
        <v>3.8</v>
      </c>
      <c r="H460" s="1" t="s">
        <v>1569</v>
      </c>
      <c r="I460" t="s">
        <v>7068</v>
      </c>
      <c r="J460" t="s">
        <v>7069</v>
      </c>
      <c r="K460" t="s">
        <v>7070</v>
      </c>
      <c r="L460" t="s">
        <v>7071</v>
      </c>
      <c r="M460" t="s">
        <v>7072</v>
      </c>
      <c r="N460" t="s">
        <v>7073</v>
      </c>
      <c r="O460" t="s">
        <v>7729</v>
      </c>
      <c r="P460" t="s">
        <v>7730</v>
      </c>
    </row>
    <row r="461" spans="1:16">
      <c r="A461" t="s">
        <v>1570</v>
      </c>
      <c r="B461" t="s">
        <v>1571</v>
      </c>
      <c r="C461" t="s">
        <v>1541</v>
      </c>
      <c r="D461" t="s">
        <v>76</v>
      </c>
      <c r="E461" t="s">
        <v>1542</v>
      </c>
      <c r="F461" s="1" t="s">
        <v>445</v>
      </c>
      <c r="G461">
        <v>4.7</v>
      </c>
      <c r="H461" s="1" t="s">
        <v>1572</v>
      </c>
      <c r="I461" t="s">
        <v>7731</v>
      </c>
      <c r="J461" t="s">
        <v>7732</v>
      </c>
      <c r="K461" t="s">
        <v>7733</v>
      </c>
      <c r="L461" t="s">
        <v>7734</v>
      </c>
      <c r="M461" t="s">
        <v>7735</v>
      </c>
      <c r="N461" t="s">
        <v>7736</v>
      </c>
      <c r="O461" t="s">
        <v>7737</v>
      </c>
      <c r="P461" t="s">
        <v>7738</v>
      </c>
    </row>
    <row r="462" spans="1:16">
      <c r="A462" t="s">
        <v>1573</v>
      </c>
      <c r="B462" t="s">
        <v>1574</v>
      </c>
      <c r="C462" t="s">
        <v>1575</v>
      </c>
      <c r="D462" t="s">
        <v>1576</v>
      </c>
      <c r="E462" t="s">
        <v>1363</v>
      </c>
      <c r="F462" s="1" t="s">
        <v>63</v>
      </c>
      <c r="G462">
        <v>4.3</v>
      </c>
      <c r="H462" s="1" t="s">
        <v>1577</v>
      </c>
      <c r="I462" t="s">
        <v>7739</v>
      </c>
      <c r="J462" t="s">
        <v>7740</v>
      </c>
      <c r="K462" t="s">
        <v>7741</v>
      </c>
      <c r="L462" t="s">
        <v>7742</v>
      </c>
      <c r="M462" t="s">
        <v>7743</v>
      </c>
      <c r="N462" t="s">
        <v>7744</v>
      </c>
      <c r="O462" t="s">
        <v>7745</v>
      </c>
      <c r="P462" t="s">
        <v>7746</v>
      </c>
    </row>
    <row r="463" spans="1:16">
      <c r="A463" t="s">
        <v>1578</v>
      </c>
      <c r="B463" t="s">
        <v>1579</v>
      </c>
      <c r="C463" t="s">
        <v>1287</v>
      </c>
      <c r="D463" t="s">
        <v>1580</v>
      </c>
      <c r="E463" t="s">
        <v>42</v>
      </c>
      <c r="F463" s="1" t="s">
        <v>478</v>
      </c>
      <c r="G463">
        <v>4.2</v>
      </c>
      <c r="H463" s="1" t="s">
        <v>1581</v>
      </c>
      <c r="I463" t="s">
        <v>7747</v>
      </c>
      <c r="J463" t="s">
        <v>7748</v>
      </c>
      <c r="K463" t="s">
        <v>7749</v>
      </c>
      <c r="L463" t="s">
        <v>7750</v>
      </c>
      <c r="M463" t="s">
        <v>7751</v>
      </c>
      <c r="N463" t="s">
        <v>7752</v>
      </c>
      <c r="O463" t="s">
        <v>7753</v>
      </c>
      <c r="P463" t="s">
        <v>7754</v>
      </c>
    </row>
    <row r="464" spans="1:16">
      <c r="A464" t="s">
        <v>1582</v>
      </c>
      <c r="B464" t="s">
        <v>1583</v>
      </c>
      <c r="C464" t="s">
        <v>1219</v>
      </c>
      <c r="D464" t="s">
        <v>371</v>
      </c>
      <c r="E464" t="s">
        <v>1228</v>
      </c>
      <c r="F464" s="1" t="s">
        <v>302</v>
      </c>
      <c r="G464">
        <v>4.1</v>
      </c>
      <c r="H464">
        <v>154</v>
      </c>
      <c r="I464" t="s">
        <v>7755</v>
      </c>
      <c r="J464" t="s">
        <v>7756</v>
      </c>
      <c r="K464" t="s">
        <v>7757</v>
      </c>
      <c r="L464" t="s">
        <v>7758</v>
      </c>
      <c r="M464" t="s">
        <v>7759</v>
      </c>
      <c r="N464" t="s">
        <v>7760</v>
      </c>
      <c r="O464" t="s">
        <v>7761</v>
      </c>
      <c r="P464" t="s">
        <v>7762</v>
      </c>
    </row>
    <row r="465" ht="12.75" spans="1:16">
      <c r="A465" t="s">
        <v>1584</v>
      </c>
      <c r="B465" t="s">
        <v>1585</v>
      </c>
      <c r="C465" t="s">
        <v>1219</v>
      </c>
      <c r="D465" t="s">
        <v>421</v>
      </c>
      <c r="E465" t="s">
        <v>1363</v>
      </c>
      <c r="F465" s="1" t="s">
        <v>337</v>
      </c>
      <c r="G465">
        <v>3.3</v>
      </c>
      <c r="H465" s="1" t="s">
        <v>1586</v>
      </c>
      <c r="I465" t="s">
        <v>7763</v>
      </c>
      <c r="J465" t="s">
        <v>7764</v>
      </c>
      <c r="K465" t="s">
        <v>7765</v>
      </c>
      <c r="L465" t="s">
        <v>7766</v>
      </c>
      <c r="M465" t="s">
        <v>7767</v>
      </c>
      <c r="N465" t="s">
        <v>7768</v>
      </c>
      <c r="O465" t="s">
        <v>7769</v>
      </c>
      <c r="P465" t="s">
        <v>7770</v>
      </c>
    </row>
    <row r="466" spans="1:16">
      <c r="A466" t="s">
        <v>113</v>
      </c>
      <c r="B466" t="s">
        <v>114</v>
      </c>
      <c r="C466" t="s">
        <v>17</v>
      </c>
      <c r="D466" t="s">
        <v>25</v>
      </c>
      <c r="E466" t="s">
        <v>18</v>
      </c>
      <c r="F466" s="1" t="s">
        <v>115</v>
      </c>
      <c r="G466">
        <v>4.4</v>
      </c>
      <c r="H466" s="1" t="s">
        <v>116</v>
      </c>
      <c r="I466" t="s">
        <v>4903</v>
      </c>
      <c r="J466" t="s">
        <v>4904</v>
      </c>
      <c r="K466" t="s">
        <v>4905</v>
      </c>
      <c r="L466" t="s">
        <v>4906</v>
      </c>
      <c r="M466" t="s">
        <v>4907</v>
      </c>
      <c r="N466" t="s">
        <v>7771</v>
      </c>
      <c r="O466" t="s">
        <v>7772</v>
      </c>
      <c r="P466" t="s">
        <v>7773</v>
      </c>
    </row>
    <row r="467" spans="1:16">
      <c r="A467" t="s">
        <v>1587</v>
      </c>
      <c r="B467" t="s">
        <v>1588</v>
      </c>
      <c r="C467" t="s">
        <v>1238</v>
      </c>
      <c r="D467" t="s">
        <v>1339</v>
      </c>
      <c r="E467" t="s">
        <v>555</v>
      </c>
      <c r="F467" s="1" t="s">
        <v>1278</v>
      </c>
      <c r="G467">
        <v>4</v>
      </c>
      <c r="H467" s="1" t="s">
        <v>1341</v>
      </c>
      <c r="I467" t="s">
        <v>7713</v>
      </c>
      <c r="J467" t="s">
        <v>7268</v>
      </c>
      <c r="K467" t="s">
        <v>7269</v>
      </c>
      <c r="L467" t="s">
        <v>7270</v>
      </c>
      <c r="M467" t="s">
        <v>7271</v>
      </c>
      <c r="N467" t="s">
        <v>7272</v>
      </c>
      <c r="O467" t="s">
        <v>7774</v>
      </c>
      <c r="P467" t="s">
        <v>7775</v>
      </c>
    </row>
    <row r="468" spans="1:16">
      <c r="A468" t="s">
        <v>1589</v>
      </c>
      <c r="B468" t="s">
        <v>1590</v>
      </c>
      <c r="C468" t="s">
        <v>1272</v>
      </c>
      <c r="D468" t="s">
        <v>62</v>
      </c>
      <c r="E468" t="s">
        <v>62</v>
      </c>
      <c r="F468" s="1" t="s">
        <v>215</v>
      </c>
      <c r="G468">
        <v>4.2</v>
      </c>
      <c r="H468" s="1" t="s">
        <v>1591</v>
      </c>
      <c r="I468" t="s">
        <v>7776</v>
      </c>
      <c r="J468" t="s">
        <v>7777</v>
      </c>
      <c r="K468" t="s">
        <v>7778</v>
      </c>
      <c r="L468" t="s">
        <v>7779</v>
      </c>
      <c r="M468" t="s">
        <v>7780</v>
      </c>
      <c r="N468" t="s">
        <v>7781</v>
      </c>
      <c r="O468" t="s">
        <v>7782</v>
      </c>
      <c r="P468" t="s">
        <v>7783</v>
      </c>
    </row>
    <row r="469" spans="1:16">
      <c r="A469" t="s">
        <v>141</v>
      </c>
      <c r="B469" t="s">
        <v>142</v>
      </c>
      <c r="C469" t="s">
        <v>17</v>
      </c>
      <c r="D469" t="s">
        <v>143</v>
      </c>
      <c r="E469" t="s">
        <v>144</v>
      </c>
      <c r="F469" s="1" t="s">
        <v>145</v>
      </c>
      <c r="G469">
        <v>4.5</v>
      </c>
      <c r="H469">
        <v>815</v>
      </c>
      <c r="I469" t="s">
        <v>4938</v>
      </c>
      <c r="J469" t="s">
        <v>4939</v>
      </c>
      <c r="K469" t="s">
        <v>4940</v>
      </c>
      <c r="L469" t="s">
        <v>4941</v>
      </c>
      <c r="M469" t="s">
        <v>4942</v>
      </c>
      <c r="N469" t="s">
        <v>4943</v>
      </c>
      <c r="O469" t="s">
        <v>7784</v>
      </c>
      <c r="P469" t="s">
        <v>7785</v>
      </c>
    </row>
    <row r="470" spans="1:16">
      <c r="A470" t="s">
        <v>1592</v>
      </c>
      <c r="B470" t="s">
        <v>1593</v>
      </c>
      <c r="C470" t="s">
        <v>1541</v>
      </c>
      <c r="D470" t="s">
        <v>76</v>
      </c>
      <c r="E470" t="s">
        <v>1542</v>
      </c>
      <c r="F470" s="1" t="s">
        <v>445</v>
      </c>
      <c r="G470">
        <v>4.6</v>
      </c>
      <c r="H470" s="1" t="s">
        <v>1594</v>
      </c>
      <c r="I470" t="s">
        <v>7786</v>
      </c>
      <c r="J470" t="s">
        <v>7787</v>
      </c>
      <c r="K470" t="s">
        <v>7788</v>
      </c>
      <c r="L470" t="s">
        <v>7789</v>
      </c>
      <c r="M470" t="s">
        <v>7790</v>
      </c>
      <c r="N470" t="s">
        <v>7791</v>
      </c>
      <c r="O470" t="s">
        <v>7792</v>
      </c>
      <c r="P470" t="s">
        <v>7793</v>
      </c>
    </row>
    <row r="471" ht="12.75" spans="1:16">
      <c r="A471" t="s">
        <v>1595</v>
      </c>
      <c r="B471" t="s">
        <v>1596</v>
      </c>
      <c r="C471" t="s">
        <v>1238</v>
      </c>
      <c r="D471" t="s">
        <v>1198</v>
      </c>
      <c r="E471" t="s">
        <v>1597</v>
      </c>
      <c r="F471" s="1" t="s">
        <v>450</v>
      </c>
      <c r="G471">
        <v>4.2</v>
      </c>
      <c r="H471">
        <v>284</v>
      </c>
      <c r="I471" t="s">
        <v>7147</v>
      </c>
      <c r="J471" t="s">
        <v>7148</v>
      </c>
      <c r="K471" t="s">
        <v>7149</v>
      </c>
      <c r="L471" t="s">
        <v>7150</v>
      </c>
      <c r="M471" t="s">
        <v>7151</v>
      </c>
      <c r="N471" t="s">
        <v>7152</v>
      </c>
      <c r="O471" t="s">
        <v>7153</v>
      </c>
      <c r="P471" t="s">
        <v>7794</v>
      </c>
    </row>
    <row r="472" spans="1:16">
      <c r="A472" t="s">
        <v>126</v>
      </c>
      <c r="B472" t="s">
        <v>127</v>
      </c>
      <c r="C472" t="s">
        <v>17</v>
      </c>
      <c r="D472" t="s">
        <v>128</v>
      </c>
      <c r="E472" t="s">
        <v>18</v>
      </c>
      <c r="F472" s="1" t="s">
        <v>129</v>
      </c>
      <c r="G472">
        <v>4</v>
      </c>
      <c r="H472" s="1" t="s">
        <v>27</v>
      </c>
      <c r="I472" t="s">
        <v>4919</v>
      </c>
      <c r="J472" t="s">
        <v>4803</v>
      </c>
      <c r="K472" t="s">
        <v>4804</v>
      </c>
      <c r="L472" t="s">
        <v>4805</v>
      </c>
      <c r="M472" t="s">
        <v>4806</v>
      </c>
      <c r="N472" t="s">
        <v>4807</v>
      </c>
      <c r="O472" t="s">
        <v>7795</v>
      </c>
      <c r="P472" t="s">
        <v>7796</v>
      </c>
    </row>
    <row r="473" spans="1:16">
      <c r="A473" t="s">
        <v>1598</v>
      </c>
      <c r="B473" t="s">
        <v>1599</v>
      </c>
      <c r="C473" t="s">
        <v>1600</v>
      </c>
      <c r="D473" t="s">
        <v>1601</v>
      </c>
      <c r="E473" t="s">
        <v>76</v>
      </c>
      <c r="F473" s="1" t="s">
        <v>422</v>
      </c>
      <c r="G473">
        <v>3.7</v>
      </c>
      <c r="H473" s="1" t="s">
        <v>1602</v>
      </c>
      <c r="I473" t="s">
        <v>7797</v>
      </c>
      <c r="J473" t="s">
        <v>7798</v>
      </c>
      <c r="K473" t="s">
        <v>7799</v>
      </c>
      <c r="L473" t="s">
        <v>7800</v>
      </c>
      <c r="M473" t="s">
        <v>7801</v>
      </c>
      <c r="N473" t="s">
        <v>7802</v>
      </c>
      <c r="O473" t="s">
        <v>7803</v>
      </c>
      <c r="P473" t="s">
        <v>7804</v>
      </c>
    </row>
    <row r="474" ht="20.25" spans="1:16">
      <c r="A474" t="s">
        <v>131</v>
      </c>
      <c r="B474" t="s">
        <v>132</v>
      </c>
      <c r="C474" t="s">
        <v>17</v>
      </c>
      <c r="D474" t="s">
        <v>24</v>
      </c>
      <c r="E474" t="s">
        <v>62</v>
      </c>
      <c r="F474" s="1" t="s">
        <v>111</v>
      </c>
      <c r="G474">
        <v>4.1</v>
      </c>
      <c r="H474" s="1" t="s">
        <v>133</v>
      </c>
      <c r="I474" t="s">
        <v>4922</v>
      </c>
      <c r="J474" t="s">
        <v>7805</v>
      </c>
      <c r="K474" t="s">
        <v>7806</v>
      </c>
      <c r="L474" t="s">
        <v>7807</v>
      </c>
      <c r="M474" t="s">
        <v>7808</v>
      </c>
      <c r="N474" t="s">
        <v>7809</v>
      </c>
      <c r="O474" t="s">
        <v>7810</v>
      </c>
      <c r="P474" t="s">
        <v>7811</v>
      </c>
    </row>
    <row r="475" spans="1:16">
      <c r="A475" t="s">
        <v>1603</v>
      </c>
      <c r="B475" t="s">
        <v>1604</v>
      </c>
      <c r="C475" t="s">
        <v>1238</v>
      </c>
      <c r="D475" t="s">
        <v>1239</v>
      </c>
      <c r="E475" t="s">
        <v>365</v>
      </c>
      <c r="F475" s="1" t="s">
        <v>1263</v>
      </c>
      <c r="G475">
        <v>4.1</v>
      </c>
      <c r="H475" t="s">
        <v>1605</v>
      </c>
      <c r="I475" t="s">
        <v>7812</v>
      </c>
      <c r="J475" t="s">
        <v>7280</v>
      </c>
      <c r="K475" t="s">
        <v>7281</v>
      </c>
      <c r="L475" t="s">
        <v>7282</v>
      </c>
      <c r="M475" t="s">
        <v>7283</v>
      </c>
      <c r="N475" t="s">
        <v>7284</v>
      </c>
      <c r="O475" t="s">
        <v>7813</v>
      </c>
      <c r="P475" t="s">
        <v>7814</v>
      </c>
    </row>
    <row r="476" ht="13.5" spans="1:16">
      <c r="A476" t="s">
        <v>1606</v>
      </c>
      <c r="B476" t="s">
        <v>1607</v>
      </c>
      <c r="C476" t="s">
        <v>1219</v>
      </c>
      <c r="D476" t="s">
        <v>371</v>
      </c>
      <c r="E476" t="s">
        <v>571</v>
      </c>
      <c r="F476" s="1" t="s">
        <v>163</v>
      </c>
      <c r="G476">
        <v>4.2</v>
      </c>
      <c r="H476" s="1" t="s">
        <v>1608</v>
      </c>
      <c r="I476" t="s">
        <v>7815</v>
      </c>
      <c r="J476" t="s">
        <v>7816</v>
      </c>
      <c r="K476" t="s">
        <v>7817</v>
      </c>
      <c r="L476" t="s">
        <v>7818</v>
      </c>
      <c r="M476" t="s">
        <v>7819</v>
      </c>
      <c r="N476" t="s">
        <v>7820</v>
      </c>
      <c r="O476" t="s">
        <v>7821</v>
      </c>
      <c r="P476" t="s">
        <v>7822</v>
      </c>
    </row>
    <row r="477" spans="1:16">
      <c r="A477" t="s">
        <v>1609</v>
      </c>
      <c r="B477" t="s">
        <v>1610</v>
      </c>
      <c r="C477" t="s">
        <v>1611</v>
      </c>
      <c r="D477" t="s">
        <v>149</v>
      </c>
      <c r="E477" t="s">
        <v>329</v>
      </c>
      <c r="F477" s="1" t="s">
        <v>1318</v>
      </c>
      <c r="G477">
        <v>4.2</v>
      </c>
      <c r="H477" s="1" t="s">
        <v>1612</v>
      </c>
      <c r="I477" t="s">
        <v>7823</v>
      </c>
      <c r="J477" t="s">
        <v>7824</v>
      </c>
      <c r="K477" t="s">
        <v>7825</v>
      </c>
      <c r="L477" t="s">
        <v>7826</v>
      </c>
      <c r="M477" t="s">
        <v>7827</v>
      </c>
      <c r="N477" t="s">
        <v>7828</v>
      </c>
      <c r="O477" t="s">
        <v>7829</v>
      </c>
      <c r="P477" t="s">
        <v>7830</v>
      </c>
    </row>
    <row r="478" spans="1:16">
      <c r="A478" t="s">
        <v>1613</v>
      </c>
      <c r="B478" t="s">
        <v>1614</v>
      </c>
      <c r="C478" t="s">
        <v>1433</v>
      </c>
      <c r="D478" t="s">
        <v>443</v>
      </c>
      <c r="E478" t="s">
        <v>329</v>
      </c>
      <c r="F478" s="1" t="s">
        <v>804</v>
      </c>
      <c r="G478">
        <v>4.5</v>
      </c>
      <c r="H478" s="1" t="s">
        <v>1615</v>
      </c>
      <c r="I478" t="s">
        <v>7831</v>
      </c>
      <c r="J478" t="s">
        <v>7832</v>
      </c>
      <c r="K478" t="s">
        <v>7833</v>
      </c>
      <c r="L478" t="s">
        <v>7834</v>
      </c>
      <c r="M478" t="s">
        <v>7835</v>
      </c>
      <c r="N478" t="s">
        <v>7836</v>
      </c>
      <c r="O478" t="s">
        <v>7837</v>
      </c>
      <c r="P478" t="s">
        <v>7838</v>
      </c>
    </row>
    <row r="479" spans="1:16">
      <c r="A479" t="s">
        <v>1616</v>
      </c>
      <c r="B479" t="s">
        <v>1617</v>
      </c>
      <c r="C479" t="s">
        <v>1238</v>
      </c>
      <c r="D479" t="s">
        <v>1039</v>
      </c>
      <c r="E479" t="s">
        <v>1597</v>
      </c>
      <c r="F479" s="1" t="s">
        <v>82</v>
      </c>
      <c r="G479">
        <v>3.8</v>
      </c>
      <c r="H479" s="1" t="s">
        <v>1618</v>
      </c>
      <c r="I479" t="s">
        <v>7839</v>
      </c>
      <c r="J479" t="s">
        <v>7840</v>
      </c>
      <c r="K479" t="s">
        <v>7841</v>
      </c>
      <c r="L479" t="s">
        <v>7842</v>
      </c>
      <c r="M479" t="s">
        <v>7843</v>
      </c>
      <c r="N479" t="s">
        <v>7844</v>
      </c>
      <c r="O479" t="s">
        <v>7845</v>
      </c>
      <c r="P479" t="s">
        <v>7846</v>
      </c>
    </row>
    <row r="480" spans="1:16">
      <c r="A480" t="s">
        <v>160</v>
      </c>
      <c r="B480" t="s">
        <v>161</v>
      </c>
      <c r="C480" t="s">
        <v>17</v>
      </c>
      <c r="D480" t="s">
        <v>162</v>
      </c>
      <c r="E480" t="s">
        <v>24</v>
      </c>
      <c r="F480" s="1" t="s">
        <v>163</v>
      </c>
      <c r="G480">
        <v>4</v>
      </c>
      <c r="H480" s="1" t="s">
        <v>1639</v>
      </c>
      <c r="I480" t="s">
        <v>4962</v>
      </c>
      <c r="J480" t="s">
        <v>4963</v>
      </c>
      <c r="K480" t="s">
        <v>4964</v>
      </c>
      <c r="L480" t="s">
        <v>4965</v>
      </c>
      <c r="M480" t="s">
        <v>4966</v>
      </c>
      <c r="N480" t="s">
        <v>4967</v>
      </c>
      <c r="O480" t="s">
        <v>7847</v>
      </c>
      <c r="P480" t="s">
        <v>7848</v>
      </c>
    </row>
    <row r="481" spans="1:16">
      <c r="A481" t="s">
        <v>1619</v>
      </c>
      <c r="B481" t="s">
        <v>1620</v>
      </c>
      <c r="C481" t="s">
        <v>1272</v>
      </c>
      <c r="D481" t="s">
        <v>214</v>
      </c>
      <c r="E481" t="s">
        <v>421</v>
      </c>
      <c r="F481" s="1" t="s">
        <v>315</v>
      </c>
      <c r="G481">
        <v>4.1</v>
      </c>
      <c r="H481" t="s">
        <v>1621</v>
      </c>
      <c r="I481" t="s">
        <v>7849</v>
      </c>
      <c r="J481" t="s">
        <v>7140</v>
      </c>
      <c r="K481" t="s">
        <v>7141</v>
      </c>
      <c r="L481" t="s">
        <v>7142</v>
      </c>
      <c r="M481" t="s">
        <v>7143</v>
      </c>
      <c r="N481" t="s">
        <v>7144</v>
      </c>
      <c r="O481" t="s">
        <v>7850</v>
      </c>
      <c r="P481" t="s">
        <v>7851</v>
      </c>
    </row>
    <row r="482" spans="1:16">
      <c r="A482" t="s">
        <v>1622</v>
      </c>
      <c r="B482" t="s">
        <v>1623</v>
      </c>
      <c r="C482" t="s">
        <v>1575</v>
      </c>
      <c r="D482" t="s">
        <v>25</v>
      </c>
      <c r="E482" t="s">
        <v>76</v>
      </c>
      <c r="F482" s="1" t="s">
        <v>63</v>
      </c>
      <c r="G482">
        <v>3.8</v>
      </c>
      <c r="H482" s="1" t="s">
        <v>1624</v>
      </c>
      <c r="I482" t="s">
        <v>7852</v>
      </c>
      <c r="J482" t="s">
        <v>7853</v>
      </c>
      <c r="K482" t="s">
        <v>7854</v>
      </c>
      <c r="L482" t="s">
        <v>7855</v>
      </c>
      <c r="M482" t="s">
        <v>7856</v>
      </c>
      <c r="N482" t="s">
        <v>7857</v>
      </c>
      <c r="O482" t="s">
        <v>7858</v>
      </c>
      <c r="P482" t="s">
        <v>7859</v>
      </c>
    </row>
    <row r="483" spans="1:16">
      <c r="A483" t="s">
        <v>1625</v>
      </c>
      <c r="B483" t="s">
        <v>1423</v>
      </c>
      <c r="C483" t="s">
        <v>1238</v>
      </c>
      <c r="D483" t="s">
        <v>121</v>
      </c>
      <c r="E483" t="s">
        <v>1199</v>
      </c>
      <c r="F483" s="1" t="s">
        <v>239</v>
      </c>
      <c r="G483">
        <v>4.1</v>
      </c>
      <c r="H483" s="1" t="s">
        <v>1330</v>
      </c>
      <c r="I483" t="s">
        <v>7441</v>
      </c>
      <c r="J483" t="s">
        <v>7246</v>
      </c>
      <c r="K483" t="s">
        <v>7247</v>
      </c>
      <c r="L483" t="s">
        <v>7248</v>
      </c>
      <c r="M483" t="s">
        <v>7249</v>
      </c>
      <c r="N483" t="s">
        <v>7250</v>
      </c>
      <c r="O483" t="s">
        <v>7442</v>
      </c>
      <c r="P483" t="s">
        <v>7860</v>
      </c>
    </row>
    <row r="484" spans="1:16">
      <c r="A484" t="s">
        <v>1626</v>
      </c>
      <c r="B484" t="s">
        <v>1627</v>
      </c>
      <c r="C484" t="s">
        <v>1575</v>
      </c>
      <c r="D484" t="s">
        <v>25</v>
      </c>
      <c r="E484" t="s">
        <v>76</v>
      </c>
      <c r="F484" s="1" t="s">
        <v>63</v>
      </c>
      <c r="G484">
        <v>3.8</v>
      </c>
      <c r="H484" s="1" t="s">
        <v>1624</v>
      </c>
      <c r="I484" t="s">
        <v>7861</v>
      </c>
      <c r="J484" t="s">
        <v>7853</v>
      </c>
      <c r="K484" t="s">
        <v>7854</v>
      </c>
      <c r="L484" t="s">
        <v>7855</v>
      </c>
      <c r="M484" t="s">
        <v>7856</v>
      </c>
      <c r="N484" t="s">
        <v>7857</v>
      </c>
      <c r="O484" t="s">
        <v>7862</v>
      </c>
      <c r="P484" t="s">
        <v>7863</v>
      </c>
    </row>
    <row r="485" spans="1:16">
      <c r="A485" t="s">
        <v>1628</v>
      </c>
      <c r="B485" t="s">
        <v>1629</v>
      </c>
      <c r="C485" t="s">
        <v>1310</v>
      </c>
      <c r="D485" t="s">
        <v>62</v>
      </c>
      <c r="E485" t="s">
        <v>214</v>
      </c>
      <c r="F485" s="1" t="s">
        <v>463</v>
      </c>
      <c r="G485">
        <v>4.2</v>
      </c>
      <c r="H485" s="1" t="s">
        <v>1630</v>
      </c>
      <c r="I485" t="s">
        <v>7864</v>
      </c>
      <c r="J485" t="s">
        <v>7865</v>
      </c>
      <c r="K485" t="s">
        <v>7866</v>
      </c>
      <c r="L485" t="s">
        <v>7867</v>
      </c>
      <c r="M485" t="s">
        <v>7868</v>
      </c>
      <c r="N485" t="s">
        <v>7869</v>
      </c>
      <c r="O485" t="s">
        <v>7870</v>
      </c>
      <c r="P485" t="s">
        <v>7871</v>
      </c>
    </row>
    <row r="486" ht="13.5" spans="1:16">
      <c r="A486" t="s">
        <v>1631</v>
      </c>
      <c r="B486" t="s">
        <v>1333</v>
      </c>
      <c r="C486" t="s">
        <v>1219</v>
      </c>
      <c r="D486" t="s">
        <v>293</v>
      </c>
      <c r="E486" t="s">
        <v>571</v>
      </c>
      <c r="F486" s="1" t="s">
        <v>337</v>
      </c>
      <c r="G486">
        <v>4.2</v>
      </c>
      <c r="H486" s="1" t="s">
        <v>1632</v>
      </c>
      <c r="I486" s="2" t="s">
        <v>7872</v>
      </c>
      <c r="J486" t="s">
        <v>7257</v>
      </c>
      <c r="K486" t="s">
        <v>7258</v>
      </c>
      <c r="L486" t="s">
        <v>7259</v>
      </c>
      <c r="M486" t="s">
        <v>7260</v>
      </c>
      <c r="N486" t="s">
        <v>7261</v>
      </c>
      <c r="O486" t="s">
        <v>7873</v>
      </c>
      <c r="P486" t="s">
        <v>7874</v>
      </c>
    </row>
    <row r="487" spans="1:16">
      <c r="A487" t="s">
        <v>1633</v>
      </c>
      <c r="B487" t="s">
        <v>1634</v>
      </c>
      <c r="C487" t="s">
        <v>1487</v>
      </c>
      <c r="D487" t="s">
        <v>1635</v>
      </c>
      <c r="E487" t="s">
        <v>62</v>
      </c>
      <c r="F487" s="1" t="s">
        <v>1318</v>
      </c>
      <c r="G487">
        <v>4.2</v>
      </c>
      <c r="H487" s="1" t="s">
        <v>1636</v>
      </c>
      <c r="I487" t="s">
        <v>7875</v>
      </c>
      <c r="J487" t="s">
        <v>7876</v>
      </c>
      <c r="K487" t="s">
        <v>7877</v>
      </c>
      <c r="L487" t="s">
        <v>7878</v>
      </c>
      <c r="M487" t="s">
        <v>7879</v>
      </c>
      <c r="N487" t="s">
        <v>7880</v>
      </c>
      <c r="O487" t="s">
        <v>7881</v>
      </c>
      <c r="P487" t="s">
        <v>7882</v>
      </c>
    </row>
    <row r="488" spans="1:16">
      <c r="A488" t="s">
        <v>1637</v>
      </c>
      <c r="B488" t="s">
        <v>1638</v>
      </c>
      <c r="C488" t="s">
        <v>17</v>
      </c>
      <c r="D488" t="s">
        <v>347</v>
      </c>
      <c r="E488" t="s">
        <v>128</v>
      </c>
      <c r="F488" s="1" t="s">
        <v>123</v>
      </c>
      <c r="G488">
        <v>4</v>
      </c>
      <c r="H488" s="1" t="s">
        <v>1639</v>
      </c>
      <c r="I488" t="s">
        <v>5378</v>
      </c>
      <c r="J488" t="s">
        <v>4963</v>
      </c>
      <c r="K488" t="s">
        <v>4964</v>
      </c>
      <c r="L488" t="s">
        <v>4965</v>
      </c>
      <c r="M488" t="s">
        <v>4966</v>
      </c>
      <c r="N488" t="s">
        <v>4967</v>
      </c>
      <c r="O488" t="s">
        <v>7883</v>
      </c>
      <c r="P488" t="s">
        <v>7884</v>
      </c>
    </row>
    <row r="489" spans="1:16">
      <c r="A489" t="s">
        <v>1640</v>
      </c>
      <c r="B489" t="s">
        <v>1641</v>
      </c>
      <c r="C489" t="s">
        <v>1219</v>
      </c>
      <c r="D489" t="s">
        <v>1642</v>
      </c>
      <c r="E489" t="s">
        <v>365</v>
      </c>
      <c r="F489" s="1" t="s">
        <v>123</v>
      </c>
      <c r="G489">
        <v>3.5</v>
      </c>
      <c r="H489">
        <v>37</v>
      </c>
      <c r="I489" t="s">
        <v>7885</v>
      </c>
      <c r="J489" t="s">
        <v>7886</v>
      </c>
      <c r="K489" t="s">
        <v>7887</v>
      </c>
      <c r="L489" t="s">
        <v>7888</v>
      </c>
      <c r="M489" t="s">
        <v>7889</v>
      </c>
      <c r="N489" t="s">
        <v>7890</v>
      </c>
      <c r="O489" t="s">
        <v>7891</v>
      </c>
      <c r="P489" t="s">
        <v>7892</v>
      </c>
    </row>
    <row r="490" spans="1:16">
      <c r="A490" t="s">
        <v>1643</v>
      </c>
      <c r="B490" t="s">
        <v>1644</v>
      </c>
      <c r="C490" t="s">
        <v>1433</v>
      </c>
      <c r="D490" t="s">
        <v>953</v>
      </c>
      <c r="E490" t="s">
        <v>214</v>
      </c>
      <c r="F490" s="1" t="s">
        <v>56</v>
      </c>
      <c r="G490">
        <v>4.3</v>
      </c>
      <c r="H490" s="1" t="s">
        <v>1645</v>
      </c>
      <c r="I490" t="s">
        <v>7893</v>
      </c>
      <c r="J490" t="s">
        <v>7894</v>
      </c>
      <c r="K490" t="s">
        <v>7895</v>
      </c>
      <c r="L490" t="s">
        <v>7896</v>
      </c>
      <c r="M490" t="s">
        <v>7897</v>
      </c>
      <c r="N490" t="s">
        <v>7898</v>
      </c>
      <c r="O490" t="s">
        <v>7899</v>
      </c>
      <c r="P490" t="s">
        <v>7900</v>
      </c>
    </row>
    <row r="491" spans="1:16">
      <c r="A491" t="s">
        <v>1646</v>
      </c>
      <c r="B491" t="s">
        <v>1647</v>
      </c>
      <c r="C491" t="s">
        <v>1238</v>
      </c>
      <c r="D491" t="s">
        <v>1367</v>
      </c>
      <c r="E491" t="s">
        <v>1340</v>
      </c>
      <c r="F491" s="1" t="s">
        <v>659</v>
      </c>
      <c r="G491">
        <v>4.1</v>
      </c>
      <c r="H491" s="1" t="s">
        <v>1648</v>
      </c>
      <c r="I491" t="s">
        <v>7624</v>
      </c>
      <c r="J491" t="s">
        <v>7318</v>
      </c>
      <c r="K491" t="s">
        <v>7319</v>
      </c>
      <c r="L491" t="s">
        <v>7320</v>
      </c>
      <c r="M491" t="s">
        <v>7321</v>
      </c>
      <c r="N491" t="s">
        <v>7322</v>
      </c>
      <c r="O491" t="s">
        <v>7660</v>
      </c>
      <c r="P491" t="s">
        <v>7901</v>
      </c>
    </row>
    <row r="492" spans="1:16">
      <c r="A492" t="s">
        <v>1649</v>
      </c>
      <c r="B492" t="s">
        <v>1650</v>
      </c>
      <c r="C492" t="s">
        <v>1238</v>
      </c>
      <c r="D492" t="s">
        <v>121</v>
      </c>
      <c r="E492" t="s">
        <v>323</v>
      </c>
      <c r="F492" s="1" t="s">
        <v>115</v>
      </c>
      <c r="G492">
        <v>3.9</v>
      </c>
      <c r="H492" s="1" t="s">
        <v>1651</v>
      </c>
      <c r="I492" t="s">
        <v>7902</v>
      </c>
      <c r="J492" t="s">
        <v>7903</v>
      </c>
      <c r="K492" t="s">
        <v>7904</v>
      </c>
      <c r="L492" t="s">
        <v>7905</v>
      </c>
      <c r="M492" t="s">
        <v>7906</v>
      </c>
      <c r="N492" t="s">
        <v>7907</v>
      </c>
      <c r="O492" t="s">
        <v>7908</v>
      </c>
      <c r="P492" t="s">
        <v>7909</v>
      </c>
    </row>
    <row r="493" spans="1:16">
      <c r="A493" t="s">
        <v>1652</v>
      </c>
      <c r="B493" t="s">
        <v>1653</v>
      </c>
      <c r="C493" t="s">
        <v>1219</v>
      </c>
      <c r="D493" t="s">
        <v>190</v>
      </c>
      <c r="E493" t="s">
        <v>895</v>
      </c>
      <c r="F493" s="1" t="s">
        <v>111</v>
      </c>
      <c r="G493">
        <v>3.9</v>
      </c>
      <c r="H493" s="1" t="s">
        <v>1654</v>
      </c>
      <c r="I493" t="s">
        <v>7910</v>
      </c>
      <c r="J493" t="s">
        <v>7911</v>
      </c>
      <c r="K493" t="s">
        <v>7912</v>
      </c>
      <c r="L493" t="s">
        <v>7913</v>
      </c>
      <c r="M493" t="s">
        <v>7914</v>
      </c>
      <c r="N493" t="s">
        <v>7915</v>
      </c>
      <c r="O493" t="s">
        <v>7916</v>
      </c>
      <c r="P493" t="s">
        <v>7917</v>
      </c>
    </row>
    <row r="494" ht="12.75" spans="1:16">
      <c r="A494" t="s">
        <v>1655</v>
      </c>
      <c r="B494" t="s">
        <v>1656</v>
      </c>
      <c r="C494" t="s">
        <v>1219</v>
      </c>
      <c r="D494" t="s">
        <v>320</v>
      </c>
      <c r="E494" t="s">
        <v>1363</v>
      </c>
      <c r="F494" s="1" t="s">
        <v>330</v>
      </c>
      <c r="G494">
        <v>3.3</v>
      </c>
      <c r="H494" s="1" t="s">
        <v>1586</v>
      </c>
      <c r="I494" t="s">
        <v>7918</v>
      </c>
      <c r="J494" t="s">
        <v>7764</v>
      </c>
      <c r="K494" t="s">
        <v>7765</v>
      </c>
      <c r="L494" t="s">
        <v>7766</v>
      </c>
      <c r="M494" t="s">
        <v>7767</v>
      </c>
      <c r="N494" t="s">
        <v>7768</v>
      </c>
      <c r="O494" t="s">
        <v>7919</v>
      </c>
      <c r="P494" t="s">
        <v>7920</v>
      </c>
    </row>
    <row r="495" spans="1:16">
      <c r="A495" t="s">
        <v>1657</v>
      </c>
      <c r="B495" t="s">
        <v>1658</v>
      </c>
      <c r="C495" t="s">
        <v>1306</v>
      </c>
      <c r="D495" t="s">
        <v>214</v>
      </c>
      <c r="E495" t="s">
        <v>76</v>
      </c>
      <c r="F495" s="1" t="s">
        <v>595</v>
      </c>
      <c r="G495">
        <v>4</v>
      </c>
      <c r="H495" s="1" t="s">
        <v>1659</v>
      </c>
      <c r="I495" t="s">
        <v>7921</v>
      </c>
      <c r="J495" t="s">
        <v>7922</v>
      </c>
      <c r="K495" t="s">
        <v>7923</v>
      </c>
      <c r="L495" t="s">
        <v>7924</v>
      </c>
      <c r="M495" t="s">
        <v>7925</v>
      </c>
      <c r="N495" t="s">
        <v>7926</v>
      </c>
      <c r="O495" t="s">
        <v>7927</v>
      </c>
      <c r="P495" t="s">
        <v>7928</v>
      </c>
    </row>
    <row r="496" spans="1:16">
      <c r="A496" t="s">
        <v>1660</v>
      </c>
      <c r="B496" t="s">
        <v>1661</v>
      </c>
      <c r="C496" t="s">
        <v>1310</v>
      </c>
      <c r="D496" t="s">
        <v>24</v>
      </c>
      <c r="E496" t="s">
        <v>19</v>
      </c>
      <c r="F496" s="1" t="s">
        <v>804</v>
      </c>
      <c r="G496">
        <v>4</v>
      </c>
      <c r="H496" s="1" t="s">
        <v>1662</v>
      </c>
      <c r="I496" t="s">
        <v>7929</v>
      </c>
      <c r="J496" t="s">
        <v>7930</v>
      </c>
      <c r="K496" t="s">
        <v>7931</v>
      </c>
      <c r="L496" t="s">
        <v>7932</v>
      </c>
      <c r="M496" t="s">
        <v>7933</v>
      </c>
      <c r="N496" t="s">
        <v>7934</v>
      </c>
      <c r="O496" t="s">
        <v>7935</v>
      </c>
      <c r="P496" t="s">
        <v>7936</v>
      </c>
    </row>
    <row r="497" spans="1:16">
      <c r="A497" t="s">
        <v>1663</v>
      </c>
      <c r="B497" t="s">
        <v>1664</v>
      </c>
      <c r="C497" t="s">
        <v>1219</v>
      </c>
      <c r="D497" t="s">
        <v>144</v>
      </c>
      <c r="E497" t="s">
        <v>1267</v>
      </c>
      <c r="F497" s="1" t="s">
        <v>1665</v>
      </c>
      <c r="G497">
        <v>4</v>
      </c>
      <c r="H497" s="1" t="s">
        <v>1666</v>
      </c>
      <c r="I497" t="s">
        <v>7937</v>
      </c>
      <c r="J497" t="s">
        <v>7938</v>
      </c>
      <c r="K497" t="s">
        <v>7939</v>
      </c>
      <c r="L497" t="s">
        <v>7940</v>
      </c>
      <c r="M497" t="s">
        <v>7941</v>
      </c>
      <c r="N497" t="s">
        <v>7942</v>
      </c>
      <c r="O497" t="s">
        <v>7943</v>
      </c>
      <c r="P497" t="s">
        <v>7944</v>
      </c>
    </row>
    <row r="498" ht="12.75" spans="1:16">
      <c r="A498" t="s">
        <v>1667</v>
      </c>
      <c r="B498" t="s">
        <v>1668</v>
      </c>
      <c r="C498" t="s">
        <v>1219</v>
      </c>
      <c r="D498" t="s">
        <v>329</v>
      </c>
      <c r="E498" t="s">
        <v>1267</v>
      </c>
      <c r="F498" s="1" t="s">
        <v>1268</v>
      </c>
      <c r="G498">
        <v>3.9</v>
      </c>
      <c r="H498" s="1" t="s">
        <v>1269</v>
      </c>
      <c r="I498" t="s">
        <v>7131</v>
      </c>
      <c r="J498" t="s">
        <v>7132</v>
      </c>
      <c r="K498" t="s">
        <v>7133</v>
      </c>
      <c r="L498" t="s">
        <v>7134</v>
      </c>
      <c r="M498" t="s">
        <v>7135</v>
      </c>
      <c r="N498" t="s">
        <v>7136</v>
      </c>
      <c r="O498" t="s">
        <v>7945</v>
      </c>
      <c r="P498" t="s">
        <v>7946</v>
      </c>
    </row>
    <row r="499" spans="1:16">
      <c r="A499" t="s">
        <v>1669</v>
      </c>
      <c r="B499" t="s">
        <v>1670</v>
      </c>
      <c r="C499" t="s">
        <v>1238</v>
      </c>
      <c r="D499" t="s">
        <v>1340</v>
      </c>
      <c r="E499" t="s">
        <v>652</v>
      </c>
      <c r="F499" s="1" t="s">
        <v>1428</v>
      </c>
      <c r="G499">
        <v>4.3</v>
      </c>
      <c r="H499" s="1" t="s">
        <v>1551</v>
      </c>
      <c r="I499" t="s">
        <v>7689</v>
      </c>
      <c r="J499" t="s">
        <v>7690</v>
      </c>
      <c r="K499" t="s">
        <v>7691</v>
      </c>
      <c r="L499" t="s">
        <v>7692</v>
      </c>
      <c r="M499" t="s">
        <v>7693</v>
      </c>
      <c r="N499" t="s">
        <v>7694</v>
      </c>
      <c r="O499" t="s">
        <v>7947</v>
      </c>
      <c r="P499" t="s">
        <v>7948</v>
      </c>
    </row>
    <row r="500" spans="1:16">
      <c r="A500" t="s">
        <v>1671</v>
      </c>
      <c r="B500" t="s">
        <v>1672</v>
      </c>
      <c r="C500" t="s">
        <v>1238</v>
      </c>
      <c r="D500" t="s">
        <v>308</v>
      </c>
      <c r="E500" t="s">
        <v>1597</v>
      </c>
      <c r="F500" s="1" t="s">
        <v>1673</v>
      </c>
      <c r="G500">
        <v>4.1</v>
      </c>
      <c r="H500" s="1" t="s">
        <v>1674</v>
      </c>
      <c r="I500" t="s">
        <v>7949</v>
      </c>
      <c r="J500" t="s">
        <v>7950</v>
      </c>
      <c r="K500" t="s">
        <v>7951</v>
      </c>
      <c r="L500" t="s">
        <v>7952</v>
      </c>
      <c r="M500" t="s">
        <v>7953</v>
      </c>
      <c r="N500" t="s">
        <v>7954</v>
      </c>
      <c r="O500" t="s">
        <v>7955</v>
      </c>
      <c r="P500" t="s">
        <v>7956</v>
      </c>
    </row>
    <row r="501" spans="1:16">
      <c r="A501" t="s">
        <v>1675</v>
      </c>
      <c r="B501" t="s">
        <v>1676</v>
      </c>
      <c r="C501" t="s">
        <v>1238</v>
      </c>
      <c r="D501" t="s">
        <v>1146</v>
      </c>
      <c r="E501" t="s">
        <v>1340</v>
      </c>
      <c r="F501" s="1" t="s">
        <v>1263</v>
      </c>
      <c r="G501">
        <v>4.1</v>
      </c>
      <c r="H501" s="1" t="s">
        <v>1677</v>
      </c>
      <c r="I501" t="s">
        <v>7957</v>
      </c>
      <c r="J501" t="s">
        <v>7958</v>
      </c>
      <c r="K501" t="s">
        <v>7959</v>
      </c>
      <c r="L501" t="s">
        <v>7960</v>
      </c>
      <c r="M501" t="s">
        <v>7961</v>
      </c>
      <c r="N501" t="s">
        <v>7962</v>
      </c>
      <c r="O501" t="s">
        <v>7963</v>
      </c>
      <c r="P501" t="s">
        <v>7964</v>
      </c>
    </row>
    <row r="502" spans="1:16">
      <c r="A502" t="s">
        <v>1678</v>
      </c>
      <c r="B502" t="s">
        <v>1679</v>
      </c>
      <c r="C502" t="s">
        <v>1238</v>
      </c>
      <c r="D502" t="s">
        <v>181</v>
      </c>
      <c r="E502" t="s">
        <v>572</v>
      </c>
      <c r="F502" s="1" t="s">
        <v>693</v>
      </c>
      <c r="G502">
        <v>4.3</v>
      </c>
      <c r="H502" s="1" t="s">
        <v>1551</v>
      </c>
      <c r="I502" t="s">
        <v>7965</v>
      </c>
      <c r="J502" t="s">
        <v>7690</v>
      </c>
      <c r="K502" t="s">
        <v>7691</v>
      </c>
      <c r="L502" t="s">
        <v>7692</v>
      </c>
      <c r="M502" t="s">
        <v>7693</v>
      </c>
      <c r="N502" t="s">
        <v>7694</v>
      </c>
      <c r="O502" t="s">
        <v>7695</v>
      </c>
      <c r="P502" t="s">
        <v>7966</v>
      </c>
    </row>
    <row r="503" spans="1:16">
      <c r="A503" t="s">
        <v>1680</v>
      </c>
      <c r="B503" t="s">
        <v>1681</v>
      </c>
      <c r="C503" t="s">
        <v>1238</v>
      </c>
      <c r="D503" t="s">
        <v>308</v>
      </c>
      <c r="E503" t="s">
        <v>1013</v>
      </c>
      <c r="F503" s="1" t="s">
        <v>432</v>
      </c>
      <c r="G503">
        <v>4.1</v>
      </c>
      <c r="H503" s="1" t="s">
        <v>1491</v>
      </c>
      <c r="I503" t="s">
        <v>7967</v>
      </c>
      <c r="J503" t="s">
        <v>7581</v>
      </c>
      <c r="K503" t="s">
        <v>7582</v>
      </c>
      <c r="L503" t="s">
        <v>7583</v>
      </c>
      <c r="M503" t="s">
        <v>7584</v>
      </c>
      <c r="N503" t="s">
        <v>7585</v>
      </c>
      <c r="O503" t="s">
        <v>7968</v>
      </c>
      <c r="P503" t="s">
        <v>7969</v>
      </c>
    </row>
    <row r="504" spans="1:16">
      <c r="A504" t="s">
        <v>1682</v>
      </c>
      <c r="B504" t="s">
        <v>1683</v>
      </c>
      <c r="C504" t="s">
        <v>1219</v>
      </c>
      <c r="D504" t="s">
        <v>371</v>
      </c>
      <c r="E504" t="s">
        <v>1363</v>
      </c>
      <c r="F504" s="1" t="s">
        <v>77</v>
      </c>
      <c r="G504">
        <v>4.1</v>
      </c>
      <c r="H504" s="1" t="s">
        <v>1684</v>
      </c>
      <c r="I504" t="s">
        <v>7970</v>
      </c>
      <c r="J504" t="s">
        <v>7971</v>
      </c>
      <c r="K504" t="s">
        <v>7972</v>
      </c>
      <c r="L504" t="s">
        <v>7973</v>
      </c>
      <c r="M504" t="s">
        <v>7974</v>
      </c>
      <c r="N504" t="s">
        <v>7975</v>
      </c>
      <c r="O504" t="s">
        <v>7976</v>
      </c>
      <c r="P504" t="s">
        <v>7977</v>
      </c>
    </row>
    <row r="505" spans="1:16">
      <c r="A505" t="s">
        <v>193</v>
      </c>
      <c r="B505" t="s">
        <v>194</v>
      </c>
      <c r="C505" t="s">
        <v>17</v>
      </c>
      <c r="D505" t="s">
        <v>69</v>
      </c>
      <c r="E505" t="s">
        <v>76</v>
      </c>
      <c r="F505" s="1" t="s">
        <v>163</v>
      </c>
      <c r="G505">
        <v>4.3</v>
      </c>
      <c r="H505" s="1" t="s">
        <v>195</v>
      </c>
      <c r="I505" t="s">
        <v>5010</v>
      </c>
      <c r="J505" t="s">
        <v>7978</v>
      </c>
      <c r="K505" t="s">
        <v>7979</v>
      </c>
      <c r="L505" t="s">
        <v>7980</v>
      </c>
      <c r="M505" t="s">
        <v>7981</v>
      </c>
      <c r="N505" t="s">
        <v>7982</v>
      </c>
      <c r="O505" t="s">
        <v>7983</v>
      </c>
      <c r="P505" t="s">
        <v>7984</v>
      </c>
    </row>
    <row r="506" spans="1:16">
      <c r="A506" t="s">
        <v>188</v>
      </c>
      <c r="B506" t="s">
        <v>189</v>
      </c>
      <c r="C506" t="s">
        <v>17</v>
      </c>
      <c r="D506" t="s">
        <v>143</v>
      </c>
      <c r="E506" t="s">
        <v>190</v>
      </c>
      <c r="F506" s="1" t="s">
        <v>191</v>
      </c>
      <c r="G506">
        <v>4.4</v>
      </c>
      <c r="H506">
        <v>184</v>
      </c>
      <c r="I506" t="s">
        <v>5002</v>
      </c>
      <c r="J506" t="s">
        <v>5003</v>
      </c>
      <c r="K506" t="s">
        <v>5004</v>
      </c>
      <c r="L506" t="s">
        <v>5005</v>
      </c>
      <c r="M506" t="s">
        <v>5006</v>
      </c>
      <c r="N506" t="s">
        <v>5007</v>
      </c>
      <c r="O506" t="s">
        <v>7985</v>
      </c>
      <c r="P506" t="s">
        <v>7986</v>
      </c>
    </row>
    <row r="507" spans="1:16">
      <c r="A507" t="s">
        <v>1685</v>
      </c>
      <c r="B507" t="s">
        <v>1686</v>
      </c>
      <c r="C507" t="s">
        <v>1310</v>
      </c>
      <c r="D507" t="s">
        <v>41</v>
      </c>
      <c r="E507" t="s">
        <v>76</v>
      </c>
      <c r="F507" s="1" t="s">
        <v>270</v>
      </c>
      <c r="G507">
        <v>4.2</v>
      </c>
      <c r="H507" s="1" t="s">
        <v>1687</v>
      </c>
      <c r="I507" t="s">
        <v>7987</v>
      </c>
      <c r="J507" t="s">
        <v>7988</v>
      </c>
      <c r="K507" t="s">
        <v>7989</v>
      </c>
      <c r="L507" t="s">
        <v>7990</v>
      </c>
      <c r="M507" t="s">
        <v>7991</v>
      </c>
      <c r="N507" t="s">
        <v>7992</v>
      </c>
      <c r="O507" t="s">
        <v>7993</v>
      </c>
      <c r="P507" t="s">
        <v>7994</v>
      </c>
    </row>
    <row r="508" ht="12.75" spans="1:16">
      <c r="A508" t="s">
        <v>1688</v>
      </c>
      <c r="B508" t="s">
        <v>1689</v>
      </c>
      <c r="C508" t="s">
        <v>1219</v>
      </c>
      <c r="D508" t="s">
        <v>421</v>
      </c>
      <c r="E508" t="s">
        <v>1363</v>
      </c>
      <c r="F508" s="1" t="s">
        <v>337</v>
      </c>
      <c r="G508">
        <v>3.3</v>
      </c>
      <c r="H508" s="1" t="s">
        <v>1586</v>
      </c>
      <c r="I508" t="s">
        <v>7995</v>
      </c>
      <c r="J508" t="s">
        <v>7764</v>
      </c>
      <c r="K508" t="s">
        <v>7765</v>
      </c>
      <c r="L508" t="s">
        <v>7766</v>
      </c>
      <c r="M508" t="s">
        <v>7767</v>
      </c>
      <c r="N508" t="s">
        <v>7768</v>
      </c>
      <c r="O508" t="s">
        <v>7996</v>
      </c>
      <c r="P508" t="s">
        <v>7997</v>
      </c>
    </row>
    <row r="509" spans="1:16">
      <c r="A509" t="s">
        <v>1690</v>
      </c>
      <c r="B509" t="s">
        <v>1691</v>
      </c>
      <c r="C509" t="s">
        <v>1253</v>
      </c>
      <c r="D509" t="s">
        <v>1692</v>
      </c>
      <c r="E509" t="s">
        <v>1154</v>
      </c>
      <c r="F509" s="1" t="s">
        <v>26</v>
      </c>
      <c r="G509">
        <v>4.4</v>
      </c>
      <c r="H509" s="1" t="s">
        <v>1693</v>
      </c>
      <c r="I509" t="s">
        <v>7998</v>
      </c>
      <c r="J509" t="s">
        <v>7108</v>
      </c>
      <c r="K509" t="s">
        <v>7109</v>
      </c>
      <c r="L509" t="s">
        <v>7110</v>
      </c>
      <c r="M509" t="s">
        <v>7111</v>
      </c>
      <c r="N509" t="s">
        <v>7112</v>
      </c>
      <c r="O509" t="s">
        <v>7999</v>
      </c>
      <c r="P509" t="s">
        <v>8000</v>
      </c>
    </row>
    <row r="510" ht="13.5" spans="1:16">
      <c r="A510" t="s">
        <v>1694</v>
      </c>
      <c r="B510" t="s">
        <v>1223</v>
      </c>
      <c r="C510" t="s">
        <v>1219</v>
      </c>
      <c r="D510" t="s">
        <v>190</v>
      </c>
      <c r="E510" t="s">
        <v>571</v>
      </c>
      <c r="F510" s="1" t="s">
        <v>220</v>
      </c>
      <c r="G510">
        <v>4.3</v>
      </c>
      <c r="H510" s="1" t="s">
        <v>1695</v>
      </c>
      <c r="I510" t="s">
        <v>7357</v>
      </c>
      <c r="J510" t="s">
        <v>7061</v>
      </c>
      <c r="K510" t="s">
        <v>7062</v>
      </c>
      <c r="L510" t="s">
        <v>7063</v>
      </c>
      <c r="M510" t="s">
        <v>7064</v>
      </c>
      <c r="N510" t="s">
        <v>7065</v>
      </c>
      <c r="O510" t="s">
        <v>8001</v>
      </c>
      <c r="P510" t="s">
        <v>8002</v>
      </c>
    </row>
    <row r="511" spans="1:16">
      <c r="A511" t="s">
        <v>1696</v>
      </c>
      <c r="B511" t="s">
        <v>1697</v>
      </c>
      <c r="C511" t="s">
        <v>1238</v>
      </c>
      <c r="D511" t="s">
        <v>308</v>
      </c>
      <c r="E511" t="s">
        <v>1013</v>
      </c>
      <c r="F511" s="1" t="s">
        <v>432</v>
      </c>
      <c r="G511">
        <v>4.1</v>
      </c>
      <c r="H511" s="1" t="s">
        <v>1491</v>
      </c>
      <c r="I511" t="s">
        <v>7967</v>
      </c>
      <c r="J511" t="s">
        <v>7581</v>
      </c>
      <c r="K511" t="s">
        <v>7582</v>
      </c>
      <c r="L511" t="s">
        <v>7583</v>
      </c>
      <c r="M511" t="s">
        <v>7584</v>
      </c>
      <c r="N511" t="s">
        <v>7585</v>
      </c>
      <c r="O511" t="s">
        <v>7586</v>
      </c>
      <c r="P511" t="s">
        <v>8003</v>
      </c>
    </row>
    <row r="512" spans="1:16">
      <c r="A512" t="s">
        <v>1698</v>
      </c>
      <c r="B512" t="s">
        <v>1699</v>
      </c>
      <c r="C512" t="s">
        <v>1219</v>
      </c>
      <c r="D512" t="s">
        <v>329</v>
      </c>
      <c r="E512" t="s">
        <v>895</v>
      </c>
      <c r="F512" s="1" t="s">
        <v>163</v>
      </c>
      <c r="G512">
        <v>4</v>
      </c>
      <c r="H512" s="1" t="s">
        <v>1700</v>
      </c>
      <c r="I512" t="s">
        <v>8004</v>
      </c>
      <c r="J512" t="s">
        <v>8005</v>
      </c>
      <c r="K512" t="s">
        <v>8006</v>
      </c>
      <c r="L512" t="s">
        <v>8007</v>
      </c>
      <c r="M512" t="s">
        <v>8008</v>
      </c>
      <c r="N512" t="s">
        <v>8009</v>
      </c>
      <c r="O512" t="s">
        <v>8010</v>
      </c>
      <c r="P512" t="s">
        <v>8011</v>
      </c>
    </row>
    <row r="513" spans="1:16">
      <c r="A513" t="s">
        <v>1701</v>
      </c>
      <c r="B513" t="s">
        <v>1702</v>
      </c>
      <c r="C513" t="s">
        <v>1238</v>
      </c>
      <c r="D513" t="s">
        <v>1146</v>
      </c>
      <c r="E513" t="s">
        <v>1340</v>
      </c>
      <c r="F513" s="1" t="s">
        <v>1263</v>
      </c>
      <c r="G513">
        <v>4.1</v>
      </c>
      <c r="H513" s="1" t="s">
        <v>1677</v>
      </c>
      <c r="I513" t="s">
        <v>8012</v>
      </c>
      <c r="J513" t="s">
        <v>7958</v>
      </c>
      <c r="K513" t="s">
        <v>7959</v>
      </c>
      <c r="L513" t="s">
        <v>7960</v>
      </c>
      <c r="M513" t="s">
        <v>7961</v>
      </c>
      <c r="N513" t="s">
        <v>7962</v>
      </c>
      <c r="O513" t="s">
        <v>8013</v>
      </c>
      <c r="P513" t="s">
        <v>8014</v>
      </c>
    </row>
    <row r="514" spans="1:16">
      <c r="A514" t="s">
        <v>1703</v>
      </c>
      <c r="B514" t="s">
        <v>1704</v>
      </c>
      <c r="C514" t="s">
        <v>1219</v>
      </c>
      <c r="D514" t="s">
        <v>190</v>
      </c>
      <c r="E514" t="s">
        <v>552</v>
      </c>
      <c r="F514" s="1" t="s">
        <v>768</v>
      </c>
      <c r="G514">
        <v>4.3</v>
      </c>
      <c r="H514">
        <v>240</v>
      </c>
      <c r="I514" t="s">
        <v>8015</v>
      </c>
      <c r="J514" t="s">
        <v>8016</v>
      </c>
      <c r="K514" t="s">
        <v>8017</v>
      </c>
      <c r="L514" t="s">
        <v>8018</v>
      </c>
      <c r="M514" t="s">
        <v>8019</v>
      </c>
      <c r="N514" t="s">
        <v>8020</v>
      </c>
      <c r="O514" t="s">
        <v>8021</v>
      </c>
      <c r="P514" t="s">
        <v>8022</v>
      </c>
    </row>
    <row r="515" ht="13.5" spans="1:16">
      <c r="A515" t="s">
        <v>1705</v>
      </c>
      <c r="B515" t="s">
        <v>1706</v>
      </c>
      <c r="C515" t="s">
        <v>1219</v>
      </c>
      <c r="D515" t="s">
        <v>895</v>
      </c>
      <c r="E515" t="s">
        <v>307</v>
      </c>
      <c r="F515" s="1" t="s">
        <v>693</v>
      </c>
      <c r="G515">
        <v>3.8</v>
      </c>
      <c r="H515">
        <v>758</v>
      </c>
      <c r="I515" s="2" t="s">
        <v>8023</v>
      </c>
      <c r="J515" t="s">
        <v>8024</v>
      </c>
      <c r="K515" t="s">
        <v>8025</v>
      </c>
      <c r="L515" t="s">
        <v>8026</v>
      </c>
      <c r="M515" t="s">
        <v>8027</v>
      </c>
      <c r="N515" t="s">
        <v>8028</v>
      </c>
      <c r="O515" t="s">
        <v>8029</v>
      </c>
      <c r="P515" t="s">
        <v>8030</v>
      </c>
    </row>
    <row r="516" spans="1:16">
      <c r="A516" t="s">
        <v>222</v>
      </c>
      <c r="B516" t="s">
        <v>223</v>
      </c>
      <c r="C516" t="s">
        <v>17</v>
      </c>
      <c r="D516" t="s">
        <v>224</v>
      </c>
      <c r="E516" t="s">
        <v>225</v>
      </c>
      <c r="F516" s="1" t="s">
        <v>56</v>
      </c>
      <c r="G516">
        <v>3.9</v>
      </c>
      <c r="H516" s="1" t="s">
        <v>4763</v>
      </c>
      <c r="I516" t="s">
        <v>5058</v>
      </c>
      <c r="J516" t="s">
        <v>7458</v>
      </c>
      <c r="K516" t="s">
        <v>7459</v>
      </c>
      <c r="L516" t="s">
        <v>7460</v>
      </c>
      <c r="M516" t="s">
        <v>7461</v>
      </c>
      <c r="N516" t="s">
        <v>7462</v>
      </c>
      <c r="O516" t="s">
        <v>8031</v>
      </c>
      <c r="P516" t="s">
        <v>8032</v>
      </c>
    </row>
    <row r="517" spans="1:16">
      <c r="A517" t="s">
        <v>1707</v>
      </c>
      <c r="B517" t="s">
        <v>1708</v>
      </c>
      <c r="C517" t="s">
        <v>1219</v>
      </c>
      <c r="D517" t="s">
        <v>712</v>
      </c>
      <c r="E517" t="s">
        <v>1363</v>
      </c>
      <c r="F517" s="1" t="s">
        <v>276</v>
      </c>
      <c r="G517">
        <v>3.7</v>
      </c>
      <c r="H517">
        <v>828</v>
      </c>
      <c r="I517" t="s">
        <v>8033</v>
      </c>
      <c r="J517" t="s">
        <v>8034</v>
      </c>
      <c r="K517" t="s">
        <v>8035</v>
      </c>
      <c r="L517" t="s">
        <v>8036</v>
      </c>
      <c r="M517" t="s">
        <v>8037</v>
      </c>
      <c r="N517" t="s">
        <v>8038</v>
      </c>
      <c r="O517" t="s">
        <v>8039</v>
      </c>
      <c r="P517" t="s">
        <v>8040</v>
      </c>
    </row>
    <row r="518" spans="1:16">
      <c r="A518" t="s">
        <v>1709</v>
      </c>
      <c r="B518" t="s">
        <v>1710</v>
      </c>
      <c r="C518" t="s">
        <v>1262</v>
      </c>
      <c r="D518" t="s">
        <v>320</v>
      </c>
      <c r="E518" t="s">
        <v>1563</v>
      </c>
      <c r="F518" s="1" t="s">
        <v>1564</v>
      </c>
      <c r="G518">
        <v>4</v>
      </c>
      <c r="H518" s="1" t="s">
        <v>164</v>
      </c>
      <c r="I518" t="s">
        <v>8041</v>
      </c>
      <c r="J518" t="s">
        <v>7718</v>
      </c>
      <c r="K518" t="s">
        <v>7719</v>
      </c>
      <c r="L518" t="s">
        <v>7720</v>
      </c>
      <c r="M518" t="s">
        <v>7721</v>
      </c>
      <c r="N518" t="s">
        <v>7722</v>
      </c>
      <c r="O518" t="s">
        <v>8042</v>
      </c>
      <c r="P518" t="s">
        <v>8043</v>
      </c>
    </row>
    <row r="519" ht="13.5" spans="1:16">
      <c r="A519" t="s">
        <v>1711</v>
      </c>
      <c r="B519" t="s">
        <v>1712</v>
      </c>
      <c r="C519" t="s">
        <v>1219</v>
      </c>
      <c r="D519" t="s">
        <v>329</v>
      </c>
      <c r="E519" t="s">
        <v>571</v>
      </c>
      <c r="F519" s="1" t="s">
        <v>56</v>
      </c>
      <c r="G519">
        <v>4.2</v>
      </c>
      <c r="H519" s="1" t="s">
        <v>1713</v>
      </c>
      <c r="I519" t="s">
        <v>8044</v>
      </c>
      <c r="J519" t="s">
        <v>7227</v>
      </c>
      <c r="K519" t="s">
        <v>7228</v>
      </c>
      <c r="L519" t="s">
        <v>7229</v>
      </c>
      <c r="M519" t="s">
        <v>7230</v>
      </c>
      <c r="N519" t="s">
        <v>7231</v>
      </c>
      <c r="O519" t="s">
        <v>8045</v>
      </c>
      <c r="P519" t="s">
        <v>8046</v>
      </c>
    </row>
    <row r="520" spans="1:16">
      <c r="A520" t="s">
        <v>227</v>
      </c>
      <c r="B520" t="s">
        <v>228</v>
      </c>
      <c r="C520" t="s">
        <v>17</v>
      </c>
      <c r="D520" t="s">
        <v>106</v>
      </c>
      <c r="E520" t="s">
        <v>229</v>
      </c>
      <c r="F520" s="1" t="s">
        <v>43</v>
      </c>
      <c r="G520">
        <v>4.4</v>
      </c>
      <c r="H520" s="1" t="s">
        <v>230</v>
      </c>
      <c r="I520" t="s">
        <v>5062</v>
      </c>
      <c r="J520" t="s">
        <v>5063</v>
      </c>
      <c r="K520" t="s">
        <v>5064</v>
      </c>
      <c r="L520" t="s">
        <v>5065</v>
      </c>
      <c r="M520" t="s">
        <v>5066</v>
      </c>
      <c r="N520" t="s">
        <v>5067</v>
      </c>
      <c r="O520" t="s">
        <v>8047</v>
      </c>
      <c r="P520" t="s">
        <v>8048</v>
      </c>
    </row>
    <row r="521" spans="1:16">
      <c r="A521" t="s">
        <v>1714</v>
      </c>
      <c r="B521" t="s">
        <v>1715</v>
      </c>
      <c r="C521" t="s">
        <v>1310</v>
      </c>
      <c r="D521" t="s">
        <v>128</v>
      </c>
      <c r="E521" t="s">
        <v>214</v>
      </c>
      <c r="F521" s="1" t="s">
        <v>276</v>
      </c>
      <c r="G521">
        <v>3.9</v>
      </c>
      <c r="H521" s="1" t="s">
        <v>1716</v>
      </c>
      <c r="I521" t="s">
        <v>8049</v>
      </c>
      <c r="J521" t="s">
        <v>8050</v>
      </c>
      <c r="K521" t="s">
        <v>8051</v>
      </c>
      <c r="L521" t="s">
        <v>8052</v>
      </c>
      <c r="M521" t="s">
        <v>8053</v>
      </c>
      <c r="N521" t="s">
        <v>8054</v>
      </c>
      <c r="O521" t="s">
        <v>8055</v>
      </c>
      <c r="P521" t="s">
        <v>8056</v>
      </c>
    </row>
    <row r="522" spans="1:16">
      <c r="A522" t="s">
        <v>1717</v>
      </c>
      <c r="B522" t="s">
        <v>1718</v>
      </c>
      <c r="C522" t="s">
        <v>1541</v>
      </c>
      <c r="D522" t="s">
        <v>69</v>
      </c>
      <c r="E522" t="s">
        <v>292</v>
      </c>
      <c r="F522" s="1" t="s">
        <v>422</v>
      </c>
      <c r="G522">
        <v>4.5</v>
      </c>
      <c r="H522">
        <v>596</v>
      </c>
      <c r="I522" t="s">
        <v>8057</v>
      </c>
      <c r="J522" t="s">
        <v>8058</v>
      </c>
      <c r="K522" t="s">
        <v>8059</v>
      </c>
      <c r="L522" t="s">
        <v>8060</v>
      </c>
      <c r="M522" t="s">
        <v>8061</v>
      </c>
      <c r="N522" t="s">
        <v>8062</v>
      </c>
      <c r="O522" t="s">
        <v>8063</v>
      </c>
      <c r="P522" t="s">
        <v>8064</v>
      </c>
    </row>
    <row r="523" spans="1:16">
      <c r="A523" t="s">
        <v>1719</v>
      </c>
      <c r="B523" t="s">
        <v>1720</v>
      </c>
      <c r="C523" t="s">
        <v>1487</v>
      </c>
      <c r="D523" t="s">
        <v>1721</v>
      </c>
      <c r="E523" t="s">
        <v>62</v>
      </c>
      <c r="F523" s="1" t="s">
        <v>1448</v>
      </c>
      <c r="G523">
        <v>4.2</v>
      </c>
      <c r="H523" s="1" t="s">
        <v>1636</v>
      </c>
      <c r="I523" t="s">
        <v>8065</v>
      </c>
      <c r="J523" t="s">
        <v>7876</v>
      </c>
      <c r="K523" t="s">
        <v>7877</v>
      </c>
      <c r="L523" t="s">
        <v>7878</v>
      </c>
      <c r="M523" t="s">
        <v>7879</v>
      </c>
      <c r="N523" t="s">
        <v>7880</v>
      </c>
      <c r="O523" t="s">
        <v>8066</v>
      </c>
      <c r="P523" t="s">
        <v>8067</v>
      </c>
    </row>
    <row r="524" spans="1:16">
      <c r="A524" t="s">
        <v>1722</v>
      </c>
      <c r="B524" t="s">
        <v>1723</v>
      </c>
      <c r="C524" t="s">
        <v>1238</v>
      </c>
      <c r="D524" t="s">
        <v>121</v>
      </c>
      <c r="E524" t="s">
        <v>323</v>
      </c>
      <c r="F524" s="1" t="s">
        <v>115</v>
      </c>
      <c r="G524">
        <v>3.9</v>
      </c>
      <c r="H524" s="1" t="s">
        <v>1651</v>
      </c>
      <c r="I524" t="s">
        <v>7902</v>
      </c>
      <c r="J524" t="s">
        <v>8068</v>
      </c>
      <c r="K524" t="s">
        <v>8069</v>
      </c>
      <c r="L524" t="s">
        <v>8070</v>
      </c>
      <c r="M524" t="s">
        <v>8071</v>
      </c>
      <c r="N524" t="s">
        <v>8072</v>
      </c>
      <c r="O524" t="s">
        <v>8073</v>
      </c>
      <c r="P524" t="s">
        <v>8074</v>
      </c>
    </row>
    <row r="525" spans="1:16">
      <c r="A525" t="s">
        <v>1724</v>
      </c>
      <c r="B525" t="s">
        <v>1725</v>
      </c>
      <c r="C525" t="s">
        <v>1272</v>
      </c>
      <c r="D525" t="s">
        <v>749</v>
      </c>
      <c r="E525" t="s">
        <v>76</v>
      </c>
      <c r="F525" s="1" t="s">
        <v>1726</v>
      </c>
      <c r="G525">
        <v>4.2</v>
      </c>
      <c r="H525" s="1" t="s">
        <v>1591</v>
      </c>
      <c r="I525" t="s">
        <v>8075</v>
      </c>
      <c r="J525" t="s">
        <v>7777</v>
      </c>
      <c r="K525" t="s">
        <v>7778</v>
      </c>
      <c r="L525" t="s">
        <v>7779</v>
      </c>
      <c r="M525" t="s">
        <v>7780</v>
      </c>
      <c r="N525" t="s">
        <v>7781</v>
      </c>
      <c r="O525" t="s">
        <v>8076</v>
      </c>
      <c r="P525" t="s">
        <v>8077</v>
      </c>
    </row>
    <row r="526" spans="1:16">
      <c r="A526" t="s">
        <v>1727</v>
      </c>
      <c r="B526" t="s">
        <v>1728</v>
      </c>
      <c r="C526" t="s">
        <v>1433</v>
      </c>
      <c r="D526" t="s">
        <v>224</v>
      </c>
      <c r="E526" t="s">
        <v>62</v>
      </c>
      <c r="F526" s="1" t="s">
        <v>220</v>
      </c>
      <c r="G526">
        <v>4.1</v>
      </c>
      <c r="H526" s="1" t="s">
        <v>1729</v>
      </c>
      <c r="I526" t="s">
        <v>8078</v>
      </c>
      <c r="J526" t="s">
        <v>8079</v>
      </c>
      <c r="K526" t="s">
        <v>8080</v>
      </c>
      <c r="L526" t="s">
        <v>8081</v>
      </c>
      <c r="M526" t="s">
        <v>8082</v>
      </c>
      <c r="N526" t="s">
        <v>8083</v>
      </c>
      <c r="O526" t="s">
        <v>8084</v>
      </c>
      <c r="P526" t="s">
        <v>8085</v>
      </c>
    </row>
    <row r="527" spans="1:16">
      <c r="A527" t="s">
        <v>1730</v>
      </c>
      <c r="B527" t="s">
        <v>1731</v>
      </c>
      <c r="C527" t="s">
        <v>1219</v>
      </c>
      <c r="D527" t="s">
        <v>712</v>
      </c>
      <c r="E527" t="s">
        <v>1228</v>
      </c>
      <c r="F527" s="1" t="s">
        <v>100</v>
      </c>
      <c r="G527">
        <v>4.1</v>
      </c>
      <c r="H527">
        <v>154</v>
      </c>
      <c r="I527" t="s">
        <v>8086</v>
      </c>
      <c r="J527" t="s">
        <v>7756</v>
      </c>
      <c r="K527" t="s">
        <v>7757</v>
      </c>
      <c r="L527" t="s">
        <v>7758</v>
      </c>
      <c r="M527" t="s">
        <v>7759</v>
      </c>
      <c r="N527" t="s">
        <v>7760</v>
      </c>
      <c r="O527" t="s">
        <v>8087</v>
      </c>
      <c r="P527" t="s">
        <v>8088</v>
      </c>
    </row>
    <row r="528" spans="1:16">
      <c r="A528" t="s">
        <v>1732</v>
      </c>
      <c r="B528" t="s">
        <v>1733</v>
      </c>
      <c r="C528" t="s">
        <v>1734</v>
      </c>
      <c r="D528" t="s">
        <v>598</v>
      </c>
      <c r="E528" t="s">
        <v>190</v>
      </c>
      <c r="F528" s="1" t="s">
        <v>445</v>
      </c>
      <c r="G528">
        <v>4.3</v>
      </c>
      <c r="H528" s="1" t="s">
        <v>696</v>
      </c>
      <c r="I528" t="s">
        <v>8089</v>
      </c>
      <c r="J528" t="s">
        <v>8090</v>
      </c>
      <c r="K528" t="s">
        <v>8091</v>
      </c>
      <c r="L528" t="s">
        <v>8092</v>
      </c>
      <c r="M528" t="s">
        <v>8093</v>
      </c>
      <c r="N528" t="s">
        <v>8094</v>
      </c>
      <c r="O528" t="s">
        <v>8095</v>
      </c>
      <c r="P528" t="s">
        <v>8096</v>
      </c>
    </row>
    <row r="529" ht="13.5" spans="1:16">
      <c r="A529" t="s">
        <v>1735</v>
      </c>
      <c r="B529" t="s">
        <v>1736</v>
      </c>
      <c r="C529" t="s">
        <v>1600</v>
      </c>
      <c r="D529" t="s">
        <v>62</v>
      </c>
      <c r="E529" t="s">
        <v>35</v>
      </c>
      <c r="F529" s="1" t="s">
        <v>1665</v>
      </c>
      <c r="G529">
        <v>4.1</v>
      </c>
      <c r="H529" s="1" t="s">
        <v>1737</v>
      </c>
      <c r="I529" s="2" t="s">
        <v>8097</v>
      </c>
      <c r="J529" t="s">
        <v>8098</v>
      </c>
      <c r="K529" t="s">
        <v>8099</v>
      </c>
      <c r="L529" t="s">
        <v>8100</v>
      </c>
      <c r="M529" t="s">
        <v>8101</v>
      </c>
      <c r="N529" t="s">
        <v>8102</v>
      </c>
      <c r="O529" t="s">
        <v>8103</v>
      </c>
      <c r="P529" t="s">
        <v>8104</v>
      </c>
    </row>
    <row r="530" spans="1:16">
      <c r="A530" t="s">
        <v>1738</v>
      </c>
      <c r="B530" t="s">
        <v>1739</v>
      </c>
      <c r="C530" t="s">
        <v>1541</v>
      </c>
      <c r="D530" t="s">
        <v>69</v>
      </c>
      <c r="E530" t="s">
        <v>76</v>
      </c>
      <c r="F530" s="1" t="s">
        <v>163</v>
      </c>
      <c r="G530">
        <v>4.3</v>
      </c>
      <c r="H530" s="1" t="s">
        <v>1312</v>
      </c>
      <c r="I530" t="s">
        <v>8105</v>
      </c>
      <c r="J530" t="s">
        <v>8106</v>
      </c>
      <c r="K530" t="s">
        <v>8107</v>
      </c>
      <c r="L530" t="s">
        <v>8108</v>
      </c>
      <c r="M530" t="s">
        <v>8109</v>
      </c>
      <c r="N530" t="s">
        <v>8110</v>
      </c>
      <c r="O530" t="s">
        <v>8111</v>
      </c>
      <c r="P530" t="s">
        <v>8112</v>
      </c>
    </row>
    <row r="531" spans="1:16">
      <c r="A531" t="s">
        <v>1740</v>
      </c>
      <c r="B531" t="s">
        <v>1741</v>
      </c>
      <c r="C531" t="s">
        <v>1433</v>
      </c>
      <c r="D531" t="s">
        <v>247</v>
      </c>
      <c r="E531" t="s">
        <v>62</v>
      </c>
      <c r="F531" s="1" t="s">
        <v>276</v>
      </c>
      <c r="G531">
        <v>3.6</v>
      </c>
      <c r="H531">
        <v>104</v>
      </c>
      <c r="I531" t="s">
        <v>8113</v>
      </c>
      <c r="J531" t="s">
        <v>8114</v>
      </c>
      <c r="K531" t="s">
        <v>8115</v>
      </c>
      <c r="L531" t="s">
        <v>8116</v>
      </c>
      <c r="M531" t="s">
        <v>8117</v>
      </c>
      <c r="N531" t="s">
        <v>8118</v>
      </c>
      <c r="O531" t="s">
        <v>8119</v>
      </c>
      <c r="P531" t="s">
        <v>8120</v>
      </c>
    </row>
    <row r="532" spans="1:16">
      <c r="A532" t="s">
        <v>1742</v>
      </c>
      <c r="B532" t="s">
        <v>1743</v>
      </c>
      <c r="C532" t="s">
        <v>1238</v>
      </c>
      <c r="D532" t="s">
        <v>552</v>
      </c>
      <c r="E532" t="s">
        <v>308</v>
      </c>
      <c r="F532" s="1" t="s">
        <v>282</v>
      </c>
      <c r="G532">
        <v>4.1</v>
      </c>
      <c r="H532" s="1" t="s">
        <v>1744</v>
      </c>
      <c r="I532" t="s">
        <v>8121</v>
      </c>
      <c r="J532" t="s">
        <v>8122</v>
      </c>
      <c r="K532" t="s">
        <v>8123</v>
      </c>
      <c r="L532" t="s">
        <v>8124</v>
      </c>
      <c r="M532" t="s">
        <v>8125</v>
      </c>
      <c r="N532" t="s">
        <v>8126</v>
      </c>
      <c r="O532" t="s">
        <v>8127</v>
      </c>
      <c r="P532" t="s">
        <v>8128</v>
      </c>
    </row>
    <row r="533" spans="1:16">
      <c r="A533" t="s">
        <v>1745</v>
      </c>
      <c r="B533" t="s">
        <v>1746</v>
      </c>
      <c r="C533" t="s">
        <v>1232</v>
      </c>
      <c r="D533" t="s">
        <v>1747</v>
      </c>
      <c r="E533" t="s">
        <v>406</v>
      </c>
      <c r="F533" s="1" t="s">
        <v>145</v>
      </c>
      <c r="G533">
        <v>4</v>
      </c>
      <c r="H533" s="1" t="s">
        <v>1748</v>
      </c>
      <c r="I533" t="s">
        <v>8129</v>
      </c>
      <c r="J533" t="s">
        <v>8130</v>
      </c>
      <c r="K533" t="s">
        <v>8131</v>
      </c>
      <c r="L533" t="s">
        <v>8132</v>
      </c>
      <c r="M533" t="s">
        <v>8133</v>
      </c>
      <c r="N533" t="s">
        <v>8134</v>
      </c>
      <c r="O533" t="s">
        <v>8135</v>
      </c>
      <c r="P533" t="s">
        <v>8136</v>
      </c>
    </row>
    <row r="534" spans="1:16">
      <c r="A534" t="s">
        <v>1749</v>
      </c>
      <c r="B534" t="s">
        <v>1750</v>
      </c>
      <c r="C534" t="s">
        <v>1238</v>
      </c>
      <c r="D534" t="s">
        <v>1146</v>
      </c>
      <c r="E534" t="s">
        <v>1340</v>
      </c>
      <c r="F534" s="1" t="s">
        <v>1263</v>
      </c>
      <c r="G534">
        <v>4.1</v>
      </c>
      <c r="H534" s="1" t="s">
        <v>1677</v>
      </c>
      <c r="I534" t="s">
        <v>8137</v>
      </c>
      <c r="J534" t="s">
        <v>7958</v>
      </c>
      <c r="K534" t="s">
        <v>7959</v>
      </c>
      <c r="L534" t="s">
        <v>7960</v>
      </c>
      <c r="M534" t="s">
        <v>7961</v>
      </c>
      <c r="N534" t="s">
        <v>7962</v>
      </c>
      <c r="O534" t="s">
        <v>8138</v>
      </c>
      <c r="P534" t="s">
        <v>8139</v>
      </c>
    </row>
    <row r="535" spans="1:16">
      <c r="A535" t="s">
        <v>1751</v>
      </c>
      <c r="B535" t="s">
        <v>1752</v>
      </c>
      <c r="C535" t="s">
        <v>1238</v>
      </c>
      <c r="D535" t="s">
        <v>560</v>
      </c>
      <c r="E535" t="s">
        <v>910</v>
      </c>
      <c r="F535" s="1" t="s">
        <v>1455</v>
      </c>
      <c r="G535">
        <v>4.3</v>
      </c>
      <c r="H535" s="1" t="s">
        <v>1753</v>
      </c>
      <c r="I535" t="s">
        <v>8140</v>
      </c>
      <c r="J535" t="s">
        <v>8141</v>
      </c>
      <c r="K535" t="s">
        <v>8142</v>
      </c>
      <c r="L535" t="s">
        <v>8143</v>
      </c>
      <c r="M535" t="s">
        <v>8144</v>
      </c>
      <c r="N535" t="s">
        <v>8145</v>
      </c>
      <c r="O535" t="s">
        <v>8146</v>
      </c>
      <c r="P535" t="s">
        <v>8147</v>
      </c>
    </row>
    <row r="536" spans="1:16">
      <c r="A536" t="s">
        <v>1754</v>
      </c>
      <c r="B536" t="s">
        <v>1755</v>
      </c>
      <c r="C536" t="s">
        <v>1262</v>
      </c>
      <c r="D536" t="s">
        <v>1756</v>
      </c>
      <c r="E536" t="s">
        <v>371</v>
      </c>
      <c r="F536" s="1" t="s">
        <v>115</v>
      </c>
      <c r="G536">
        <v>3.9</v>
      </c>
      <c r="H536" s="1" t="s">
        <v>1757</v>
      </c>
      <c r="I536" t="s">
        <v>8148</v>
      </c>
      <c r="J536" t="s">
        <v>8149</v>
      </c>
      <c r="K536" t="s">
        <v>8150</v>
      </c>
      <c r="L536" t="s">
        <v>8151</v>
      </c>
      <c r="M536" t="s">
        <v>8152</v>
      </c>
      <c r="N536" t="s">
        <v>8153</v>
      </c>
      <c r="O536" t="s">
        <v>8154</v>
      </c>
      <c r="P536" t="s">
        <v>8155</v>
      </c>
    </row>
    <row r="537" spans="1:16">
      <c r="A537" t="s">
        <v>1758</v>
      </c>
      <c r="B537" t="s">
        <v>1759</v>
      </c>
      <c r="C537" t="s">
        <v>1219</v>
      </c>
      <c r="D537" t="s">
        <v>1760</v>
      </c>
      <c r="E537" t="s">
        <v>1239</v>
      </c>
      <c r="F537" s="1" t="s">
        <v>453</v>
      </c>
      <c r="G537">
        <v>4.1</v>
      </c>
      <c r="H537" s="1" t="s">
        <v>1761</v>
      </c>
      <c r="I537" t="s">
        <v>8156</v>
      </c>
      <c r="J537" t="s">
        <v>8157</v>
      </c>
      <c r="K537" t="s">
        <v>8158</v>
      </c>
      <c r="L537" t="s">
        <v>8159</v>
      </c>
      <c r="M537" t="s">
        <v>8160</v>
      </c>
      <c r="N537" t="s">
        <v>8161</v>
      </c>
      <c r="O537" t="s">
        <v>8162</v>
      </c>
      <c r="P537" t="s">
        <v>8163</v>
      </c>
    </row>
    <row r="538" spans="1:16">
      <c r="A538" t="s">
        <v>1762</v>
      </c>
      <c r="B538" t="s">
        <v>1763</v>
      </c>
      <c r="C538" t="s">
        <v>1764</v>
      </c>
      <c r="D538" t="s">
        <v>320</v>
      </c>
      <c r="E538" t="s">
        <v>1765</v>
      </c>
      <c r="F538" s="1" t="s">
        <v>43</v>
      </c>
      <c r="G538">
        <v>4.1</v>
      </c>
      <c r="H538" s="1" t="s">
        <v>1766</v>
      </c>
      <c r="I538" t="s">
        <v>8164</v>
      </c>
      <c r="J538" t="s">
        <v>8165</v>
      </c>
      <c r="K538" t="s">
        <v>8166</v>
      </c>
      <c r="L538" t="s">
        <v>8167</v>
      </c>
      <c r="M538" t="s">
        <v>8168</v>
      </c>
      <c r="N538" t="s">
        <v>8169</v>
      </c>
      <c r="O538" t="s">
        <v>8170</v>
      </c>
      <c r="P538" t="s">
        <v>8171</v>
      </c>
    </row>
    <row r="539" spans="1:16">
      <c r="A539" t="s">
        <v>1767</v>
      </c>
      <c r="B539" t="s">
        <v>1768</v>
      </c>
      <c r="C539" t="s">
        <v>1253</v>
      </c>
      <c r="D539" t="s">
        <v>319</v>
      </c>
      <c r="E539" t="s">
        <v>1769</v>
      </c>
      <c r="F539" s="1" t="s">
        <v>200</v>
      </c>
      <c r="G539">
        <v>4.4</v>
      </c>
      <c r="H539" s="1" t="s">
        <v>1693</v>
      </c>
      <c r="I539" t="s">
        <v>8172</v>
      </c>
      <c r="J539" t="s">
        <v>7108</v>
      </c>
      <c r="K539" t="s">
        <v>7109</v>
      </c>
      <c r="L539" t="s">
        <v>7110</v>
      </c>
      <c r="M539" t="s">
        <v>7111</v>
      </c>
      <c r="N539" t="s">
        <v>7112</v>
      </c>
      <c r="O539" t="s">
        <v>7113</v>
      </c>
      <c r="P539" t="s">
        <v>8173</v>
      </c>
    </row>
    <row r="540" spans="1:16">
      <c r="A540" t="s">
        <v>1770</v>
      </c>
      <c r="B540" t="s">
        <v>1771</v>
      </c>
      <c r="C540" t="s">
        <v>1310</v>
      </c>
      <c r="D540" t="s">
        <v>92</v>
      </c>
      <c r="E540" t="s">
        <v>1402</v>
      </c>
      <c r="F540" s="1" t="s">
        <v>220</v>
      </c>
      <c r="G540">
        <v>3.8</v>
      </c>
      <c r="H540">
        <v>119</v>
      </c>
      <c r="I540" t="s">
        <v>8174</v>
      </c>
      <c r="J540" t="s">
        <v>8175</v>
      </c>
      <c r="K540" t="s">
        <v>8176</v>
      </c>
      <c r="L540" t="s">
        <v>8177</v>
      </c>
      <c r="M540" t="s">
        <v>8178</v>
      </c>
      <c r="N540" t="s">
        <v>8179</v>
      </c>
      <c r="O540" t="s">
        <v>8180</v>
      </c>
      <c r="P540" t="s">
        <v>8181</v>
      </c>
    </row>
    <row r="541" spans="1:16">
      <c r="A541" t="s">
        <v>1772</v>
      </c>
      <c r="B541" t="s">
        <v>1773</v>
      </c>
      <c r="C541" t="s">
        <v>1774</v>
      </c>
      <c r="D541" t="s">
        <v>54</v>
      </c>
      <c r="E541" t="s">
        <v>54</v>
      </c>
      <c r="F541" s="1" t="s">
        <v>215</v>
      </c>
      <c r="G541">
        <v>4.3</v>
      </c>
      <c r="H541" s="1" t="s">
        <v>1775</v>
      </c>
      <c r="I541" t="s">
        <v>8182</v>
      </c>
      <c r="J541" t="s">
        <v>8183</v>
      </c>
      <c r="K541" t="s">
        <v>8184</v>
      </c>
      <c r="L541" t="s">
        <v>8185</v>
      </c>
      <c r="M541" t="s">
        <v>8186</v>
      </c>
      <c r="N541" t="s">
        <v>8187</v>
      </c>
      <c r="O541" t="s">
        <v>8188</v>
      </c>
      <c r="P541" t="s">
        <v>8189</v>
      </c>
    </row>
    <row r="542" spans="1:16">
      <c r="A542" t="s">
        <v>299</v>
      </c>
      <c r="B542" t="s">
        <v>300</v>
      </c>
      <c r="C542" t="s">
        <v>17</v>
      </c>
      <c r="D542" t="s">
        <v>92</v>
      </c>
      <c r="E542" t="s">
        <v>301</v>
      </c>
      <c r="F542" s="1" t="s">
        <v>302</v>
      </c>
      <c r="G542">
        <v>4.3</v>
      </c>
      <c r="H542" s="1" t="s">
        <v>303</v>
      </c>
      <c r="I542" t="s">
        <v>5170</v>
      </c>
      <c r="J542" t="s">
        <v>5171</v>
      </c>
      <c r="K542" t="s">
        <v>5172</v>
      </c>
      <c r="L542" t="s">
        <v>5173</v>
      </c>
      <c r="M542" t="s">
        <v>5174</v>
      </c>
      <c r="N542" t="s">
        <v>5175</v>
      </c>
      <c r="O542" t="s">
        <v>8190</v>
      </c>
      <c r="P542" t="s">
        <v>8191</v>
      </c>
    </row>
    <row r="543" spans="1:16">
      <c r="A543" t="s">
        <v>1776</v>
      </c>
      <c r="B543" t="s">
        <v>1777</v>
      </c>
      <c r="C543" t="s">
        <v>1262</v>
      </c>
      <c r="D543" t="s">
        <v>1778</v>
      </c>
      <c r="E543" t="s">
        <v>1779</v>
      </c>
      <c r="F543" s="1" t="s">
        <v>239</v>
      </c>
      <c r="G543">
        <v>3.5</v>
      </c>
      <c r="H543" s="1" t="s">
        <v>1780</v>
      </c>
      <c r="I543" t="s">
        <v>8192</v>
      </c>
      <c r="J543" t="s">
        <v>8193</v>
      </c>
      <c r="K543" t="s">
        <v>8194</v>
      </c>
      <c r="L543" t="s">
        <v>8195</v>
      </c>
      <c r="M543" t="s">
        <v>8196</v>
      </c>
      <c r="N543" t="s">
        <v>8197</v>
      </c>
      <c r="O543" t="s">
        <v>8198</v>
      </c>
      <c r="P543" t="s">
        <v>8199</v>
      </c>
    </row>
    <row r="544" spans="1:16">
      <c r="A544" t="s">
        <v>1781</v>
      </c>
      <c r="B544" t="s">
        <v>1782</v>
      </c>
      <c r="C544" t="s">
        <v>1611</v>
      </c>
      <c r="D544" t="s">
        <v>24</v>
      </c>
      <c r="E544" t="s">
        <v>35</v>
      </c>
      <c r="F544" s="1" t="s">
        <v>36</v>
      </c>
      <c r="G544">
        <v>4</v>
      </c>
      <c r="H544" s="1" t="s">
        <v>1783</v>
      </c>
      <c r="I544" t="s">
        <v>8200</v>
      </c>
      <c r="J544" t="s">
        <v>8201</v>
      </c>
      <c r="K544" t="s">
        <v>8202</v>
      </c>
      <c r="L544" t="s">
        <v>8203</v>
      </c>
      <c r="M544" t="s">
        <v>8204</v>
      </c>
      <c r="N544" t="s">
        <v>8205</v>
      </c>
      <c r="O544" t="s">
        <v>8206</v>
      </c>
      <c r="P544" t="s">
        <v>8207</v>
      </c>
    </row>
    <row r="545" spans="1:16">
      <c r="A545" t="s">
        <v>1784</v>
      </c>
      <c r="B545" t="s">
        <v>1785</v>
      </c>
      <c r="C545" t="s">
        <v>1238</v>
      </c>
      <c r="D545" t="s">
        <v>585</v>
      </c>
      <c r="E545" t="s">
        <v>237</v>
      </c>
      <c r="F545" s="1" t="s">
        <v>325</v>
      </c>
      <c r="G545">
        <v>3.9</v>
      </c>
      <c r="H545" s="1" t="s">
        <v>1786</v>
      </c>
      <c r="I545" t="s">
        <v>8208</v>
      </c>
      <c r="J545" t="s">
        <v>8209</v>
      </c>
      <c r="K545" t="s">
        <v>8210</v>
      </c>
      <c r="L545" t="s">
        <v>8211</v>
      </c>
      <c r="M545" t="s">
        <v>8212</v>
      </c>
      <c r="N545" t="s">
        <v>8213</v>
      </c>
      <c r="O545" t="s">
        <v>8214</v>
      </c>
      <c r="P545" t="s">
        <v>8215</v>
      </c>
    </row>
    <row r="546" spans="1:16">
      <c r="A546" t="s">
        <v>1787</v>
      </c>
      <c r="B546" t="s">
        <v>1788</v>
      </c>
      <c r="C546" t="s">
        <v>1238</v>
      </c>
      <c r="D546" t="s">
        <v>652</v>
      </c>
      <c r="E546" t="s">
        <v>1789</v>
      </c>
      <c r="F546" s="1" t="s">
        <v>182</v>
      </c>
      <c r="G546">
        <v>4.3</v>
      </c>
      <c r="H546" s="1" t="s">
        <v>1790</v>
      </c>
      <c r="I546" t="s">
        <v>8216</v>
      </c>
      <c r="J546" t="s">
        <v>8217</v>
      </c>
      <c r="K546" t="s">
        <v>8218</v>
      </c>
      <c r="L546" t="s">
        <v>8219</v>
      </c>
      <c r="M546" t="s">
        <v>8220</v>
      </c>
      <c r="N546" t="s">
        <v>8221</v>
      </c>
      <c r="O546" t="s">
        <v>8222</v>
      </c>
      <c r="P546" t="s">
        <v>8223</v>
      </c>
    </row>
    <row r="547" ht="12.75" spans="1:16">
      <c r="A547" t="s">
        <v>1791</v>
      </c>
      <c r="B547" t="s">
        <v>1792</v>
      </c>
      <c r="C547" t="s">
        <v>1219</v>
      </c>
      <c r="D547" t="s">
        <v>1793</v>
      </c>
      <c r="E547" t="s">
        <v>190</v>
      </c>
      <c r="F547" s="1" t="s">
        <v>348</v>
      </c>
      <c r="G547">
        <v>2.8</v>
      </c>
      <c r="H547">
        <v>87</v>
      </c>
      <c r="I547" t="s">
        <v>8224</v>
      </c>
      <c r="J547" t="s">
        <v>8225</v>
      </c>
      <c r="K547" t="s">
        <v>8226</v>
      </c>
      <c r="L547" t="s">
        <v>8227</v>
      </c>
      <c r="M547" t="s">
        <v>8228</v>
      </c>
      <c r="N547" t="s">
        <v>8229</v>
      </c>
      <c r="O547" t="s">
        <v>8230</v>
      </c>
      <c r="P547" t="s">
        <v>8231</v>
      </c>
    </row>
    <row r="548" ht="12.75" spans="1:16">
      <c r="A548" t="s">
        <v>1794</v>
      </c>
      <c r="B548" t="s">
        <v>1795</v>
      </c>
      <c r="C548" t="s">
        <v>1238</v>
      </c>
      <c r="D548" t="s">
        <v>1796</v>
      </c>
      <c r="E548" t="s">
        <v>1277</v>
      </c>
      <c r="F548" s="1" t="s">
        <v>82</v>
      </c>
      <c r="G548">
        <v>3.8</v>
      </c>
      <c r="H548">
        <v>125</v>
      </c>
      <c r="I548" t="s">
        <v>8232</v>
      </c>
      <c r="J548" t="s">
        <v>8233</v>
      </c>
      <c r="K548" t="s">
        <v>8234</v>
      </c>
      <c r="L548" t="s">
        <v>8235</v>
      </c>
      <c r="M548" t="s">
        <v>8236</v>
      </c>
      <c r="N548" t="s">
        <v>8237</v>
      </c>
      <c r="O548" t="s">
        <v>8238</v>
      </c>
      <c r="P548" t="s">
        <v>8239</v>
      </c>
    </row>
    <row r="549" spans="1:16">
      <c r="A549" t="s">
        <v>1797</v>
      </c>
      <c r="B549" t="s">
        <v>1798</v>
      </c>
      <c r="C549" t="s">
        <v>1219</v>
      </c>
      <c r="D549" t="s">
        <v>128</v>
      </c>
      <c r="E549" t="s">
        <v>76</v>
      </c>
      <c r="F549" s="1" t="s">
        <v>422</v>
      </c>
      <c r="G549">
        <v>4.5</v>
      </c>
      <c r="H549">
        <v>38</v>
      </c>
      <c r="I549" t="s">
        <v>8240</v>
      </c>
      <c r="J549" t="s">
        <v>8241</v>
      </c>
      <c r="K549" t="s">
        <v>8242</v>
      </c>
      <c r="L549" t="s">
        <v>8243</v>
      </c>
      <c r="M549" t="s">
        <v>8244</v>
      </c>
      <c r="N549" t="s">
        <v>8245</v>
      </c>
      <c r="O549" t="s">
        <v>8246</v>
      </c>
      <c r="P549" t="s">
        <v>8247</v>
      </c>
    </row>
    <row r="550" spans="1:16">
      <c r="A550" t="s">
        <v>1799</v>
      </c>
      <c r="B550" t="s">
        <v>1800</v>
      </c>
      <c r="C550" t="s">
        <v>1541</v>
      </c>
      <c r="D550" t="s">
        <v>69</v>
      </c>
      <c r="E550" t="s">
        <v>214</v>
      </c>
      <c r="F550" s="1" t="s">
        <v>77</v>
      </c>
      <c r="G550">
        <v>4.3</v>
      </c>
      <c r="H550" s="1" t="s">
        <v>1801</v>
      </c>
      <c r="I550" t="s">
        <v>8248</v>
      </c>
      <c r="J550" t="s">
        <v>8249</v>
      </c>
      <c r="K550" t="s">
        <v>8250</v>
      </c>
      <c r="L550" t="s">
        <v>8251</v>
      </c>
      <c r="M550" t="s">
        <v>8252</v>
      </c>
      <c r="N550" t="s">
        <v>8253</v>
      </c>
      <c r="O550" t="s">
        <v>8254</v>
      </c>
      <c r="P550" t="s">
        <v>8255</v>
      </c>
    </row>
    <row r="551" spans="1:16">
      <c r="A551" t="s">
        <v>1802</v>
      </c>
      <c r="B551" t="s">
        <v>1803</v>
      </c>
      <c r="C551" t="s">
        <v>1219</v>
      </c>
      <c r="D551" t="s">
        <v>62</v>
      </c>
      <c r="E551" t="s">
        <v>35</v>
      </c>
      <c r="F551" s="1" t="s">
        <v>1665</v>
      </c>
      <c r="G551">
        <v>4.1</v>
      </c>
      <c r="H551">
        <v>412</v>
      </c>
      <c r="I551" t="s">
        <v>8256</v>
      </c>
      <c r="J551" t="s">
        <v>8257</v>
      </c>
      <c r="K551" t="s">
        <v>8258</v>
      </c>
      <c r="L551" t="s">
        <v>8259</v>
      </c>
      <c r="M551" t="s">
        <v>8260</v>
      </c>
      <c r="N551" t="s">
        <v>8261</v>
      </c>
      <c r="O551" t="s">
        <v>8262</v>
      </c>
      <c r="P551" t="s">
        <v>8263</v>
      </c>
    </row>
    <row r="552" ht="13.5" spans="1:16">
      <c r="A552" t="s">
        <v>1804</v>
      </c>
      <c r="B552" t="s">
        <v>1805</v>
      </c>
      <c r="C552" t="s">
        <v>1219</v>
      </c>
      <c r="D552" t="s">
        <v>106</v>
      </c>
      <c r="E552" t="s">
        <v>1806</v>
      </c>
      <c r="F552" s="1" t="s">
        <v>1665</v>
      </c>
      <c r="G552">
        <v>3</v>
      </c>
      <c r="H552">
        <v>681</v>
      </c>
      <c r="I552" s="2" t="s">
        <v>8264</v>
      </c>
      <c r="J552" t="s">
        <v>8265</v>
      </c>
      <c r="K552" t="s">
        <v>8266</v>
      </c>
      <c r="L552" t="s">
        <v>8267</v>
      </c>
      <c r="M552" t="s">
        <v>8268</v>
      </c>
      <c r="N552" t="s">
        <v>8269</v>
      </c>
      <c r="O552" t="s">
        <v>8270</v>
      </c>
      <c r="P552" t="s">
        <v>8271</v>
      </c>
    </row>
    <row r="553" spans="1:16">
      <c r="A553" t="s">
        <v>1807</v>
      </c>
      <c r="B553" t="s">
        <v>1808</v>
      </c>
      <c r="C553" t="s">
        <v>1232</v>
      </c>
      <c r="D553" t="s">
        <v>261</v>
      </c>
      <c r="E553" t="s">
        <v>1806</v>
      </c>
      <c r="F553" s="1" t="s">
        <v>315</v>
      </c>
      <c r="G553">
        <v>4</v>
      </c>
      <c r="H553" s="1" t="s">
        <v>1809</v>
      </c>
      <c r="I553" t="s">
        <v>8272</v>
      </c>
      <c r="J553" t="s">
        <v>8273</v>
      </c>
      <c r="K553" t="s">
        <v>8274</v>
      </c>
      <c r="L553" t="s">
        <v>8275</v>
      </c>
      <c r="M553" t="s">
        <v>8276</v>
      </c>
      <c r="N553" t="s">
        <v>8277</v>
      </c>
      <c r="O553" t="s">
        <v>8278</v>
      </c>
      <c r="P553" t="s">
        <v>8279</v>
      </c>
    </row>
    <row r="554" spans="1:16">
      <c r="A554" t="s">
        <v>1810</v>
      </c>
      <c r="B554" t="s">
        <v>1811</v>
      </c>
      <c r="C554" t="s">
        <v>1812</v>
      </c>
      <c r="D554" t="s">
        <v>1813</v>
      </c>
      <c r="E554" t="s">
        <v>76</v>
      </c>
      <c r="F554" s="1" t="s">
        <v>511</v>
      </c>
      <c r="G554">
        <v>3.9</v>
      </c>
      <c r="H554" s="1" t="s">
        <v>1814</v>
      </c>
      <c r="I554" t="s">
        <v>8280</v>
      </c>
      <c r="J554" t="s">
        <v>8281</v>
      </c>
      <c r="K554" t="s">
        <v>8282</v>
      </c>
      <c r="L554" t="s">
        <v>8283</v>
      </c>
      <c r="M554" t="s">
        <v>8284</v>
      </c>
      <c r="N554" t="s">
        <v>8285</v>
      </c>
      <c r="O554" t="s">
        <v>8286</v>
      </c>
      <c r="P554" t="s">
        <v>8287</v>
      </c>
    </row>
    <row r="555" spans="1:16">
      <c r="A555" t="s">
        <v>1815</v>
      </c>
      <c r="B555" t="s">
        <v>1816</v>
      </c>
      <c r="C555" t="s">
        <v>1219</v>
      </c>
      <c r="D555" t="s">
        <v>406</v>
      </c>
      <c r="E555" t="s">
        <v>307</v>
      </c>
      <c r="F555" s="1" t="s">
        <v>26</v>
      </c>
      <c r="G555">
        <v>4.1</v>
      </c>
      <c r="H555" s="1" t="s">
        <v>1817</v>
      </c>
      <c r="I555" t="s">
        <v>8288</v>
      </c>
      <c r="J555" t="s">
        <v>8289</v>
      </c>
      <c r="K555" t="s">
        <v>8290</v>
      </c>
      <c r="L555" t="s">
        <v>8291</v>
      </c>
      <c r="M555" t="s">
        <v>8292</v>
      </c>
      <c r="N555" t="s">
        <v>8293</v>
      </c>
      <c r="O555" t="s">
        <v>8294</v>
      </c>
      <c r="P555" t="s">
        <v>8295</v>
      </c>
    </row>
    <row r="556" spans="1:16">
      <c r="A556" t="s">
        <v>1818</v>
      </c>
      <c r="B556" t="s">
        <v>1681</v>
      </c>
      <c r="C556" t="s">
        <v>1238</v>
      </c>
      <c r="D556" t="s">
        <v>308</v>
      </c>
      <c r="E556" t="s">
        <v>1013</v>
      </c>
      <c r="F556" s="1" t="s">
        <v>432</v>
      </c>
      <c r="G556">
        <v>4.1</v>
      </c>
      <c r="H556" s="1" t="s">
        <v>1491</v>
      </c>
      <c r="I556" t="s">
        <v>7967</v>
      </c>
      <c r="J556" t="s">
        <v>7581</v>
      </c>
      <c r="K556" t="s">
        <v>7582</v>
      </c>
      <c r="L556" t="s">
        <v>7583</v>
      </c>
      <c r="M556" t="s">
        <v>7584</v>
      </c>
      <c r="N556" t="s">
        <v>7585</v>
      </c>
      <c r="O556" t="s">
        <v>7968</v>
      </c>
      <c r="P556" t="s">
        <v>8296</v>
      </c>
    </row>
    <row r="557" spans="1:16">
      <c r="A557" t="s">
        <v>1819</v>
      </c>
      <c r="B557" t="s">
        <v>1820</v>
      </c>
      <c r="C557" t="s">
        <v>1611</v>
      </c>
      <c r="D557" t="s">
        <v>261</v>
      </c>
      <c r="E557" t="s">
        <v>1756</v>
      </c>
      <c r="F557" s="1" t="s">
        <v>129</v>
      </c>
      <c r="G557">
        <v>4.3</v>
      </c>
      <c r="H557" s="1" t="s">
        <v>1821</v>
      </c>
      <c r="I557" t="s">
        <v>8297</v>
      </c>
      <c r="J557" t="s">
        <v>8298</v>
      </c>
      <c r="K557" t="s">
        <v>8299</v>
      </c>
      <c r="L557" t="s">
        <v>8300</v>
      </c>
      <c r="M557" t="s">
        <v>8301</v>
      </c>
      <c r="N557" t="s">
        <v>8302</v>
      </c>
      <c r="O557" t="s">
        <v>8303</v>
      </c>
      <c r="P557" t="s">
        <v>8304</v>
      </c>
    </row>
    <row r="558" ht="13.5" spans="1:16">
      <c r="A558" t="s">
        <v>1822</v>
      </c>
      <c r="B558" t="s">
        <v>1823</v>
      </c>
      <c r="C558" t="s">
        <v>1310</v>
      </c>
      <c r="D558" t="s">
        <v>42</v>
      </c>
      <c r="E558" t="s">
        <v>292</v>
      </c>
      <c r="F558" s="1" t="s">
        <v>170</v>
      </c>
      <c r="G558">
        <v>4</v>
      </c>
      <c r="H558" s="1" t="s">
        <v>1496</v>
      </c>
      <c r="I558" s="2" t="s">
        <v>8305</v>
      </c>
      <c r="J558" t="s">
        <v>7593</v>
      </c>
      <c r="K558" t="s">
        <v>7594</v>
      </c>
      <c r="L558" t="s">
        <v>7595</v>
      </c>
      <c r="M558" t="s">
        <v>7596</v>
      </c>
      <c r="N558" t="s">
        <v>7597</v>
      </c>
      <c r="O558" t="s">
        <v>8306</v>
      </c>
      <c r="P558" t="s">
        <v>8307</v>
      </c>
    </row>
    <row r="559" spans="1:16">
      <c r="A559" t="s">
        <v>1824</v>
      </c>
      <c r="B559" t="s">
        <v>1825</v>
      </c>
      <c r="C559" t="s">
        <v>1826</v>
      </c>
      <c r="D559" t="s">
        <v>224</v>
      </c>
      <c r="E559" t="s">
        <v>76</v>
      </c>
      <c r="F559" s="1" t="s">
        <v>36</v>
      </c>
      <c r="G559">
        <v>4.4</v>
      </c>
      <c r="H559">
        <v>305</v>
      </c>
      <c r="I559" t="s">
        <v>8308</v>
      </c>
      <c r="J559" t="s">
        <v>8309</v>
      </c>
      <c r="K559" t="s">
        <v>8310</v>
      </c>
      <c r="L559" t="s">
        <v>8311</v>
      </c>
      <c r="M559" t="s">
        <v>8312</v>
      </c>
      <c r="N559" t="s">
        <v>8313</v>
      </c>
      <c r="O559" t="s">
        <v>8314</v>
      </c>
      <c r="P559" t="s">
        <v>8315</v>
      </c>
    </row>
    <row r="560" spans="1:16">
      <c r="A560" t="s">
        <v>1827</v>
      </c>
      <c r="B560" t="s">
        <v>1828</v>
      </c>
      <c r="C560" t="s">
        <v>1238</v>
      </c>
      <c r="D560" t="s">
        <v>1829</v>
      </c>
      <c r="E560" t="s">
        <v>571</v>
      </c>
      <c r="F560" s="1" t="s">
        <v>1278</v>
      </c>
      <c r="G560">
        <v>4.3</v>
      </c>
      <c r="H560" s="1" t="s">
        <v>604</v>
      </c>
      <c r="I560" t="s">
        <v>8316</v>
      </c>
      <c r="J560" t="s">
        <v>8317</v>
      </c>
      <c r="K560" t="s">
        <v>8318</v>
      </c>
      <c r="L560" t="s">
        <v>8319</v>
      </c>
      <c r="M560" t="s">
        <v>8320</v>
      </c>
      <c r="N560" t="s">
        <v>8321</v>
      </c>
      <c r="O560" t="s">
        <v>8322</v>
      </c>
      <c r="P560" t="s">
        <v>8323</v>
      </c>
    </row>
    <row r="561" ht="13.5" spans="1:16">
      <c r="A561" t="s">
        <v>1830</v>
      </c>
      <c r="B561" t="s">
        <v>1831</v>
      </c>
      <c r="C561" t="s">
        <v>1219</v>
      </c>
      <c r="D561" t="s">
        <v>329</v>
      </c>
      <c r="E561" t="s">
        <v>365</v>
      </c>
      <c r="F561" s="1" t="s">
        <v>1318</v>
      </c>
      <c r="G561">
        <v>4.2</v>
      </c>
      <c r="H561" s="1" t="s">
        <v>1713</v>
      </c>
      <c r="I561" t="s">
        <v>8324</v>
      </c>
      <c r="J561" t="s">
        <v>7227</v>
      </c>
      <c r="K561" t="s">
        <v>7228</v>
      </c>
      <c r="L561" t="s">
        <v>7229</v>
      </c>
      <c r="M561" t="s">
        <v>7230</v>
      </c>
      <c r="N561" t="s">
        <v>7231</v>
      </c>
      <c r="O561" t="s">
        <v>8325</v>
      </c>
      <c r="P561" t="s">
        <v>8326</v>
      </c>
    </row>
    <row r="562" spans="1:16">
      <c r="A562" t="s">
        <v>1832</v>
      </c>
      <c r="B562" t="s">
        <v>1833</v>
      </c>
      <c r="C562" t="s">
        <v>1262</v>
      </c>
      <c r="D562" t="s">
        <v>1834</v>
      </c>
      <c r="E562" t="s">
        <v>884</v>
      </c>
      <c r="F562" s="1" t="s">
        <v>1835</v>
      </c>
      <c r="G562">
        <v>3.8</v>
      </c>
      <c r="H562" s="1" t="s">
        <v>1836</v>
      </c>
      <c r="I562" t="s">
        <v>8327</v>
      </c>
      <c r="J562" t="s">
        <v>8328</v>
      </c>
      <c r="K562" t="s">
        <v>8329</v>
      </c>
      <c r="L562" t="s">
        <v>8330</v>
      </c>
      <c r="M562" t="s">
        <v>8331</v>
      </c>
      <c r="N562" t="s">
        <v>8332</v>
      </c>
      <c r="O562" t="s">
        <v>8333</v>
      </c>
      <c r="P562" t="s">
        <v>8334</v>
      </c>
    </row>
    <row r="563" spans="1:16">
      <c r="A563" t="s">
        <v>1837</v>
      </c>
      <c r="B563" t="s">
        <v>1838</v>
      </c>
      <c r="C563" t="s">
        <v>1541</v>
      </c>
      <c r="D563" t="s">
        <v>1839</v>
      </c>
      <c r="E563" t="s">
        <v>214</v>
      </c>
      <c r="F563" s="1" t="s">
        <v>422</v>
      </c>
      <c r="G563">
        <v>4.3</v>
      </c>
      <c r="H563">
        <v>714</v>
      </c>
      <c r="I563" t="s">
        <v>8335</v>
      </c>
      <c r="J563" t="s">
        <v>8336</v>
      </c>
      <c r="K563" t="s">
        <v>8337</v>
      </c>
      <c r="L563" t="s">
        <v>8338</v>
      </c>
      <c r="M563" t="s">
        <v>8339</v>
      </c>
      <c r="N563" t="s">
        <v>8340</v>
      </c>
      <c r="O563" t="s">
        <v>8341</v>
      </c>
      <c r="P563" t="s">
        <v>8342</v>
      </c>
    </row>
    <row r="564" spans="1:16">
      <c r="A564" t="s">
        <v>373</v>
      </c>
      <c r="B564" t="s">
        <v>374</v>
      </c>
      <c r="C564" t="s">
        <v>17</v>
      </c>
      <c r="D564" t="s">
        <v>98</v>
      </c>
      <c r="E564" t="s">
        <v>99</v>
      </c>
      <c r="F564" s="1" t="s">
        <v>100</v>
      </c>
      <c r="G564">
        <v>4.3</v>
      </c>
      <c r="H564" s="1" t="s">
        <v>4766</v>
      </c>
      <c r="I564" t="s">
        <v>5291</v>
      </c>
      <c r="J564" t="s">
        <v>5292</v>
      </c>
      <c r="K564" t="s">
        <v>5293</v>
      </c>
      <c r="L564" t="s">
        <v>5294</v>
      </c>
      <c r="M564" t="s">
        <v>5295</v>
      </c>
      <c r="N564" t="s">
        <v>5296</v>
      </c>
      <c r="O564" t="s">
        <v>8343</v>
      </c>
      <c r="P564" t="s">
        <v>8344</v>
      </c>
    </row>
    <row r="565" spans="1:16">
      <c r="A565" t="s">
        <v>1840</v>
      </c>
      <c r="B565" t="s">
        <v>1841</v>
      </c>
      <c r="C565" t="s">
        <v>1611</v>
      </c>
      <c r="D565" t="s">
        <v>1842</v>
      </c>
      <c r="E565" t="s">
        <v>144</v>
      </c>
      <c r="F565" s="1" t="s">
        <v>1665</v>
      </c>
      <c r="G565">
        <v>4.3</v>
      </c>
      <c r="H565" s="1" t="s">
        <v>1179</v>
      </c>
      <c r="I565" t="s">
        <v>8345</v>
      </c>
      <c r="J565" t="s">
        <v>8346</v>
      </c>
      <c r="K565" t="s">
        <v>8347</v>
      </c>
      <c r="L565" t="s">
        <v>8348</v>
      </c>
      <c r="M565" t="s">
        <v>8349</v>
      </c>
      <c r="N565" t="s">
        <v>8350</v>
      </c>
      <c r="O565" t="s">
        <v>8351</v>
      </c>
      <c r="P565" t="s">
        <v>8352</v>
      </c>
    </row>
    <row r="566" spans="1:16">
      <c r="A566" t="s">
        <v>385</v>
      </c>
      <c r="B566" t="s">
        <v>386</v>
      </c>
      <c r="C566" t="s">
        <v>17</v>
      </c>
      <c r="D566" t="s">
        <v>387</v>
      </c>
      <c r="E566" t="s">
        <v>62</v>
      </c>
      <c r="F566" s="1" t="s">
        <v>330</v>
      </c>
      <c r="G566">
        <v>4</v>
      </c>
      <c r="H566" s="1" t="s">
        <v>388</v>
      </c>
      <c r="I566" t="s">
        <v>5318</v>
      </c>
      <c r="J566" t="s">
        <v>5319</v>
      </c>
      <c r="K566" t="s">
        <v>5320</v>
      </c>
      <c r="L566" t="s">
        <v>5321</v>
      </c>
      <c r="M566" t="s">
        <v>5322</v>
      </c>
      <c r="N566" t="s">
        <v>5323</v>
      </c>
      <c r="O566" t="s">
        <v>8353</v>
      </c>
      <c r="P566" t="s">
        <v>8354</v>
      </c>
    </row>
    <row r="567" spans="1:16">
      <c r="A567" t="s">
        <v>1843</v>
      </c>
      <c r="B567" t="s">
        <v>1844</v>
      </c>
      <c r="C567" t="s">
        <v>1310</v>
      </c>
      <c r="D567" t="s">
        <v>811</v>
      </c>
      <c r="E567" t="s">
        <v>214</v>
      </c>
      <c r="F567" s="1" t="s">
        <v>111</v>
      </c>
      <c r="G567">
        <v>3.9</v>
      </c>
      <c r="H567" s="1" t="s">
        <v>1716</v>
      </c>
      <c r="I567" t="s">
        <v>8355</v>
      </c>
      <c r="J567" t="s">
        <v>8050</v>
      </c>
      <c r="K567" t="s">
        <v>8051</v>
      </c>
      <c r="L567" t="s">
        <v>8052</v>
      </c>
      <c r="M567" t="s">
        <v>8053</v>
      </c>
      <c r="N567" t="s">
        <v>8054</v>
      </c>
      <c r="O567" t="s">
        <v>8356</v>
      </c>
      <c r="P567" t="s">
        <v>8357</v>
      </c>
    </row>
    <row r="568" spans="1:16">
      <c r="A568" t="s">
        <v>1845</v>
      </c>
      <c r="B568" t="s">
        <v>1846</v>
      </c>
      <c r="C568" t="s">
        <v>1238</v>
      </c>
      <c r="D568" t="s">
        <v>1523</v>
      </c>
      <c r="E568" t="s">
        <v>1276</v>
      </c>
      <c r="F568" s="1" t="s">
        <v>1278</v>
      </c>
      <c r="G568">
        <v>4.1</v>
      </c>
      <c r="H568" t="s">
        <v>1605</v>
      </c>
      <c r="I568" t="s">
        <v>8358</v>
      </c>
      <c r="J568" t="s">
        <v>7280</v>
      </c>
      <c r="K568" t="s">
        <v>7281</v>
      </c>
      <c r="L568" t="s">
        <v>7282</v>
      </c>
      <c r="M568" t="s">
        <v>7283</v>
      </c>
      <c r="N568" t="s">
        <v>7284</v>
      </c>
      <c r="O568" t="s">
        <v>7288</v>
      </c>
      <c r="P568" t="s">
        <v>8359</v>
      </c>
    </row>
    <row r="569" ht="13.5" spans="1:16">
      <c r="A569" t="s">
        <v>1847</v>
      </c>
      <c r="B569" t="s">
        <v>1848</v>
      </c>
      <c r="C569" t="s">
        <v>1219</v>
      </c>
      <c r="D569" t="s">
        <v>1849</v>
      </c>
      <c r="E569" t="s">
        <v>76</v>
      </c>
      <c r="F569" s="1" t="s">
        <v>200</v>
      </c>
      <c r="G569">
        <v>3.7</v>
      </c>
      <c r="H569">
        <v>465</v>
      </c>
      <c r="I569" s="2" t="s">
        <v>8360</v>
      </c>
      <c r="J569" t="s">
        <v>8361</v>
      </c>
      <c r="K569" t="s">
        <v>8362</v>
      </c>
      <c r="L569" t="s">
        <v>8363</v>
      </c>
      <c r="M569" t="s">
        <v>8364</v>
      </c>
      <c r="N569" t="s">
        <v>8365</v>
      </c>
      <c r="O569" t="s">
        <v>8366</v>
      </c>
      <c r="P569" t="s">
        <v>8367</v>
      </c>
    </row>
    <row r="570" spans="1:16">
      <c r="A570" t="s">
        <v>1850</v>
      </c>
      <c r="B570" t="s">
        <v>1851</v>
      </c>
      <c r="C570" t="s">
        <v>1238</v>
      </c>
      <c r="D570" t="s">
        <v>1852</v>
      </c>
      <c r="E570" t="s">
        <v>1853</v>
      </c>
      <c r="F570" s="1" t="s">
        <v>1376</v>
      </c>
      <c r="G570">
        <v>4.2</v>
      </c>
      <c r="H570" s="1" t="s">
        <v>1854</v>
      </c>
      <c r="I570" t="s">
        <v>8368</v>
      </c>
      <c r="J570" t="s">
        <v>8369</v>
      </c>
      <c r="K570" t="s">
        <v>8370</v>
      </c>
      <c r="L570" t="s">
        <v>8371</v>
      </c>
      <c r="M570" t="s">
        <v>8372</v>
      </c>
      <c r="N570" t="s">
        <v>8373</v>
      </c>
      <c r="O570" t="s">
        <v>8374</v>
      </c>
      <c r="P570" t="s">
        <v>8375</v>
      </c>
    </row>
    <row r="571" spans="1:16">
      <c r="A571" t="s">
        <v>392</v>
      </c>
      <c r="B571" t="s">
        <v>393</v>
      </c>
      <c r="C571" t="s">
        <v>17</v>
      </c>
      <c r="D571" t="s">
        <v>24</v>
      </c>
      <c r="E571" t="s">
        <v>62</v>
      </c>
      <c r="F571" s="1" t="s">
        <v>111</v>
      </c>
      <c r="G571">
        <v>4.1</v>
      </c>
      <c r="H571">
        <v>602</v>
      </c>
      <c r="I571" t="s">
        <v>5334</v>
      </c>
      <c r="J571" t="s">
        <v>5335</v>
      </c>
      <c r="K571" t="s">
        <v>5336</v>
      </c>
      <c r="L571" t="s">
        <v>5337</v>
      </c>
      <c r="M571" t="s">
        <v>5338</v>
      </c>
      <c r="N571" t="s">
        <v>5339</v>
      </c>
      <c r="O571" t="s">
        <v>8376</v>
      </c>
      <c r="P571" t="s">
        <v>8377</v>
      </c>
    </row>
    <row r="572" spans="1:16">
      <c r="A572" t="s">
        <v>394</v>
      </c>
      <c r="B572" t="s">
        <v>395</v>
      </c>
      <c r="C572" t="s">
        <v>17</v>
      </c>
      <c r="D572" t="s">
        <v>205</v>
      </c>
      <c r="E572" t="s">
        <v>18</v>
      </c>
      <c r="F572" s="1" t="s">
        <v>87</v>
      </c>
      <c r="G572">
        <v>4</v>
      </c>
      <c r="H572" s="1" t="s">
        <v>396</v>
      </c>
      <c r="I572" t="s">
        <v>5342</v>
      </c>
      <c r="J572" t="s">
        <v>5343</v>
      </c>
      <c r="K572" t="s">
        <v>5344</v>
      </c>
      <c r="L572" t="s">
        <v>5345</v>
      </c>
      <c r="M572" t="s">
        <v>5346</v>
      </c>
      <c r="N572" t="s">
        <v>5347</v>
      </c>
      <c r="O572" t="s">
        <v>8378</v>
      </c>
      <c r="P572" t="s">
        <v>8379</v>
      </c>
    </row>
    <row r="573" spans="1:16">
      <c r="A573" t="s">
        <v>1855</v>
      </c>
      <c r="B573" t="s">
        <v>1856</v>
      </c>
      <c r="C573" t="s">
        <v>1413</v>
      </c>
      <c r="D573" t="s">
        <v>144</v>
      </c>
      <c r="E573" t="s">
        <v>406</v>
      </c>
      <c r="F573" s="1" t="s">
        <v>87</v>
      </c>
      <c r="G573">
        <v>4.6</v>
      </c>
      <c r="H573">
        <v>245</v>
      </c>
      <c r="I573" t="s">
        <v>8380</v>
      </c>
      <c r="J573" t="s">
        <v>8381</v>
      </c>
      <c r="K573" t="s">
        <v>8382</v>
      </c>
      <c r="L573" t="s">
        <v>8383</v>
      </c>
      <c r="M573" t="s">
        <v>8384</v>
      </c>
      <c r="N573" t="s">
        <v>8385</v>
      </c>
      <c r="O573" t="s">
        <v>8386</v>
      </c>
      <c r="P573" t="s">
        <v>8387</v>
      </c>
    </row>
    <row r="574" spans="1:16">
      <c r="A574" t="s">
        <v>1857</v>
      </c>
      <c r="B574" t="s">
        <v>1858</v>
      </c>
      <c r="C574" t="s">
        <v>1238</v>
      </c>
      <c r="D574" t="s">
        <v>552</v>
      </c>
      <c r="E574" t="s">
        <v>1277</v>
      </c>
      <c r="F574" s="1" t="s">
        <v>693</v>
      </c>
      <c r="G574">
        <v>3.9</v>
      </c>
      <c r="H574">
        <v>276</v>
      </c>
      <c r="I574" t="s">
        <v>8388</v>
      </c>
      <c r="J574" t="s">
        <v>8389</v>
      </c>
      <c r="K574" t="s">
        <v>8390</v>
      </c>
      <c r="L574" t="s">
        <v>8391</v>
      </c>
      <c r="M574" t="s">
        <v>8392</v>
      </c>
      <c r="N574" t="s">
        <v>8393</v>
      </c>
      <c r="O574" t="s">
        <v>8394</v>
      </c>
      <c r="P574" t="s">
        <v>8395</v>
      </c>
    </row>
    <row r="575" spans="1:16">
      <c r="A575" t="s">
        <v>1859</v>
      </c>
      <c r="B575" t="s">
        <v>1860</v>
      </c>
      <c r="C575" t="s">
        <v>1219</v>
      </c>
      <c r="D575" t="s">
        <v>190</v>
      </c>
      <c r="E575" t="s">
        <v>406</v>
      </c>
      <c r="F575" s="1" t="s">
        <v>77</v>
      </c>
      <c r="G575">
        <v>4</v>
      </c>
      <c r="H575" s="1" t="s">
        <v>1315</v>
      </c>
      <c r="I575" t="s">
        <v>8396</v>
      </c>
      <c r="J575" t="s">
        <v>8397</v>
      </c>
      <c r="K575" t="s">
        <v>8398</v>
      </c>
      <c r="L575" t="s">
        <v>8399</v>
      </c>
      <c r="M575" t="s">
        <v>8400</v>
      </c>
      <c r="N575" t="s">
        <v>8401</v>
      </c>
      <c r="O575" t="s">
        <v>8402</v>
      </c>
      <c r="P575" t="s">
        <v>8403</v>
      </c>
    </row>
    <row r="576" ht="13.5" spans="1:16">
      <c r="A576" t="s">
        <v>1861</v>
      </c>
      <c r="B576" t="s">
        <v>1358</v>
      </c>
      <c r="C576" t="s">
        <v>1219</v>
      </c>
      <c r="D576" t="s">
        <v>406</v>
      </c>
      <c r="E576" t="s">
        <v>1329</v>
      </c>
      <c r="F576" s="1" t="s">
        <v>337</v>
      </c>
      <c r="G576">
        <v>4.3</v>
      </c>
      <c r="H576" s="1" t="s">
        <v>1862</v>
      </c>
      <c r="I576" t="s">
        <v>8404</v>
      </c>
      <c r="J576" t="s">
        <v>7300</v>
      </c>
      <c r="K576" t="s">
        <v>7301</v>
      </c>
      <c r="L576" t="s">
        <v>7302</v>
      </c>
      <c r="M576" t="s">
        <v>7303</v>
      </c>
      <c r="N576" t="s">
        <v>7304</v>
      </c>
      <c r="O576" t="s">
        <v>8405</v>
      </c>
      <c r="P576" t="s">
        <v>8406</v>
      </c>
    </row>
    <row r="577" spans="1:16">
      <c r="A577" t="s">
        <v>1863</v>
      </c>
      <c r="B577" t="s">
        <v>1864</v>
      </c>
      <c r="C577" t="s">
        <v>1310</v>
      </c>
      <c r="D577" t="s">
        <v>98</v>
      </c>
      <c r="E577" t="s">
        <v>62</v>
      </c>
      <c r="F577" s="1" t="s">
        <v>333</v>
      </c>
      <c r="G577">
        <v>4.4</v>
      </c>
      <c r="H577">
        <v>14</v>
      </c>
      <c r="I577" t="s">
        <v>8407</v>
      </c>
      <c r="J577" t="s">
        <v>8408</v>
      </c>
      <c r="K577" t="s">
        <v>8409</v>
      </c>
      <c r="L577" t="s">
        <v>8410</v>
      </c>
      <c r="M577" t="s">
        <v>8411</v>
      </c>
      <c r="N577" t="s">
        <v>8412</v>
      </c>
      <c r="O577" t="s">
        <v>8413</v>
      </c>
      <c r="P577" t="s">
        <v>8414</v>
      </c>
    </row>
    <row r="578" ht="13.5" spans="1:16">
      <c r="A578" t="s">
        <v>1865</v>
      </c>
      <c r="B578" t="s">
        <v>1866</v>
      </c>
      <c r="C578" t="s">
        <v>1413</v>
      </c>
      <c r="D578" t="s">
        <v>214</v>
      </c>
      <c r="E578" t="s">
        <v>320</v>
      </c>
      <c r="F578" s="1" t="s">
        <v>453</v>
      </c>
      <c r="G578">
        <v>4.1</v>
      </c>
      <c r="H578" s="1" t="s">
        <v>1867</v>
      </c>
      <c r="I578" s="2" t="s">
        <v>8415</v>
      </c>
      <c r="J578" t="s">
        <v>8416</v>
      </c>
      <c r="K578" t="s">
        <v>8417</v>
      </c>
      <c r="L578" t="s">
        <v>8418</v>
      </c>
      <c r="M578" t="s">
        <v>8419</v>
      </c>
      <c r="N578" t="s">
        <v>8420</v>
      </c>
      <c r="O578" t="s">
        <v>8421</v>
      </c>
      <c r="P578" t="s">
        <v>8422</v>
      </c>
    </row>
    <row r="579" spans="1:16">
      <c r="A579" t="s">
        <v>1868</v>
      </c>
      <c r="B579" t="s">
        <v>1869</v>
      </c>
      <c r="C579" t="s">
        <v>1232</v>
      </c>
      <c r="D579" t="s">
        <v>712</v>
      </c>
      <c r="E579" t="s">
        <v>371</v>
      </c>
      <c r="F579" s="1" t="s">
        <v>463</v>
      </c>
      <c r="G579">
        <v>4.1</v>
      </c>
      <c r="H579" s="1" t="s">
        <v>1870</v>
      </c>
      <c r="I579" t="s">
        <v>8423</v>
      </c>
      <c r="J579" t="s">
        <v>8424</v>
      </c>
      <c r="K579" t="s">
        <v>8425</v>
      </c>
      <c r="L579" t="s">
        <v>8426</v>
      </c>
      <c r="M579" t="s">
        <v>8427</v>
      </c>
      <c r="N579" t="s">
        <v>8428</v>
      </c>
      <c r="O579" t="s">
        <v>8429</v>
      </c>
      <c r="P579" t="s">
        <v>8430</v>
      </c>
    </row>
    <row r="580" spans="1:16">
      <c r="A580" t="s">
        <v>1871</v>
      </c>
      <c r="B580" t="s">
        <v>1872</v>
      </c>
      <c r="C580" t="s">
        <v>1873</v>
      </c>
      <c r="D580" t="s">
        <v>953</v>
      </c>
      <c r="E580" t="s">
        <v>62</v>
      </c>
      <c r="F580" s="1" t="s">
        <v>804</v>
      </c>
      <c r="G580">
        <v>4.1</v>
      </c>
      <c r="H580" s="1" t="s">
        <v>1874</v>
      </c>
      <c r="I580" t="s">
        <v>8431</v>
      </c>
      <c r="J580" t="s">
        <v>8432</v>
      </c>
      <c r="K580" t="s">
        <v>8433</v>
      </c>
      <c r="L580" t="s">
        <v>8434</v>
      </c>
      <c r="M580" t="s">
        <v>8435</v>
      </c>
      <c r="N580" t="s">
        <v>8436</v>
      </c>
      <c r="O580" t="s">
        <v>8437</v>
      </c>
      <c r="P580" t="s">
        <v>8438</v>
      </c>
    </row>
    <row r="581" spans="1:16">
      <c r="A581" t="s">
        <v>1875</v>
      </c>
      <c r="B581" t="s">
        <v>1876</v>
      </c>
      <c r="C581" t="s">
        <v>1219</v>
      </c>
      <c r="D581" t="s">
        <v>371</v>
      </c>
      <c r="E581" t="s">
        <v>1277</v>
      </c>
      <c r="F581" s="1" t="s">
        <v>422</v>
      </c>
      <c r="G581">
        <v>4.4</v>
      </c>
      <c r="H581">
        <v>768</v>
      </c>
      <c r="I581" t="s">
        <v>8439</v>
      </c>
      <c r="J581" t="s">
        <v>8440</v>
      </c>
      <c r="K581" t="s">
        <v>8441</v>
      </c>
      <c r="L581" t="s">
        <v>8442</v>
      </c>
      <c r="M581" t="s">
        <v>8443</v>
      </c>
      <c r="N581" t="s">
        <v>8444</v>
      </c>
      <c r="O581" t="s">
        <v>8445</v>
      </c>
      <c r="P581" t="s">
        <v>8446</v>
      </c>
    </row>
    <row r="582" spans="1:16">
      <c r="A582" t="s">
        <v>1877</v>
      </c>
      <c r="B582" t="s">
        <v>1878</v>
      </c>
      <c r="C582" t="s">
        <v>1433</v>
      </c>
      <c r="D582" t="s">
        <v>1879</v>
      </c>
      <c r="E582" t="s">
        <v>329</v>
      </c>
      <c r="F582" s="1" t="s">
        <v>1268</v>
      </c>
      <c r="G582">
        <v>4.5</v>
      </c>
      <c r="H582" s="1" t="s">
        <v>1615</v>
      </c>
      <c r="I582" t="s">
        <v>8447</v>
      </c>
      <c r="J582" t="s">
        <v>7832</v>
      </c>
      <c r="K582" t="s">
        <v>7833</v>
      </c>
      <c r="L582" t="s">
        <v>7834</v>
      </c>
      <c r="M582" t="s">
        <v>7835</v>
      </c>
      <c r="N582" t="s">
        <v>7836</v>
      </c>
      <c r="O582" t="s">
        <v>8448</v>
      </c>
      <c r="P582" t="s">
        <v>8449</v>
      </c>
    </row>
    <row r="583" spans="1:16">
      <c r="A583" t="s">
        <v>1880</v>
      </c>
      <c r="B583" t="s">
        <v>1881</v>
      </c>
      <c r="C583" t="s">
        <v>1238</v>
      </c>
      <c r="D583" t="s">
        <v>121</v>
      </c>
      <c r="E583" t="s">
        <v>1199</v>
      </c>
      <c r="F583" s="1" t="s">
        <v>239</v>
      </c>
      <c r="G583">
        <v>4.1</v>
      </c>
      <c r="H583" s="1" t="s">
        <v>1330</v>
      </c>
      <c r="I583" t="s">
        <v>7441</v>
      </c>
      <c r="J583" t="s">
        <v>7246</v>
      </c>
      <c r="K583" t="s">
        <v>7247</v>
      </c>
      <c r="L583" t="s">
        <v>7248</v>
      </c>
      <c r="M583" t="s">
        <v>7249</v>
      </c>
      <c r="N583" t="s">
        <v>7250</v>
      </c>
      <c r="O583" t="s">
        <v>8450</v>
      </c>
      <c r="P583" t="s">
        <v>8451</v>
      </c>
    </row>
    <row r="584" spans="1:16">
      <c r="A584" t="s">
        <v>1882</v>
      </c>
      <c r="B584" t="s">
        <v>1883</v>
      </c>
      <c r="C584" t="s">
        <v>1354</v>
      </c>
      <c r="D584" t="s">
        <v>347</v>
      </c>
      <c r="E584" t="s">
        <v>62</v>
      </c>
      <c r="F584" s="1" t="s">
        <v>175</v>
      </c>
      <c r="G584">
        <v>4.2</v>
      </c>
      <c r="H584" s="1" t="s">
        <v>1884</v>
      </c>
      <c r="I584" t="s">
        <v>8452</v>
      </c>
      <c r="J584" t="s">
        <v>8453</v>
      </c>
      <c r="K584" t="s">
        <v>8454</v>
      </c>
      <c r="L584" t="s">
        <v>8455</v>
      </c>
      <c r="M584" t="s">
        <v>8456</v>
      </c>
      <c r="N584" t="s">
        <v>8457</v>
      </c>
      <c r="O584" t="s">
        <v>8458</v>
      </c>
      <c r="P584" t="s">
        <v>8459</v>
      </c>
    </row>
    <row r="585" ht="13.5" spans="1:16">
      <c r="A585" t="s">
        <v>1885</v>
      </c>
      <c r="B585" t="s">
        <v>1886</v>
      </c>
      <c r="C585" t="s">
        <v>1575</v>
      </c>
      <c r="D585" t="s">
        <v>1756</v>
      </c>
      <c r="E585" t="s">
        <v>307</v>
      </c>
      <c r="F585" s="1" t="s">
        <v>93</v>
      </c>
      <c r="G585">
        <v>4.5</v>
      </c>
      <c r="H585" s="1" t="s">
        <v>1887</v>
      </c>
      <c r="I585" s="2" t="s">
        <v>8460</v>
      </c>
      <c r="J585" t="s">
        <v>8461</v>
      </c>
      <c r="K585" t="s">
        <v>8462</v>
      </c>
      <c r="L585" t="s">
        <v>8463</v>
      </c>
      <c r="M585" t="s">
        <v>8464</v>
      </c>
      <c r="N585" t="s">
        <v>8465</v>
      </c>
      <c r="O585" t="s">
        <v>8466</v>
      </c>
      <c r="P585" t="s">
        <v>8467</v>
      </c>
    </row>
    <row r="586" spans="1:16">
      <c r="A586" t="s">
        <v>1888</v>
      </c>
      <c r="B586" t="s">
        <v>1889</v>
      </c>
      <c r="C586" t="s">
        <v>1272</v>
      </c>
      <c r="D586" t="s">
        <v>1890</v>
      </c>
      <c r="E586" t="s">
        <v>76</v>
      </c>
      <c r="F586" s="1" t="s">
        <v>93</v>
      </c>
      <c r="G586">
        <v>4.1</v>
      </c>
      <c r="H586" t="s">
        <v>1891</v>
      </c>
      <c r="I586" t="s">
        <v>7444</v>
      </c>
      <c r="J586" t="s">
        <v>7180</v>
      </c>
      <c r="K586" t="s">
        <v>7181</v>
      </c>
      <c r="L586" t="s">
        <v>7182</v>
      </c>
      <c r="M586" t="s">
        <v>7183</v>
      </c>
      <c r="N586" t="s">
        <v>7184</v>
      </c>
      <c r="O586" t="s">
        <v>8468</v>
      </c>
      <c r="P586" t="s">
        <v>8469</v>
      </c>
    </row>
    <row r="587" spans="1:16">
      <c r="A587" t="s">
        <v>1892</v>
      </c>
      <c r="B587" t="s">
        <v>1893</v>
      </c>
      <c r="C587" t="s">
        <v>1272</v>
      </c>
      <c r="D587" t="s">
        <v>329</v>
      </c>
      <c r="E587" t="s">
        <v>1894</v>
      </c>
      <c r="F587" s="1" t="s">
        <v>270</v>
      </c>
      <c r="G587">
        <v>3.9</v>
      </c>
      <c r="H587" t="s">
        <v>1895</v>
      </c>
      <c r="I587" t="s">
        <v>8470</v>
      </c>
      <c r="J587" t="s">
        <v>8471</v>
      </c>
      <c r="K587" t="s">
        <v>8472</v>
      </c>
      <c r="L587" t="s">
        <v>8473</v>
      </c>
      <c r="M587" t="s">
        <v>8474</v>
      </c>
      <c r="N587" t="s">
        <v>8475</v>
      </c>
      <c r="O587" t="s">
        <v>8476</v>
      </c>
      <c r="P587" t="s">
        <v>8477</v>
      </c>
    </row>
    <row r="588" ht="13.5" spans="1:16">
      <c r="A588" t="s">
        <v>1222</v>
      </c>
      <c r="B588" t="s">
        <v>1223</v>
      </c>
      <c r="C588" t="s">
        <v>1219</v>
      </c>
      <c r="D588" t="s">
        <v>1224</v>
      </c>
      <c r="E588" t="s">
        <v>571</v>
      </c>
      <c r="F588" s="1" t="s">
        <v>220</v>
      </c>
      <c r="G588">
        <v>4.3</v>
      </c>
      <c r="H588" s="1" t="s">
        <v>4767</v>
      </c>
      <c r="I588" t="s">
        <v>7060</v>
      </c>
      <c r="J588" t="s">
        <v>7061</v>
      </c>
      <c r="K588" t="s">
        <v>7062</v>
      </c>
      <c r="L588" t="s">
        <v>7063</v>
      </c>
      <c r="M588" t="s">
        <v>7064</v>
      </c>
      <c r="N588" t="s">
        <v>7065</v>
      </c>
      <c r="O588" t="s">
        <v>8478</v>
      </c>
      <c r="P588" t="s">
        <v>8479</v>
      </c>
    </row>
    <row r="589" spans="1:16">
      <c r="A589" t="s">
        <v>1226</v>
      </c>
      <c r="B589" t="s">
        <v>1227</v>
      </c>
      <c r="C589" t="s">
        <v>1219</v>
      </c>
      <c r="D589" t="s">
        <v>144</v>
      </c>
      <c r="E589" t="s">
        <v>1228</v>
      </c>
      <c r="F589" s="1" t="s">
        <v>330</v>
      </c>
      <c r="G589">
        <v>3.8</v>
      </c>
      <c r="H589" s="1" t="s">
        <v>1569</v>
      </c>
      <c r="I589" t="s">
        <v>7068</v>
      </c>
      <c r="J589" t="s">
        <v>7069</v>
      </c>
      <c r="K589" t="s">
        <v>7070</v>
      </c>
      <c r="L589" t="s">
        <v>7071</v>
      </c>
      <c r="M589" t="s">
        <v>7072</v>
      </c>
      <c r="N589" t="s">
        <v>7073</v>
      </c>
      <c r="O589" t="s">
        <v>8480</v>
      </c>
      <c r="P589" t="s">
        <v>8481</v>
      </c>
    </row>
    <row r="590" spans="1:16">
      <c r="A590" t="s">
        <v>1896</v>
      </c>
      <c r="B590" t="s">
        <v>1897</v>
      </c>
      <c r="C590" t="s">
        <v>1898</v>
      </c>
      <c r="D590" t="s">
        <v>1899</v>
      </c>
      <c r="E590" t="s">
        <v>1021</v>
      </c>
      <c r="F590" s="1" t="s">
        <v>333</v>
      </c>
      <c r="G590">
        <v>4.3</v>
      </c>
      <c r="H590" t="s">
        <v>1900</v>
      </c>
      <c r="I590" t="s">
        <v>8482</v>
      </c>
      <c r="J590" t="s">
        <v>8483</v>
      </c>
      <c r="K590" t="s">
        <v>8484</v>
      </c>
      <c r="L590" t="s">
        <v>8485</v>
      </c>
      <c r="M590" t="s">
        <v>8486</v>
      </c>
      <c r="N590" t="s">
        <v>8487</v>
      </c>
      <c r="O590" t="s">
        <v>8488</v>
      </c>
      <c r="P590" t="s">
        <v>8489</v>
      </c>
    </row>
    <row r="591" spans="1:16">
      <c r="A591" t="s">
        <v>1901</v>
      </c>
      <c r="B591" t="s">
        <v>1902</v>
      </c>
      <c r="C591" t="s">
        <v>1903</v>
      </c>
      <c r="D591" t="s">
        <v>214</v>
      </c>
      <c r="E591" t="s">
        <v>1904</v>
      </c>
      <c r="F591" s="1" t="s">
        <v>82</v>
      </c>
      <c r="G591">
        <v>4.4</v>
      </c>
      <c r="H591" s="1" t="s">
        <v>1905</v>
      </c>
      <c r="I591" t="s">
        <v>8490</v>
      </c>
      <c r="J591" t="s">
        <v>8491</v>
      </c>
      <c r="K591" t="s">
        <v>8492</v>
      </c>
      <c r="L591" t="s">
        <v>8493</v>
      </c>
      <c r="M591" t="s">
        <v>8494</v>
      </c>
      <c r="N591" t="s">
        <v>8495</v>
      </c>
      <c r="O591" t="s">
        <v>8496</v>
      </c>
      <c r="P591" t="s">
        <v>8497</v>
      </c>
    </row>
    <row r="592" spans="1:16">
      <c r="A592" t="s">
        <v>1906</v>
      </c>
      <c r="B592" t="s">
        <v>1907</v>
      </c>
      <c r="C592" t="s">
        <v>1908</v>
      </c>
      <c r="D592" t="s">
        <v>1909</v>
      </c>
      <c r="E592" t="s">
        <v>1910</v>
      </c>
      <c r="F592" s="1" t="s">
        <v>1911</v>
      </c>
      <c r="G592">
        <v>3.8</v>
      </c>
      <c r="H592" s="1" t="s">
        <v>1912</v>
      </c>
      <c r="I592" t="s">
        <v>8498</v>
      </c>
      <c r="J592" t="s">
        <v>8499</v>
      </c>
      <c r="K592" t="s">
        <v>8500</v>
      </c>
      <c r="L592" t="s">
        <v>8501</v>
      </c>
      <c r="M592" t="s">
        <v>8502</v>
      </c>
      <c r="N592" t="s">
        <v>8503</v>
      </c>
      <c r="O592" t="s">
        <v>8504</v>
      </c>
      <c r="P592" t="s">
        <v>8505</v>
      </c>
    </row>
    <row r="593" spans="1:16">
      <c r="A593" t="s">
        <v>1913</v>
      </c>
      <c r="B593" t="s">
        <v>1914</v>
      </c>
      <c r="C593" t="s">
        <v>1272</v>
      </c>
      <c r="D593" t="s">
        <v>421</v>
      </c>
      <c r="E593" t="s">
        <v>1765</v>
      </c>
      <c r="F593" s="1" t="s">
        <v>453</v>
      </c>
      <c r="G593">
        <v>3.8</v>
      </c>
      <c r="H593" t="s">
        <v>1915</v>
      </c>
      <c r="I593" t="s">
        <v>8506</v>
      </c>
      <c r="J593" t="s">
        <v>8507</v>
      </c>
      <c r="K593" t="s">
        <v>8508</v>
      </c>
      <c r="L593" t="s">
        <v>8509</v>
      </c>
      <c r="M593" t="s">
        <v>8510</v>
      </c>
      <c r="N593" t="s">
        <v>8511</v>
      </c>
      <c r="O593" t="s">
        <v>8512</v>
      </c>
      <c r="P593" t="s">
        <v>8513</v>
      </c>
    </row>
    <row r="594" spans="1:16">
      <c r="A594" t="s">
        <v>1916</v>
      </c>
      <c r="B594" t="s">
        <v>1917</v>
      </c>
      <c r="C594" t="s">
        <v>1918</v>
      </c>
      <c r="D594" t="s">
        <v>362</v>
      </c>
      <c r="E594" t="s">
        <v>42</v>
      </c>
      <c r="F594" s="1" t="s">
        <v>302</v>
      </c>
      <c r="G594">
        <v>3.5</v>
      </c>
      <c r="H594">
        <v>690</v>
      </c>
      <c r="I594" t="s">
        <v>8514</v>
      </c>
      <c r="J594" t="s">
        <v>8515</v>
      </c>
      <c r="K594" t="s">
        <v>8516</v>
      </c>
      <c r="L594" t="s">
        <v>8517</v>
      </c>
      <c r="M594" t="s">
        <v>8518</v>
      </c>
      <c r="N594" t="s">
        <v>8519</v>
      </c>
      <c r="O594" t="s">
        <v>8520</v>
      </c>
      <c r="P594" t="s">
        <v>8521</v>
      </c>
    </row>
    <row r="595" spans="1:16">
      <c r="A595" t="s">
        <v>1251</v>
      </c>
      <c r="B595" t="s">
        <v>1252</v>
      </c>
      <c r="C595" t="s">
        <v>1253</v>
      </c>
      <c r="D595" t="s">
        <v>1254</v>
      </c>
      <c r="E595" t="s">
        <v>55</v>
      </c>
      <c r="F595" s="1" t="s">
        <v>26</v>
      </c>
      <c r="G595">
        <v>4.4</v>
      </c>
      <c r="H595" s="1" t="s">
        <v>4768</v>
      </c>
      <c r="I595" t="s">
        <v>7107</v>
      </c>
      <c r="J595" t="s">
        <v>7108</v>
      </c>
      <c r="K595" t="s">
        <v>7109</v>
      </c>
      <c r="L595" t="s">
        <v>7110</v>
      </c>
      <c r="M595" t="s">
        <v>7111</v>
      </c>
      <c r="N595" t="s">
        <v>7112</v>
      </c>
      <c r="O595" t="s">
        <v>8522</v>
      </c>
      <c r="P595" t="s">
        <v>8523</v>
      </c>
    </row>
    <row r="596" spans="1:16">
      <c r="A596" t="s">
        <v>1256</v>
      </c>
      <c r="B596" t="s">
        <v>1257</v>
      </c>
      <c r="C596" t="s">
        <v>1219</v>
      </c>
      <c r="D596" t="s">
        <v>190</v>
      </c>
      <c r="E596" t="s">
        <v>895</v>
      </c>
      <c r="F596" s="1" t="s">
        <v>111</v>
      </c>
      <c r="G596">
        <v>4.1</v>
      </c>
      <c r="H596" s="1" t="s">
        <v>1259</v>
      </c>
      <c r="I596" t="s">
        <v>7115</v>
      </c>
      <c r="J596" t="s">
        <v>7116</v>
      </c>
      <c r="K596" t="s">
        <v>7117</v>
      </c>
      <c r="L596" t="s">
        <v>7118</v>
      </c>
      <c r="M596" t="s">
        <v>7119</v>
      </c>
      <c r="N596" t="s">
        <v>7120</v>
      </c>
      <c r="O596" t="s">
        <v>8524</v>
      </c>
      <c r="P596" t="s">
        <v>8525</v>
      </c>
    </row>
    <row r="597" spans="1:16">
      <c r="A597" t="s">
        <v>1919</v>
      </c>
      <c r="B597" t="s">
        <v>1920</v>
      </c>
      <c r="C597" t="s">
        <v>1272</v>
      </c>
      <c r="D597" t="s">
        <v>320</v>
      </c>
      <c r="E597" t="s">
        <v>1402</v>
      </c>
      <c r="F597" s="1" t="s">
        <v>63</v>
      </c>
      <c r="G597">
        <v>4.1</v>
      </c>
      <c r="H597" t="s">
        <v>1921</v>
      </c>
      <c r="I597" t="s">
        <v>8526</v>
      </c>
      <c r="J597" t="s">
        <v>8527</v>
      </c>
      <c r="K597" t="s">
        <v>8528</v>
      </c>
      <c r="L597" t="s">
        <v>8529</v>
      </c>
      <c r="M597" t="s">
        <v>8530</v>
      </c>
      <c r="N597" t="s">
        <v>8531</v>
      </c>
      <c r="O597" t="s">
        <v>8532</v>
      </c>
      <c r="P597" t="s">
        <v>8533</v>
      </c>
    </row>
    <row r="598" spans="1:16">
      <c r="A598" t="s">
        <v>1922</v>
      </c>
      <c r="B598" t="s">
        <v>1923</v>
      </c>
      <c r="C598" t="s">
        <v>1924</v>
      </c>
      <c r="D598" t="s">
        <v>25</v>
      </c>
      <c r="E598" t="s">
        <v>329</v>
      </c>
      <c r="F598" s="1" t="s">
        <v>330</v>
      </c>
      <c r="G598">
        <v>4.3</v>
      </c>
      <c r="H598" s="1" t="s">
        <v>1925</v>
      </c>
      <c r="I598" t="s">
        <v>8534</v>
      </c>
      <c r="J598" t="s">
        <v>8535</v>
      </c>
      <c r="K598" t="s">
        <v>8536</v>
      </c>
      <c r="L598" t="s">
        <v>8537</v>
      </c>
      <c r="M598" t="s">
        <v>8538</v>
      </c>
      <c r="N598" t="s">
        <v>8539</v>
      </c>
      <c r="O598" t="s">
        <v>8540</v>
      </c>
      <c r="P598" t="s">
        <v>8541</v>
      </c>
    </row>
    <row r="599" spans="1:16">
      <c r="A599" t="s">
        <v>1926</v>
      </c>
      <c r="B599" t="s">
        <v>1927</v>
      </c>
      <c r="C599" t="s">
        <v>1272</v>
      </c>
      <c r="D599" t="s">
        <v>54</v>
      </c>
      <c r="E599" t="s">
        <v>18</v>
      </c>
      <c r="F599" s="1" t="s">
        <v>93</v>
      </c>
      <c r="G599">
        <v>3.5</v>
      </c>
      <c r="H599" s="1" t="s">
        <v>1928</v>
      </c>
      <c r="I599" t="s">
        <v>8542</v>
      </c>
      <c r="J599" t="s">
        <v>8543</v>
      </c>
      <c r="K599" t="s">
        <v>8544</v>
      </c>
      <c r="L599" t="s">
        <v>8545</v>
      </c>
      <c r="M599" t="s">
        <v>8546</v>
      </c>
      <c r="N599" t="s">
        <v>8547</v>
      </c>
      <c r="O599" t="s">
        <v>8548</v>
      </c>
      <c r="P599" t="s">
        <v>8549</v>
      </c>
    </row>
    <row r="600" spans="1:16">
      <c r="A600" t="s">
        <v>1270</v>
      </c>
      <c r="B600" t="s">
        <v>1271</v>
      </c>
      <c r="C600" t="s">
        <v>1272</v>
      </c>
      <c r="D600" t="s">
        <v>214</v>
      </c>
      <c r="E600" t="s">
        <v>76</v>
      </c>
      <c r="F600" s="1" t="s">
        <v>595</v>
      </c>
      <c r="G600">
        <v>4.1</v>
      </c>
      <c r="H600" t="s">
        <v>4769</v>
      </c>
      <c r="I600" t="s">
        <v>7139</v>
      </c>
      <c r="J600" t="s">
        <v>7140</v>
      </c>
      <c r="K600" t="s">
        <v>7141</v>
      </c>
      <c r="L600" t="s">
        <v>7142</v>
      </c>
      <c r="M600" t="s">
        <v>7143</v>
      </c>
      <c r="N600" t="s">
        <v>7144</v>
      </c>
      <c r="O600" t="s">
        <v>8550</v>
      </c>
      <c r="P600" t="s">
        <v>8551</v>
      </c>
    </row>
    <row r="601" spans="1:16">
      <c r="A601" t="s">
        <v>1929</v>
      </c>
      <c r="B601" t="s">
        <v>1930</v>
      </c>
      <c r="C601" t="s">
        <v>1764</v>
      </c>
      <c r="D601" t="s">
        <v>1931</v>
      </c>
      <c r="E601" t="s">
        <v>1402</v>
      </c>
      <c r="F601" s="1" t="s">
        <v>100</v>
      </c>
      <c r="G601">
        <v>4.1</v>
      </c>
      <c r="H601" t="s">
        <v>1932</v>
      </c>
      <c r="I601" t="s">
        <v>8552</v>
      </c>
      <c r="J601" t="s">
        <v>8553</v>
      </c>
      <c r="K601" t="s">
        <v>8554</v>
      </c>
      <c r="L601" t="s">
        <v>8555</v>
      </c>
      <c r="M601" t="s">
        <v>8556</v>
      </c>
      <c r="N601" t="s">
        <v>8557</v>
      </c>
      <c r="O601" t="s">
        <v>8558</v>
      </c>
      <c r="P601" t="s">
        <v>8559</v>
      </c>
    </row>
    <row r="602" ht="12.75" spans="1:16">
      <c r="A602" t="s">
        <v>1265</v>
      </c>
      <c r="B602" t="s">
        <v>1266</v>
      </c>
      <c r="C602" t="s">
        <v>1219</v>
      </c>
      <c r="D602" t="s">
        <v>329</v>
      </c>
      <c r="E602" t="s">
        <v>1267</v>
      </c>
      <c r="F602" s="1" t="s">
        <v>1268</v>
      </c>
      <c r="G602">
        <v>3.9</v>
      </c>
      <c r="H602" s="1" t="s">
        <v>4770</v>
      </c>
      <c r="I602" t="s">
        <v>7131</v>
      </c>
      <c r="J602" t="s">
        <v>8560</v>
      </c>
      <c r="K602" t="s">
        <v>8561</v>
      </c>
      <c r="L602" t="s">
        <v>8562</v>
      </c>
      <c r="M602" t="s">
        <v>8563</v>
      </c>
      <c r="N602" t="s">
        <v>8564</v>
      </c>
      <c r="O602" t="s">
        <v>8565</v>
      </c>
      <c r="P602" t="s">
        <v>8566</v>
      </c>
    </row>
    <row r="603" spans="1:16">
      <c r="A603" t="s">
        <v>1933</v>
      </c>
      <c r="B603" t="s">
        <v>1934</v>
      </c>
      <c r="C603" t="s">
        <v>1272</v>
      </c>
      <c r="D603" t="s">
        <v>62</v>
      </c>
      <c r="E603" t="s">
        <v>76</v>
      </c>
      <c r="F603" s="1" t="s">
        <v>77</v>
      </c>
      <c r="G603">
        <v>3.9</v>
      </c>
      <c r="H603" s="1" t="s">
        <v>1935</v>
      </c>
      <c r="I603" t="s">
        <v>8567</v>
      </c>
      <c r="J603" t="s">
        <v>8568</v>
      </c>
      <c r="K603" t="s">
        <v>8569</v>
      </c>
      <c r="L603" t="s">
        <v>8570</v>
      </c>
      <c r="M603" t="s">
        <v>8571</v>
      </c>
      <c r="N603" t="s">
        <v>8572</v>
      </c>
      <c r="O603" t="s">
        <v>8573</v>
      </c>
      <c r="P603" t="s">
        <v>8574</v>
      </c>
    </row>
    <row r="604" spans="1:16">
      <c r="A604" t="s">
        <v>1936</v>
      </c>
      <c r="B604" t="s">
        <v>1937</v>
      </c>
      <c r="C604" t="s">
        <v>1444</v>
      </c>
      <c r="D604" t="s">
        <v>224</v>
      </c>
      <c r="E604" t="s">
        <v>76</v>
      </c>
      <c r="F604" s="1" t="s">
        <v>36</v>
      </c>
      <c r="G604">
        <v>4.1</v>
      </c>
      <c r="H604" s="1" t="s">
        <v>1938</v>
      </c>
      <c r="I604" t="s">
        <v>8308</v>
      </c>
      <c r="J604" t="s">
        <v>8575</v>
      </c>
      <c r="K604" t="s">
        <v>8576</v>
      </c>
      <c r="L604" t="s">
        <v>8577</v>
      </c>
      <c r="M604" t="s">
        <v>8578</v>
      </c>
      <c r="N604" t="s">
        <v>8579</v>
      </c>
      <c r="O604" t="s">
        <v>8580</v>
      </c>
      <c r="P604" t="s">
        <v>8581</v>
      </c>
    </row>
    <row r="605" spans="1:16">
      <c r="A605" t="s">
        <v>1285</v>
      </c>
      <c r="B605" t="s">
        <v>1286</v>
      </c>
      <c r="C605" t="s">
        <v>1287</v>
      </c>
      <c r="D605" t="s">
        <v>25</v>
      </c>
      <c r="E605" t="s">
        <v>421</v>
      </c>
      <c r="F605" s="1" t="s">
        <v>200</v>
      </c>
      <c r="G605">
        <v>4</v>
      </c>
      <c r="H605" s="1" t="s">
        <v>4771</v>
      </c>
      <c r="I605" t="s">
        <v>7171</v>
      </c>
      <c r="J605" t="s">
        <v>7172</v>
      </c>
      <c r="K605" t="s">
        <v>7173</v>
      </c>
      <c r="L605" t="s">
        <v>7174</v>
      </c>
      <c r="M605" t="s">
        <v>7175</v>
      </c>
      <c r="N605" t="s">
        <v>7176</v>
      </c>
      <c r="O605" t="s">
        <v>8582</v>
      </c>
      <c r="P605" t="s">
        <v>8583</v>
      </c>
    </row>
    <row r="606" spans="1:16">
      <c r="A606" t="s">
        <v>1939</v>
      </c>
      <c r="B606" t="s">
        <v>1940</v>
      </c>
      <c r="C606" t="s">
        <v>1898</v>
      </c>
      <c r="D606" t="s">
        <v>281</v>
      </c>
      <c r="E606" t="s">
        <v>599</v>
      </c>
      <c r="F606" s="1" t="s">
        <v>440</v>
      </c>
      <c r="G606">
        <v>4.2</v>
      </c>
      <c r="H606" s="1" t="s">
        <v>1941</v>
      </c>
      <c r="I606" t="s">
        <v>8584</v>
      </c>
      <c r="J606" t="s">
        <v>8585</v>
      </c>
      <c r="K606" t="s">
        <v>8586</v>
      </c>
      <c r="L606" t="s">
        <v>8587</v>
      </c>
      <c r="M606" t="s">
        <v>8588</v>
      </c>
      <c r="N606" t="s">
        <v>8589</v>
      </c>
      <c r="O606" t="s">
        <v>8590</v>
      </c>
      <c r="P606" t="s">
        <v>8591</v>
      </c>
    </row>
    <row r="607" spans="1:16">
      <c r="A607" t="s">
        <v>1942</v>
      </c>
      <c r="B607" t="s">
        <v>1943</v>
      </c>
      <c r="C607" t="s">
        <v>1903</v>
      </c>
      <c r="D607" t="s">
        <v>443</v>
      </c>
      <c r="E607" t="s">
        <v>319</v>
      </c>
      <c r="F607" s="1" t="s">
        <v>581</v>
      </c>
      <c r="G607">
        <v>4.3</v>
      </c>
      <c r="H607" s="1" t="s">
        <v>1944</v>
      </c>
      <c r="I607" t="s">
        <v>8592</v>
      </c>
      <c r="J607" t="s">
        <v>8593</v>
      </c>
      <c r="K607" t="s">
        <v>8594</v>
      </c>
      <c r="L607" t="s">
        <v>8595</v>
      </c>
      <c r="M607" t="s">
        <v>8596</v>
      </c>
      <c r="N607" t="s">
        <v>8597</v>
      </c>
      <c r="O607" t="s">
        <v>8598</v>
      </c>
      <c r="P607" t="s">
        <v>8599</v>
      </c>
    </row>
    <row r="608" spans="1:16">
      <c r="A608" t="s">
        <v>1945</v>
      </c>
      <c r="B608" t="s">
        <v>1946</v>
      </c>
      <c r="C608" t="s">
        <v>1903</v>
      </c>
      <c r="D608" t="s">
        <v>69</v>
      </c>
      <c r="E608" t="s">
        <v>214</v>
      </c>
      <c r="F608" s="1" t="s">
        <v>77</v>
      </c>
      <c r="G608">
        <v>4.1</v>
      </c>
      <c r="H608" s="1" t="s">
        <v>1947</v>
      </c>
      <c r="I608" t="s">
        <v>8600</v>
      </c>
      <c r="J608" t="s">
        <v>8601</v>
      </c>
      <c r="K608" t="s">
        <v>8602</v>
      </c>
      <c r="L608" t="s">
        <v>8603</v>
      </c>
      <c r="M608" t="s">
        <v>8604</v>
      </c>
      <c r="N608" t="s">
        <v>8605</v>
      </c>
      <c r="O608" t="s">
        <v>8606</v>
      </c>
      <c r="P608" t="s">
        <v>8607</v>
      </c>
    </row>
    <row r="609" spans="1:16">
      <c r="A609" t="s">
        <v>1313</v>
      </c>
      <c r="B609" t="s">
        <v>1314</v>
      </c>
      <c r="C609" t="s">
        <v>1219</v>
      </c>
      <c r="D609" t="s">
        <v>261</v>
      </c>
      <c r="E609" t="s">
        <v>406</v>
      </c>
      <c r="F609" s="1" t="s">
        <v>111</v>
      </c>
      <c r="G609">
        <v>4</v>
      </c>
      <c r="H609" s="1" t="s">
        <v>1315</v>
      </c>
      <c r="I609" t="s">
        <v>7218</v>
      </c>
      <c r="J609" t="s">
        <v>8397</v>
      </c>
      <c r="K609" t="s">
        <v>8398</v>
      </c>
      <c r="L609" t="s">
        <v>8399</v>
      </c>
      <c r="M609" t="s">
        <v>8400</v>
      </c>
      <c r="N609" t="s">
        <v>8401</v>
      </c>
      <c r="O609" t="s">
        <v>8608</v>
      </c>
      <c r="P609" t="s">
        <v>8609</v>
      </c>
    </row>
    <row r="610" ht="13.5" spans="1:16">
      <c r="A610" t="s">
        <v>1316</v>
      </c>
      <c r="B610" t="s">
        <v>1317</v>
      </c>
      <c r="C610" t="s">
        <v>1219</v>
      </c>
      <c r="D610" t="s">
        <v>329</v>
      </c>
      <c r="E610" t="s">
        <v>365</v>
      </c>
      <c r="F610" s="1" t="s">
        <v>1318</v>
      </c>
      <c r="G610">
        <v>4.2</v>
      </c>
      <c r="H610" s="1" t="s">
        <v>1713</v>
      </c>
      <c r="I610" t="s">
        <v>7226</v>
      </c>
      <c r="J610" t="s">
        <v>7227</v>
      </c>
      <c r="K610" t="s">
        <v>7228</v>
      </c>
      <c r="L610" t="s">
        <v>7229</v>
      </c>
      <c r="M610" t="s">
        <v>7230</v>
      </c>
      <c r="N610" t="s">
        <v>7231</v>
      </c>
      <c r="O610" t="s">
        <v>8610</v>
      </c>
      <c r="P610" t="s">
        <v>8611</v>
      </c>
    </row>
    <row r="611" spans="1:16">
      <c r="A611" t="s">
        <v>1948</v>
      </c>
      <c r="B611" t="s">
        <v>1949</v>
      </c>
      <c r="C611" t="s">
        <v>1272</v>
      </c>
      <c r="D611" t="s">
        <v>41</v>
      </c>
      <c r="E611" t="s">
        <v>76</v>
      </c>
      <c r="F611" s="1" t="s">
        <v>270</v>
      </c>
      <c r="G611">
        <v>3.9</v>
      </c>
      <c r="H611" s="1" t="s">
        <v>1950</v>
      </c>
      <c r="I611" t="s">
        <v>8612</v>
      </c>
      <c r="J611" t="s">
        <v>8613</v>
      </c>
      <c r="K611" t="s">
        <v>8614</v>
      </c>
      <c r="L611" t="s">
        <v>8615</v>
      </c>
      <c r="M611" t="s">
        <v>8616</v>
      </c>
      <c r="N611" t="s">
        <v>8617</v>
      </c>
      <c r="O611" t="s">
        <v>8618</v>
      </c>
      <c r="P611" t="s">
        <v>8619</v>
      </c>
    </row>
    <row r="612" spans="1:16">
      <c r="A612" t="s">
        <v>1951</v>
      </c>
      <c r="B612" t="s">
        <v>1952</v>
      </c>
      <c r="C612" t="s">
        <v>1953</v>
      </c>
      <c r="D612" t="s">
        <v>788</v>
      </c>
      <c r="E612" t="s">
        <v>144</v>
      </c>
      <c r="F612" s="1" t="s">
        <v>100</v>
      </c>
      <c r="G612">
        <v>4.3</v>
      </c>
      <c r="H612" s="1" t="s">
        <v>1954</v>
      </c>
      <c r="I612" t="s">
        <v>8620</v>
      </c>
      <c r="J612" t="s">
        <v>8621</v>
      </c>
      <c r="K612" t="s">
        <v>8622</v>
      </c>
      <c r="L612" t="s">
        <v>8623</v>
      </c>
      <c r="M612" t="s">
        <v>8624</v>
      </c>
      <c r="N612" t="s">
        <v>8625</v>
      </c>
      <c r="O612" t="s">
        <v>8626</v>
      </c>
      <c r="P612" t="s">
        <v>8627</v>
      </c>
    </row>
    <row r="613" ht="13.5" spans="1:16">
      <c r="A613" t="s">
        <v>1332</v>
      </c>
      <c r="B613" t="s">
        <v>1333</v>
      </c>
      <c r="C613" t="s">
        <v>1219</v>
      </c>
      <c r="D613" t="s">
        <v>293</v>
      </c>
      <c r="E613" t="s">
        <v>571</v>
      </c>
      <c r="F613" s="1" t="s">
        <v>337</v>
      </c>
      <c r="G613">
        <v>4.2</v>
      </c>
      <c r="H613" s="1" t="s">
        <v>4772</v>
      </c>
      <c r="I613" s="2" t="s">
        <v>7256</v>
      </c>
      <c r="J613" t="s">
        <v>8628</v>
      </c>
      <c r="K613" t="s">
        <v>8629</v>
      </c>
      <c r="L613" t="s">
        <v>8630</v>
      </c>
      <c r="M613" t="s">
        <v>8631</v>
      </c>
      <c r="N613" t="s">
        <v>8632</v>
      </c>
      <c r="O613" t="s">
        <v>8633</v>
      </c>
      <c r="P613" t="s">
        <v>8634</v>
      </c>
    </row>
    <row r="614" spans="1:16">
      <c r="A614" t="s">
        <v>1955</v>
      </c>
      <c r="B614" t="s">
        <v>1956</v>
      </c>
      <c r="C614" t="s">
        <v>1903</v>
      </c>
      <c r="D614" t="s">
        <v>69</v>
      </c>
      <c r="E614" t="s">
        <v>1021</v>
      </c>
      <c r="F614" s="1" t="s">
        <v>315</v>
      </c>
      <c r="G614">
        <v>4.5</v>
      </c>
      <c r="H614" s="1" t="s">
        <v>1957</v>
      </c>
      <c r="I614" t="s">
        <v>8635</v>
      </c>
      <c r="J614" t="s">
        <v>8636</v>
      </c>
      <c r="K614" t="s">
        <v>8637</v>
      </c>
      <c r="L614" t="s">
        <v>8638</v>
      </c>
      <c r="M614" t="s">
        <v>8639</v>
      </c>
      <c r="N614" t="s">
        <v>8640</v>
      </c>
      <c r="O614" t="s">
        <v>8641</v>
      </c>
      <c r="P614" t="s">
        <v>8642</v>
      </c>
    </row>
    <row r="615" spans="1:16">
      <c r="A615" t="s">
        <v>1958</v>
      </c>
      <c r="B615" t="s">
        <v>1959</v>
      </c>
      <c r="C615" t="s">
        <v>1960</v>
      </c>
      <c r="D615" t="s">
        <v>950</v>
      </c>
      <c r="E615" t="s">
        <v>1961</v>
      </c>
      <c r="F615" s="1" t="s">
        <v>111</v>
      </c>
      <c r="G615">
        <v>4</v>
      </c>
      <c r="H615" s="1" t="s">
        <v>1962</v>
      </c>
      <c r="I615" t="s">
        <v>8643</v>
      </c>
      <c r="J615" t="s">
        <v>8644</v>
      </c>
      <c r="K615" t="s">
        <v>8645</v>
      </c>
      <c r="L615" t="s">
        <v>8646</v>
      </c>
      <c r="M615" t="s">
        <v>8647</v>
      </c>
      <c r="N615" t="s">
        <v>8648</v>
      </c>
      <c r="O615" t="s">
        <v>8649</v>
      </c>
      <c r="P615" t="s">
        <v>8650</v>
      </c>
    </row>
    <row r="616" spans="1:16">
      <c r="A616" t="s">
        <v>15</v>
      </c>
      <c r="B616" t="s">
        <v>16</v>
      </c>
      <c r="C616" t="s">
        <v>17</v>
      </c>
      <c r="D616" t="s">
        <v>18</v>
      </c>
      <c r="E616" t="s">
        <v>19</v>
      </c>
      <c r="F616" s="1" t="s">
        <v>20</v>
      </c>
      <c r="G616">
        <v>4.2</v>
      </c>
      <c r="H616" s="1" t="s">
        <v>21</v>
      </c>
      <c r="I616" t="s">
        <v>4794</v>
      </c>
      <c r="J616" t="s">
        <v>4795</v>
      </c>
      <c r="K616" t="s">
        <v>4796</v>
      </c>
      <c r="L616" t="s">
        <v>4797</v>
      </c>
      <c r="M616" t="s">
        <v>4798</v>
      </c>
      <c r="N616" t="s">
        <v>5375</v>
      </c>
      <c r="O616" t="s">
        <v>8651</v>
      </c>
      <c r="P616" t="s">
        <v>8652</v>
      </c>
    </row>
    <row r="617" spans="1:16">
      <c r="A617" t="s">
        <v>1963</v>
      </c>
      <c r="B617" t="s">
        <v>1964</v>
      </c>
      <c r="C617" t="s">
        <v>1965</v>
      </c>
      <c r="D617" t="s">
        <v>1966</v>
      </c>
      <c r="E617" t="s">
        <v>1967</v>
      </c>
      <c r="F617" s="1" t="s">
        <v>1835</v>
      </c>
      <c r="G617">
        <v>4.5</v>
      </c>
      <c r="H617" s="1" t="s">
        <v>1968</v>
      </c>
      <c r="I617" t="s">
        <v>8653</v>
      </c>
      <c r="J617" t="s">
        <v>8654</v>
      </c>
      <c r="K617" t="s">
        <v>8655</v>
      </c>
      <c r="L617" t="s">
        <v>8656</v>
      </c>
      <c r="M617" t="s">
        <v>8657</v>
      </c>
      <c r="N617" t="s">
        <v>8658</v>
      </c>
      <c r="O617" t="s">
        <v>8659</v>
      </c>
      <c r="P617" t="s">
        <v>8660</v>
      </c>
    </row>
    <row r="618" spans="1:16">
      <c r="A618" t="s">
        <v>1969</v>
      </c>
      <c r="B618" t="s">
        <v>1970</v>
      </c>
      <c r="C618" t="s">
        <v>1971</v>
      </c>
      <c r="D618" t="s">
        <v>1972</v>
      </c>
      <c r="E618" t="s">
        <v>1972</v>
      </c>
      <c r="F618" s="1" t="s">
        <v>215</v>
      </c>
      <c r="G618">
        <v>4.3</v>
      </c>
      <c r="H618" s="1" t="s">
        <v>1973</v>
      </c>
      <c r="I618" t="s">
        <v>8661</v>
      </c>
      <c r="J618" t="s">
        <v>8662</v>
      </c>
      <c r="K618" t="s">
        <v>8663</v>
      </c>
      <c r="L618" t="s">
        <v>8664</v>
      </c>
      <c r="M618" t="s">
        <v>8665</v>
      </c>
      <c r="N618" t="s">
        <v>8666</v>
      </c>
      <c r="O618" t="s">
        <v>8667</v>
      </c>
      <c r="P618" t="s">
        <v>8668</v>
      </c>
    </row>
    <row r="619" spans="1:16">
      <c r="A619" t="s">
        <v>1974</v>
      </c>
      <c r="B619" t="s">
        <v>1975</v>
      </c>
      <c r="C619" t="s">
        <v>1976</v>
      </c>
      <c r="D619" t="s">
        <v>1977</v>
      </c>
      <c r="E619" t="s">
        <v>1978</v>
      </c>
      <c r="F619" s="1" t="s">
        <v>1278</v>
      </c>
      <c r="G619">
        <v>3.9</v>
      </c>
      <c r="H619" s="1" t="s">
        <v>1979</v>
      </c>
      <c r="I619" t="s">
        <v>8669</v>
      </c>
      <c r="J619" t="s">
        <v>8670</v>
      </c>
      <c r="K619" t="s">
        <v>8671</v>
      </c>
      <c r="L619" t="s">
        <v>8672</v>
      </c>
      <c r="M619" t="s">
        <v>8673</v>
      </c>
      <c r="N619" t="s">
        <v>8674</v>
      </c>
      <c r="O619" t="s">
        <v>8675</v>
      </c>
      <c r="P619" t="s">
        <v>8676</v>
      </c>
    </row>
    <row r="620" spans="1:16">
      <c r="A620" t="s">
        <v>1980</v>
      </c>
      <c r="B620" t="s">
        <v>1981</v>
      </c>
      <c r="C620" t="s">
        <v>1272</v>
      </c>
      <c r="D620" t="s">
        <v>501</v>
      </c>
      <c r="E620" t="s">
        <v>1982</v>
      </c>
      <c r="F620" s="1" t="s">
        <v>63</v>
      </c>
      <c r="G620">
        <v>4.1</v>
      </c>
      <c r="H620" s="1" t="s">
        <v>1983</v>
      </c>
      <c r="I620" t="s">
        <v>8677</v>
      </c>
      <c r="J620" t="s">
        <v>8678</v>
      </c>
      <c r="K620" t="s">
        <v>8679</v>
      </c>
      <c r="L620" t="s">
        <v>8680</v>
      </c>
      <c r="M620" t="s">
        <v>8681</v>
      </c>
      <c r="N620" t="s">
        <v>8682</v>
      </c>
      <c r="O620" t="s">
        <v>8683</v>
      </c>
      <c r="P620" t="s">
        <v>8684</v>
      </c>
    </row>
    <row r="621" ht="13.5" spans="1:16">
      <c r="A621" t="s">
        <v>1357</v>
      </c>
      <c r="B621" t="s">
        <v>1358</v>
      </c>
      <c r="C621" t="s">
        <v>1219</v>
      </c>
      <c r="D621" t="s">
        <v>406</v>
      </c>
      <c r="E621" t="s">
        <v>1146</v>
      </c>
      <c r="F621" s="1" t="s">
        <v>768</v>
      </c>
      <c r="G621">
        <v>4.3</v>
      </c>
      <c r="H621" s="1" t="s">
        <v>4773</v>
      </c>
      <c r="I621" t="s">
        <v>7299</v>
      </c>
      <c r="J621" t="s">
        <v>7300</v>
      </c>
      <c r="K621" t="s">
        <v>7301</v>
      </c>
      <c r="L621" t="s">
        <v>7302</v>
      </c>
      <c r="M621" t="s">
        <v>7303</v>
      </c>
      <c r="N621" t="s">
        <v>7304</v>
      </c>
      <c r="O621" t="s">
        <v>8685</v>
      </c>
      <c r="P621" t="s">
        <v>8686</v>
      </c>
    </row>
    <row r="622" spans="1:16">
      <c r="A622" t="s">
        <v>1984</v>
      </c>
      <c r="B622" t="s">
        <v>1985</v>
      </c>
      <c r="C622" t="s">
        <v>1272</v>
      </c>
      <c r="D622" t="s">
        <v>18</v>
      </c>
      <c r="E622" t="s">
        <v>1982</v>
      </c>
      <c r="F622" s="1" t="s">
        <v>100</v>
      </c>
      <c r="G622">
        <v>4.2</v>
      </c>
      <c r="H622">
        <v>206</v>
      </c>
      <c r="I622" t="s">
        <v>8687</v>
      </c>
      <c r="J622" t="s">
        <v>8688</v>
      </c>
      <c r="K622" t="s">
        <v>8689</v>
      </c>
      <c r="L622" t="s">
        <v>8690</v>
      </c>
      <c r="M622" t="s">
        <v>8691</v>
      </c>
      <c r="N622" t="s">
        <v>8692</v>
      </c>
      <c r="O622" t="s">
        <v>8693</v>
      </c>
      <c r="P622" t="s">
        <v>8694</v>
      </c>
    </row>
    <row r="623" spans="1:16">
      <c r="A623" t="s">
        <v>1986</v>
      </c>
      <c r="B623" t="s">
        <v>1987</v>
      </c>
      <c r="C623" t="s">
        <v>1988</v>
      </c>
      <c r="D623" t="s">
        <v>320</v>
      </c>
      <c r="E623" t="s">
        <v>1989</v>
      </c>
      <c r="F623" s="1" t="s">
        <v>123</v>
      </c>
      <c r="G623">
        <v>4.2</v>
      </c>
      <c r="H623" s="1" t="s">
        <v>1990</v>
      </c>
      <c r="I623" t="s">
        <v>8695</v>
      </c>
      <c r="J623" t="s">
        <v>8696</v>
      </c>
      <c r="K623" t="s">
        <v>8697</v>
      </c>
      <c r="L623" t="s">
        <v>8698</v>
      </c>
      <c r="M623" t="s">
        <v>8699</v>
      </c>
      <c r="N623" t="s">
        <v>8700</v>
      </c>
      <c r="O623" t="s">
        <v>8701</v>
      </c>
      <c r="P623" t="s">
        <v>8702</v>
      </c>
    </row>
    <row r="624" spans="1:16">
      <c r="A624" t="s">
        <v>22</v>
      </c>
      <c r="B624" t="s">
        <v>23</v>
      </c>
      <c r="C624" t="s">
        <v>17</v>
      </c>
      <c r="D624" t="s">
        <v>24</v>
      </c>
      <c r="E624" t="s">
        <v>25</v>
      </c>
      <c r="F624" s="1" t="s">
        <v>26</v>
      </c>
      <c r="G624">
        <v>4</v>
      </c>
      <c r="H624" s="1" t="s">
        <v>27</v>
      </c>
      <c r="I624" t="s">
        <v>4802</v>
      </c>
      <c r="J624" t="s">
        <v>4803</v>
      </c>
      <c r="K624" t="s">
        <v>4804</v>
      </c>
      <c r="L624" t="s">
        <v>4805</v>
      </c>
      <c r="M624" t="s">
        <v>4806</v>
      </c>
      <c r="N624" t="s">
        <v>4807</v>
      </c>
      <c r="O624" t="s">
        <v>4808</v>
      </c>
      <c r="P624" t="s">
        <v>8703</v>
      </c>
    </row>
    <row r="625" ht="13.5" spans="1:16">
      <c r="A625" t="s">
        <v>33</v>
      </c>
      <c r="B625" t="s">
        <v>34</v>
      </c>
      <c r="C625" t="s">
        <v>17</v>
      </c>
      <c r="D625" t="s">
        <v>24</v>
      </c>
      <c r="E625" t="s">
        <v>76</v>
      </c>
      <c r="F625" s="1" t="s">
        <v>220</v>
      </c>
      <c r="G625">
        <v>3.9</v>
      </c>
      <c r="H625" s="1" t="s">
        <v>37</v>
      </c>
      <c r="I625" s="2" t="s">
        <v>4810</v>
      </c>
      <c r="J625" t="s">
        <v>4811</v>
      </c>
      <c r="K625" t="s">
        <v>4812</v>
      </c>
      <c r="L625" t="s">
        <v>4813</v>
      </c>
      <c r="M625" t="s">
        <v>4814</v>
      </c>
      <c r="N625" t="s">
        <v>4815</v>
      </c>
      <c r="O625" t="s">
        <v>4816</v>
      </c>
      <c r="P625" t="s">
        <v>8704</v>
      </c>
    </row>
    <row r="626" spans="1:16">
      <c r="A626" t="s">
        <v>1360</v>
      </c>
      <c r="B626" t="s">
        <v>1361</v>
      </c>
      <c r="C626" t="s">
        <v>1219</v>
      </c>
      <c r="D626" t="s">
        <v>1362</v>
      </c>
      <c r="E626" t="s">
        <v>1363</v>
      </c>
      <c r="F626" s="1" t="s">
        <v>77</v>
      </c>
      <c r="G626">
        <v>4.1</v>
      </c>
      <c r="H626" s="1" t="s">
        <v>1364</v>
      </c>
      <c r="I626" t="s">
        <v>7307</v>
      </c>
      <c r="J626" t="s">
        <v>8705</v>
      </c>
      <c r="K626" t="s">
        <v>8706</v>
      </c>
      <c r="L626" t="s">
        <v>8707</v>
      </c>
      <c r="M626" t="s">
        <v>8708</v>
      </c>
      <c r="N626" t="s">
        <v>8709</v>
      </c>
      <c r="O626" t="s">
        <v>8710</v>
      </c>
      <c r="P626" t="s">
        <v>8711</v>
      </c>
    </row>
    <row r="627" spans="1:16">
      <c r="A627" t="s">
        <v>1991</v>
      </c>
      <c r="B627" t="s">
        <v>1992</v>
      </c>
      <c r="C627" t="s">
        <v>1993</v>
      </c>
      <c r="D627" t="s">
        <v>1994</v>
      </c>
      <c r="E627" t="s">
        <v>895</v>
      </c>
      <c r="F627" s="1" t="s">
        <v>1368</v>
      </c>
      <c r="G627">
        <v>4.5</v>
      </c>
      <c r="H627" s="1" t="s">
        <v>1995</v>
      </c>
      <c r="I627" t="s">
        <v>8712</v>
      </c>
      <c r="J627" t="s">
        <v>8713</v>
      </c>
      <c r="K627" t="s">
        <v>8714</v>
      </c>
      <c r="L627" t="s">
        <v>8715</v>
      </c>
      <c r="M627" t="s">
        <v>8716</v>
      </c>
      <c r="N627" t="s">
        <v>8717</v>
      </c>
      <c r="O627" t="s">
        <v>8718</v>
      </c>
      <c r="P627" t="s">
        <v>8719</v>
      </c>
    </row>
    <row r="628" spans="1:16">
      <c r="A628" t="s">
        <v>1996</v>
      </c>
      <c r="B628" t="s">
        <v>1997</v>
      </c>
      <c r="C628" t="s">
        <v>1998</v>
      </c>
      <c r="D628" t="s">
        <v>62</v>
      </c>
      <c r="E628" t="s">
        <v>190</v>
      </c>
      <c r="F628" s="1" t="s">
        <v>422</v>
      </c>
      <c r="G628">
        <v>3.7</v>
      </c>
      <c r="H628" s="1" t="s">
        <v>1999</v>
      </c>
      <c r="I628" t="s">
        <v>8720</v>
      </c>
      <c r="J628" t="s">
        <v>8721</v>
      </c>
      <c r="K628" t="s">
        <v>8722</v>
      </c>
      <c r="L628" t="s">
        <v>8723</v>
      </c>
      <c r="M628" t="s">
        <v>8724</v>
      </c>
      <c r="N628" t="s">
        <v>8725</v>
      </c>
      <c r="O628" t="s">
        <v>8726</v>
      </c>
      <c r="P628" t="s">
        <v>8727</v>
      </c>
    </row>
    <row r="629" spans="1:16">
      <c r="A629" t="s">
        <v>2000</v>
      </c>
      <c r="B629" t="s">
        <v>2001</v>
      </c>
      <c r="C629" t="s">
        <v>1903</v>
      </c>
      <c r="D629" t="s">
        <v>69</v>
      </c>
      <c r="E629" t="s">
        <v>501</v>
      </c>
      <c r="F629" s="1" t="s">
        <v>82</v>
      </c>
      <c r="G629">
        <v>3.5</v>
      </c>
      <c r="H629" s="1" t="s">
        <v>2002</v>
      </c>
      <c r="I629" t="s">
        <v>8728</v>
      </c>
      <c r="J629" t="s">
        <v>8729</v>
      </c>
      <c r="K629" t="s">
        <v>8730</v>
      </c>
      <c r="L629" t="s">
        <v>8731</v>
      </c>
      <c r="M629" t="s">
        <v>8732</v>
      </c>
      <c r="N629" t="s">
        <v>8733</v>
      </c>
      <c r="O629" t="s">
        <v>8734</v>
      </c>
      <c r="P629" t="s">
        <v>8735</v>
      </c>
    </row>
    <row r="630" spans="1:16">
      <c r="A630" t="s">
        <v>39</v>
      </c>
      <c r="B630" t="s">
        <v>40</v>
      </c>
      <c r="C630" t="s">
        <v>17</v>
      </c>
      <c r="D630" t="s">
        <v>41</v>
      </c>
      <c r="E630" t="s">
        <v>42</v>
      </c>
      <c r="F630" s="1" t="s">
        <v>43</v>
      </c>
      <c r="G630">
        <v>4.2</v>
      </c>
      <c r="H630" s="1" t="s">
        <v>4762</v>
      </c>
      <c r="I630" t="s">
        <v>4818</v>
      </c>
      <c r="J630" t="s">
        <v>4819</v>
      </c>
      <c r="K630" t="s">
        <v>4820</v>
      </c>
      <c r="L630" t="s">
        <v>4821</v>
      </c>
      <c r="M630" t="s">
        <v>4822</v>
      </c>
      <c r="N630" t="s">
        <v>4823</v>
      </c>
      <c r="O630" t="s">
        <v>8736</v>
      </c>
      <c r="P630" t="s">
        <v>8737</v>
      </c>
    </row>
    <row r="631" spans="1:16">
      <c r="A631" t="s">
        <v>2003</v>
      </c>
      <c r="B631" t="s">
        <v>2004</v>
      </c>
      <c r="C631" t="s">
        <v>1988</v>
      </c>
      <c r="D631" t="s">
        <v>42</v>
      </c>
      <c r="E631" t="s">
        <v>76</v>
      </c>
      <c r="F631" s="1" t="s">
        <v>1428</v>
      </c>
      <c r="G631">
        <v>3.5</v>
      </c>
      <c r="H631" s="1" t="s">
        <v>2005</v>
      </c>
      <c r="I631" t="s">
        <v>8738</v>
      </c>
      <c r="J631" t="s">
        <v>8739</v>
      </c>
      <c r="K631" t="s">
        <v>8740</v>
      </c>
      <c r="L631" t="s">
        <v>8741</v>
      </c>
      <c r="M631" t="s">
        <v>8742</v>
      </c>
      <c r="N631" t="s">
        <v>8743</v>
      </c>
      <c r="O631" t="s">
        <v>8744</v>
      </c>
      <c r="P631" t="s">
        <v>8745</v>
      </c>
    </row>
    <row r="632" spans="1:16">
      <c r="A632" t="s">
        <v>2006</v>
      </c>
      <c r="B632" t="s">
        <v>2007</v>
      </c>
      <c r="C632" t="s">
        <v>2008</v>
      </c>
      <c r="D632" t="s">
        <v>92</v>
      </c>
      <c r="E632" t="s">
        <v>1402</v>
      </c>
      <c r="F632" s="1" t="s">
        <v>220</v>
      </c>
      <c r="G632">
        <v>4.3</v>
      </c>
      <c r="H632" s="1" t="s">
        <v>2009</v>
      </c>
      <c r="I632" t="s">
        <v>8746</v>
      </c>
      <c r="J632" t="s">
        <v>8747</v>
      </c>
      <c r="K632" t="s">
        <v>8748</v>
      </c>
      <c r="L632" t="s">
        <v>8749</v>
      </c>
      <c r="M632" t="s">
        <v>8750</v>
      </c>
      <c r="N632" t="s">
        <v>8751</v>
      </c>
      <c r="O632" t="s">
        <v>8752</v>
      </c>
      <c r="P632" t="s">
        <v>8753</v>
      </c>
    </row>
    <row r="633" spans="1:16">
      <c r="A633" t="s">
        <v>2010</v>
      </c>
      <c r="B633" t="s">
        <v>2011</v>
      </c>
      <c r="C633" t="s">
        <v>1272</v>
      </c>
      <c r="D633" t="s">
        <v>320</v>
      </c>
      <c r="E633" t="s">
        <v>2012</v>
      </c>
      <c r="F633" s="1" t="s">
        <v>422</v>
      </c>
      <c r="G633">
        <v>3.9</v>
      </c>
      <c r="H633" s="1" t="s">
        <v>2013</v>
      </c>
      <c r="I633" t="s">
        <v>8754</v>
      </c>
      <c r="J633" t="s">
        <v>8755</v>
      </c>
      <c r="K633" t="s">
        <v>8756</v>
      </c>
      <c r="L633" t="s">
        <v>8757</v>
      </c>
      <c r="M633" t="s">
        <v>8758</v>
      </c>
      <c r="N633" t="s">
        <v>8759</v>
      </c>
      <c r="O633" t="s">
        <v>8760</v>
      </c>
      <c r="P633" t="s">
        <v>8761</v>
      </c>
    </row>
    <row r="634" spans="1:16">
      <c r="A634" t="s">
        <v>46</v>
      </c>
      <c r="B634" t="s">
        <v>47</v>
      </c>
      <c r="C634" t="s">
        <v>17</v>
      </c>
      <c r="D634" t="s">
        <v>48</v>
      </c>
      <c r="E634" t="s">
        <v>18</v>
      </c>
      <c r="F634" s="1" t="s">
        <v>49</v>
      </c>
      <c r="G634">
        <v>4.2</v>
      </c>
      <c r="H634" s="1" t="s">
        <v>50</v>
      </c>
      <c r="I634" t="s">
        <v>4826</v>
      </c>
      <c r="J634" t="s">
        <v>4827</v>
      </c>
      <c r="K634" t="s">
        <v>4828</v>
      </c>
      <c r="L634" t="s">
        <v>4829</v>
      </c>
      <c r="M634" t="s">
        <v>4830</v>
      </c>
      <c r="N634" t="s">
        <v>4831</v>
      </c>
      <c r="O634" t="s">
        <v>8762</v>
      </c>
      <c r="P634" t="s">
        <v>8763</v>
      </c>
    </row>
    <row r="635" spans="1:16">
      <c r="A635" t="s">
        <v>2014</v>
      </c>
      <c r="B635" t="s">
        <v>2015</v>
      </c>
      <c r="C635" t="s">
        <v>1898</v>
      </c>
      <c r="D635" t="s">
        <v>2016</v>
      </c>
      <c r="E635" t="s">
        <v>2017</v>
      </c>
      <c r="F635" s="1" t="s">
        <v>302</v>
      </c>
      <c r="G635">
        <v>4.3</v>
      </c>
      <c r="H635" s="1" t="s">
        <v>2018</v>
      </c>
      <c r="I635" t="s">
        <v>8764</v>
      </c>
      <c r="J635" t="s">
        <v>8765</v>
      </c>
      <c r="K635" t="s">
        <v>8766</v>
      </c>
      <c r="L635" t="s">
        <v>8767</v>
      </c>
      <c r="M635" t="s">
        <v>8768</v>
      </c>
      <c r="N635" t="s">
        <v>8769</v>
      </c>
      <c r="O635" t="s">
        <v>8770</v>
      </c>
      <c r="P635" t="s">
        <v>8771</v>
      </c>
    </row>
    <row r="636" spans="1:16">
      <c r="A636" t="s">
        <v>1408</v>
      </c>
      <c r="B636" t="s">
        <v>1409</v>
      </c>
      <c r="C636" t="s">
        <v>1219</v>
      </c>
      <c r="D636" t="s">
        <v>885</v>
      </c>
      <c r="E636" t="s">
        <v>1228</v>
      </c>
      <c r="F636" s="1" t="s">
        <v>729</v>
      </c>
      <c r="G636">
        <v>4.2</v>
      </c>
      <c r="H636" s="1" t="s">
        <v>4774</v>
      </c>
      <c r="I636" t="s">
        <v>7409</v>
      </c>
      <c r="J636" t="s">
        <v>7410</v>
      </c>
      <c r="K636" t="s">
        <v>7411</v>
      </c>
      <c r="L636" t="s">
        <v>7412</v>
      </c>
      <c r="M636" t="s">
        <v>7413</v>
      </c>
      <c r="N636" t="s">
        <v>7414</v>
      </c>
      <c r="O636" t="s">
        <v>8772</v>
      </c>
      <c r="P636" t="s">
        <v>8773</v>
      </c>
    </row>
    <row r="637" spans="1:16">
      <c r="A637" t="s">
        <v>1411</v>
      </c>
      <c r="B637" t="s">
        <v>1412</v>
      </c>
      <c r="C637" t="s">
        <v>1413</v>
      </c>
      <c r="D637" t="s">
        <v>18</v>
      </c>
      <c r="E637" t="s">
        <v>190</v>
      </c>
      <c r="F637" s="1" t="s">
        <v>220</v>
      </c>
      <c r="G637">
        <v>4</v>
      </c>
      <c r="H637" s="1" t="s">
        <v>1414</v>
      </c>
      <c r="I637" t="s">
        <v>7417</v>
      </c>
      <c r="J637" t="s">
        <v>7418</v>
      </c>
      <c r="K637" t="s">
        <v>7419</v>
      </c>
      <c r="L637" t="s">
        <v>7420</v>
      </c>
      <c r="M637" t="s">
        <v>7421</v>
      </c>
      <c r="N637" t="s">
        <v>7422</v>
      </c>
      <c r="O637" t="s">
        <v>8774</v>
      </c>
      <c r="P637" t="s">
        <v>8775</v>
      </c>
    </row>
    <row r="638" spans="1:16">
      <c r="A638" t="s">
        <v>2019</v>
      </c>
      <c r="B638" t="s">
        <v>2020</v>
      </c>
      <c r="C638" t="s">
        <v>1272</v>
      </c>
      <c r="D638" t="s">
        <v>329</v>
      </c>
      <c r="E638" t="s">
        <v>1402</v>
      </c>
      <c r="F638" s="1" t="s">
        <v>302</v>
      </c>
      <c r="G638">
        <v>4.1</v>
      </c>
      <c r="H638" t="s">
        <v>2021</v>
      </c>
      <c r="I638" t="s">
        <v>8776</v>
      </c>
      <c r="J638" t="s">
        <v>8777</v>
      </c>
      <c r="K638" t="s">
        <v>8778</v>
      </c>
      <c r="L638" t="s">
        <v>8779</v>
      </c>
      <c r="M638" t="s">
        <v>8780</v>
      </c>
      <c r="N638" t="s">
        <v>8781</v>
      </c>
      <c r="O638" t="s">
        <v>8782</v>
      </c>
      <c r="P638" t="s">
        <v>8783</v>
      </c>
    </row>
    <row r="639" spans="1:16">
      <c r="A639" t="s">
        <v>2022</v>
      </c>
      <c r="B639" t="s">
        <v>2023</v>
      </c>
      <c r="C639" t="s">
        <v>2024</v>
      </c>
      <c r="D639" t="s">
        <v>2025</v>
      </c>
      <c r="E639" t="s">
        <v>2025</v>
      </c>
      <c r="F639" s="1" t="s">
        <v>215</v>
      </c>
      <c r="G639">
        <v>4.5</v>
      </c>
      <c r="H639" s="1" t="s">
        <v>2026</v>
      </c>
      <c r="I639" t="s">
        <v>8784</v>
      </c>
      <c r="J639" t="s">
        <v>8785</v>
      </c>
      <c r="K639" t="s">
        <v>8786</v>
      </c>
      <c r="L639" t="s">
        <v>8787</v>
      </c>
      <c r="M639" t="s">
        <v>8788</v>
      </c>
      <c r="N639" t="s">
        <v>8789</v>
      </c>
      <c r="O639" t="s">
        <v>8790</v>
      </c>
      <c r="P639" t="s">
        <v>8791</v>
      </c>
    </row>
    <row r="640" spans="1:16">
      <c r="A640" t="s">
        <v>2027</v>
      </c>
      <c r="B640" t="s">
        <v>2028</v>
      </c>
      <c r="C640" t="s">
        <v>2029</v>
      </c>
      <c r="D640" t="s">
        <v>2030</v>
      </c>
      <c r="E640" t="s">
        <v>2012</v>
      </c>
      <c r="F640" s="1" t="s">
        <v>445</v>
      </c>
      <c r="G640">
        <v>4.2</v>
      </c>
      <c r="H640" s="1" t="s">
        <v>2031</v>
      </c>
      <c r="I640" t="s">
        <v>8792</v>
      </c>
      <c r="J640" t="s">
        <v>8793</v>
      </c>
      <c r="K640" t="s">
        <v>8794</v>
      </c>
      <c r="L640" t="s">
        <v>8795</v>
      </c>
      <c r="M640" t="s">
        <v>8796</v>
      </c>
      <c r="N640" t="s">
        <v>8797</v>
      </c>
      <c r="O640" t="s">
        <v>8798</v>
      </c>
      <c r="P640" t="s">
        <v>8799</v>
      </c>
    </row>
    <row r="641" spans="1:16">
      <c r="A641" t="s">
        <v>2032</v>
      </c>
      <c r="B641" t="s">
        <v>2033</v>
      </c>
      <c r="C641" t="s">
        <v>1272</v>
      </c>
      <c r="D641" t="s">
        <v>2034</v>
      </c>
      <c r="E641" t="s">
        <v>870</v>
      </c>
      <c r="F641" s="1" t="s">
        <v>100</v>
      </c>
      <c r="G641">
        <v>4.1</v>
      </c>
      <c r="H641" t="s">
        <v>2035</v>
      </c>
      <c r="I641" t="s">
        <v>8800</v>
      </c>
      <c r="J641" t="s">
        <v>8801</v>
      </c>
      <c r="K641" t="s">
        <v>8802</v>
      </c>
      <c r="L641" t="s">
        <v>8803</v>
      </c>
      <c r="M641" t="s">
        <v>8804</v>
      </c>
      <c r="N641" t="s">
        <v>8805</v>
      </c>
      <c r="O641" t="s">
        <v>8806</v>
      </c>
      <c r="P641" t="s">
        <v>8807</v>
      </c>
    </row>
    <row r="642" spans="1:16">
      <c r="A642" t="s">
        <v>2036</v>
      </c>
      <c r="B642" t="s">
        <v>2037</v>
      </c>
      <c r="C642" t="s">
        <v>2038</v>
      </c>
      <c r="D642" t="s">
        <v>18</v>
      </c>
      <c r="E642" t="s">
        <v>957</v>
      </c>
      <c r="F642" s="1" t="s">
        <v>111</v>
      </c>
      <c r="G642">
        <v>3.9</v>
      </c>
      <c r="H642" s="1" t="s">
        <v>2039</v>
      </c>
      <c r="I642" t="s">
        <v>8808</v>
      </c>
      <c r="J642" t="s">
        <v>8809</v>
      </c>
      <c r="K642" t="s">
        <v>8810</v>
      </c>
      <c r="L642" t="s">
        <v>8811</v>
      </c>
      <c r="M642" t="s">
        <v>8812</v>
      </c>
      <c r="N642" t="s">
        <v>8813</v>
      </c>
      <c r="O642" t="s">
        <v>8814</v>
      </c>
      <c r="P642" t="s">
        <v>8815</v>
      </c>
    </row>
    <row r="643" spans="1:16">
      <c r="A643" t="s">
        <v>1415</v>
      </c>
      <c r="B643" t="s">
        <v>1416</v>
      </c>
      <c r="C643" t="s">
        <v>1253</v>
      </c>
      <c r="D643" t="s">
        <v>4775</v>
      </c>
      <c r="E643" t="s">
        <v>406</v>
      </c>
      <c r="F643" s="1" t="s">
        <v>1665</v>
      </c>
      <c r="G643">
        <v>4.3</v>
      </c>
      <c r="H643" t="s">
        <v>4776</v>
      </c>
      <c r="I643" t="s">
        <v>7425</v>
      </c>
      <c r="J643" t="s">
        <v>8816</v>
      </c>
      <c r="K643" t="s">
        <v>8817</v>
      </c>
      <c r="L643" t="s">
        <v>8818</v>
      </c>
      <c r="M643" t="s">
        <v>8819</v>
      </c>
      <c r="N643" t="s">
        <v>8820</v>
      </c>
      <c r="O643" t="s">
        <v>8821</v>
      </c>
      <c r="P643" t="s">
        <v>8822</v>
      </c>
    </row>
    <row r="644" spans="1:16">
      <c r="A644" t="s">
        <v>52</v>
      </c>
      <c r="B644" t="s">
        <v>53</v>
      </c>
      <c r="C644" t="s">
        <v>17</v>
      </c>
      <c r="D644" t="s">
        <v>54</v>
      </c>
      <c r="E644" t="s">
        <v>55</v>
      </c>
      <c r="F644" s="1" t="s">
        <v>56</v>
      </c>
      <c r="G644">
        <v>3.9</v>
      </c>
      <c r="H644" s="1" t="s">
        <v>4763</v>
      </c>
      <c r="I644" t="s">
        <v>4834</v>
      </c>
      <c r="J644" t="s">
        <v>4835</v>
      </c>
      <c r="K644" t="s">
        <v>4836</v>
      </c>
      <c r="L644" t="s">
        <v>4837</v>
      </c>
      <c r="M644" t="s">
        <v>4838</v>
      </c>
      <c r="N644" t="s">
        <v>4839</v>
      </c>
      <c r="O644" t="s">
        <v>4840</v>
      </c>
      <c r="P644" t="s">
        <v>8823</v>
      </c>
    </row>
    <row r="645" spans="1:16">
      <c r="A645" t="s">
        <v>2040</v>
      </c>
      <c r="B645" t="s">
        <v>2041</v>
      </c>
      <c r="C645" t="s">
        <v>2042</v>
      </c>
      <c r="D645" t="s">
        <v>2043</v>
      </c>
      <c r="E645" t="s">
        <v>2044</v>
      </c>
      <c r="F645" s="1" t="s">
        <v>1524</v>
      </c>
      <c r="G645">
        <v>4</v>
      </c>
      <c r="H645" s="1" t="s">
        <v>2045</v>
      </c>
      <c r="I645" t="s">
        <v>8824</v>
      </c>
      <c r="J645" t="s">
        <v>8825</v>
      </c>
      <c r="K645" t="s">
        <v>8826</v>
      </c>
      <c r="L645" t="s">
        <v>8827</v>
      </c>
      <c r="M645" t="s">
        <v>8828</v>
      </c>
      <c r="N645" t="s">
        <v>8829</v>
      </c>
      <c r="O645" t="s">
        <v>8830</v>
      </c>
      <c r="P645" t="s">
        <v>8831</v>
      </c>
    </row>
    <row r="646" spans="1:16">
      <c r="A646" t="s">
        <v>1442</v>
      </c>
      <c r="B646" t="s">
        <v>1443</v>
      </c>
      <c r="C646" t="s">
        <v>1444</v>
      </c>
      <c r="D646" t="s">
        <v>224</v>
      </c>
      <c r="E646" t="s">
        <v>76</v>
      </c>
      <c r="F646" s="1" t="s">
        <v>36</v>
      </c>
      <c r="G646">
        <v>4</v>
      </c>
      <c r="H646" s="1" t="s">
        <v>1445</v>
      </c>
      <c r="I646" t="s">
        <v>7483</v>
      </c>
      <c r="J646" t="s">
        <v>7484</v>
      </c>
      <c r="K646" t="s">
        <v>7485</v>
      </c>
      <c r="L646" t="s">
        <v>7486</v>
      </c>
      <c r="M646" t="s">
        <v>7487</v>
      </c>
      <c r="N646" t="s">
        <v>7488</v>
      </c>
      <c r="O646" t="s">
        <v>8832</v>
      </c>
      <c r="P646" t="s">
        <v>8833</v>
      </c>
    </row>
    <row r="647" spans="1:16">
      <c r="A647" t="s">
        <v>2046</v>
      </c>
      <c r="B647" t="s">
        <v>2047</v>
      </c>
      <c r="C647" t="s">
        <v>2048</v>
      </c>
      <c r="D647" t="s">
        <v>2049</v>
      </c>
      <c r="E647" t="s">
        <v>69</v>
      </c>
      <c r="F647" s="1" t="s">
        <v>960</v>
      </c>
      <c r="G647">
        <v>3.5</v>
      </c>
      <c r="H647" s="1" t="s">
        <v>2050</v>
      </c>
      <c r="I647" t="s">
        <v>8834</v>
      </c>
      <c r="J647" t="s">
        <v>8835</v>
      </c>
      <c r="K647" t="s">
        <v>8836</v>
      </c>
      <c r="L647" t="s">
        <v>8837</v>
      </c>
      <c r="M647" t="s">
        <v>8838</v>
      </c>
      <c r="N647" t="s">
        <v>8839</v>
      </c>
      <c r="O647" t="s">
        <v>8840</v>
      </c>
      <c r="P647" t="s">
        <v>8841</v>
      </c>
    </row>
    <row r="648" ht="12.75" spans="1:16">
      <c r="A648" t="s">
        <v>2051</v>
      </c>
      <c r="B648" t="s">
        <v>2052</v>
      </c>
      <c r="C648" t="s">
        <v>1898</v>
      </c>
      <c r="D648" t="s">
        <v>2053</v>
      </c>
      <c r="E648" t="s">
        <v>2054</v>
      </c>
      <c r="F648" s="1" t="s">
        <v>20</v>
      </c>
      <c r="G648">
        <v>4.3</v>
      </c>
      <c r="H648" s="1" t="s">
        <v>2055</v>
      </c>
      <c r="I648" t="s">
        <v>8842</v>
      </c>
      <c r="J648" t="s">
        <v>8843</v>
      </c>
      <c r="K648" t="s">
        <v>8844</v>
      </c>
      <c r="L648" t="s">
        <v>8845</v>
      </c>
      <c r="M648" t="s">
        <v>8846</v>
      </c>
      <c r="N648" t="s">
        <v>8847</v>
      </c>
      <c r="O648" t="s">
        <v>8848</v>
      </c>
      <c r="P648" t="s">
        <v>8849</v>
      </c>
    </row>
    <row r="649" spans="1:16">
      <c r="A649" t="s">
        <v>2056</v>
      </c>
      <c r="B649" t="s">
        <v>2057</v>
      </c>
      <c r="C649" t="s">
        <v>1272</v>
      </c>
      <c r="D649" t="s">
        <v>292</v>
      </c>
      <c r="E649" t="s">
        <v>895</v>
      </c>
      <c r="F649" s="1" t="s">
        <v>768</v>
      </c>
      <c r="G649">
        <v>3.8</v>
      </c>
      <c r="H649" s="1" t="s">
        <v>2058</v>
      </c>
      <c r="I649" t="s">
        <v>8850</v>
      </c>
      <c r="J649" t="s">
        <v>8851</v>
      </c>
      <c r="K649" t="s">
        <v>8852</v>
      </c>
      <c r="L649" t="s">
        <v>8853</v>
      </c>
      <c r="M649" t="s">
        <v>8854</v>
      </c>
      <c r="N649" t="s">
        <v>8855</v>
      </c>
      <c r="O649" t="s">
        <v>8856</v>
      </c>
      <c r="P649" t="s">
        <v>8857</v>
      </c>
    </row>
    <row r="650" spans="1:16">
      <c r="A650" t="s">
        <v>2059</v>
      </c>
      <c r="B650" t="s">
        <v>2060</v>
      </c>
      <c r="C650" t="s">
        <v>1903</v>
      </c>
      <c r="D650" t="s">
        <v>1254</v>
      </c>
      <c r="E650" t="s">
        <v>421</v>
      </c>
      <c r="F650" s="1" t="s">
        <v>333</v>
      </c>
      <c r="G650">
        <v>4.4</v>
      </c>
      <c r="H650" s="1" t="s">
        <v>2061</v>
      </c>
      <c r="I650" t="s">
        <v>8858</v>
      </c>
      <c r="J650" t="s">
        <v>8859</v>
      </c>
      <c r="K650" t="s">
        <v>8860</v>
      </c>
      <c r="L650" t="s">
        <v>8861</v>
      </c>
      <c r="M650" t="s">
        <v>8862</v>
      </c>
      <c r="N650" t="s">
        <v>8863</v>
      </c>
      <c r="O650" t="s">
        <v>8864</v>
      </c>
      <c r="P650" t="s">
        <v>8865</v>
      </c>
    </row>
    <row r="651" spans="1:16">
      <c r="A651" t="s">
        <v>2062</v>
      </c>
      <c r="B651" t="s">
        <v>2063</v>
      </c>
      <c r="C651" t="s">
        <v>1272</v>
      </c>
      <c r="D651" t="s">
        <v>329</v>
      </c>
      <c r="E651" t="s">
        <v>1039</v>
      </c>
      <c r="F651" s="1" t="s">
        <v>701</v>
      </c>
      <c r="G651">
        <v>3.7</v>
      </c>
      <c r="H651" s="1" t="s">
        <v>2064</v>
      </c>
      <c r="I651" t="s">
        <v>8866</v>
      </c>
      <c r="J651" t="s">
        <v>8867</v>
      </c>
      <c r="K651" t="s">
        <v>8868</v>
      </c>
      <c r="L651" t="s">
        <v>8869</v>
      </c>
      <c r="M651" t="s">
        <v>8870</v>
      </c>
      <c r="N651" t="s">
        <v>8871</v>
      </c>
      <c r="O651" t="s">
        <v>8872</v>
      </c>
      <c r="P651" t="s">
        <v>8873</v>
      </c>
    </row>
    <row r="652" spans="1:16">
      <c r="A652" t="s">
        <v>2065</v>
      </c>
      <c r="B652" t="s">
        <v>2066</v>
      </c>
      <c r="C652" t="s">
        <v>1965</v>
      </c>
      <c r="D652" t="s">
        <v>54</v>
      </c>
      <c r="E652" t="s">
        <v>2067</v>
      </c>
      <c r="F652" s="1" t="s">
        <v>463</v>
      </c>
      <c r="G652">
        <v>4.4</v>
      </c>
      <c r="H652">
        <v>644</v>
      </c>
      <c r="I652" t="s">
        <v>8874</v>
      </c>
      <c r="J652" t="s">
        <v>8875</v>
      </c>
      <c r="K652" t="s">
        <v>8876</v>
      </c>
      <c r="L652" t="s">
        <v>8877</v>
      </c>
      <c r="M652" t="s">
        <v>8878</v>
      </c>
      <c r="N652" t="s">
        <v>8879</v>
      </c>
      <c r="O652" t="s">
        <v>8880</v>
      </c>
      <c r="P652" t="s">
        <v>8881</v>
      </c>
    </row>
    <row r="653" spans="1:16">
      <c r="A653" t="s">
        <v>2068</v>
      </c>
      <c r="B653" t="s">
        <v>2069</v>
      </c>
      <c r="C653" t="s">
        <v>2070</v>
      </c>
      <c r="D653" t="s">
        <v>18</v>
      </c>
      <c r="E653" t="s">
        <v>788</v>
      </c>
      <c r="F653" s="1" t="s">
        <v>325</v>
      </c>
      <c r="G653">
        <v>4.4</v>
      </c>
      <c r="H653" s="1" t="s">
        <v>2071</v>
      </c>
      <c r="I653" t="s">
        <v>8882</v>
      </c>
      <c r="J653" t="s">
        <v>8883</v>
      </c>
      <c r="K653" t="s">
        <v>8884</v>
      </c>
      <c r="L653" t="s">
        <v>8885</v>
      </c>
      <c r="M653" t="s">
        <v>8886</v>
      </c>
      <c r="N653" t="s">
        <v>8887</v>
      </c>
      <c r="O653" t="s">
        <v>8888</v>
      </c>
      <c r="P653" t="s">
        <v>8889</v>
      </c>
    </row>
    <row r="654" spans="1:16">
      <c r="A654" t="s">
        <v>2072</v>
      </c>
      <c r="B654" t="s">
        <v>2073</v>
      </c>
      <c r="C654" t="s">
        <v>2074</v>
      </c>
      <c r="D654" t="s">
        <v>2075</v>
      </c>
      <c r="E654" t="s">
        <v>800</v>
      </c>
      <c r="F654" s="1" t="s">
        <v>745</v>
      </c>
      <c r="G654">
        <v>4.4</v>
      </c>
      <c r="H654" s="1" t="s">
        <v>2076</v>
      </c>
      <c r="I654" t="s">
        <v>8890</v>
      </c>
      <c r="J654" t="s">
        <v>8891</v>
      </c>
      <c r="K654" t="s">
        <v>8892</v>
      </c>
      <c r="L654" t="s">
        <v>8893</v>
      </c>
      <c r="M654" t="s">
        <v>8894</v>
      </c>
      <c r="N654" t="s">
        <v>8895</v>
      </c>
      <c r="O654" t="s">
        <v>8896</v>
      </c>
      <c r="P654" t="s">
        <v>8897</v>
      </c>
    </row>
    <row r="655" spans="1:16">
      <c r="A655" t="s">
        <v>2077</v>
      </c>
      <c r="B655" t="s">
        <v>2078</v>
      </c>
      <c r="C655" t="s">
        <v>2079</v>
      </c>
      <c r="D655" t="s">
        <v>791</v>
      </c>
      <c r="E655" t="s">
        <v>76</v>
      </c>
      <c r="F655" s="1" t="s">
        <v>960</v>
      </c>
      <c r="G655">
        <v>4.2</v>
      </c>
      <c r="H655">
        <v>491</v>
      </c>
      <c r="I655" t="s">
        <v>8898</v>
      </c>
      <c r="J655" t="s">
        <v>8899</v>
      </c>
      <c r="K655" t="s">
        <v>8900</v>
      </c>
      <c r="L655" t="s">
        <v>8901</v>
      </c>
      <c r="M655" t="s">
        <v>8902</v>
      </c>
      <c r="N655" t="s">
        <v>8903</v>
      </c>
      <c r="O655" t="s">
        <v>8904</v>
      </c>
      <c r="P655" t="s">
        <v>8905</v>
      </c>
    </row>
    <row r="656" spans="1:16">
      <c r="A656" t="s">
        <v>2080</v>
      </c>
      <c r="B656" t="s">
        <v>2081</v>
      </c>
      <c r="C656" t="s">
        <v>2082</v>
      </c>
      <c r="D656" t="s">
        <v>24</v>
      </c>
      <c r="E656" t="s">
        <v>214</v>
      </c>
      <c r="F656" s="1" t="s">
        <v>270</v>
      </c>
      <c r="G656">
        <v>4.5</v>
      </c>
      <c r="H656" s="1" t="s">
        <v>2083</v>
      </c>
      <c r="I656" t="s">
        <v>8906</v>
      </c>
      <c r="J656" t="s">
        <v>8907</v>
      </c>
      <c r="K656" t="s">
        <v>8908</v>
      </c>
      <c r="L656" t="s">
        <v>8909</v>
      </c>
      <c r="M656" t="s">
        <v>8910</v>
      </c>
      <c r="N656" t="s">
        <v>8911</v>
      </c>
      <c r="O656" t="s">
        <v>8912</v>
      </c>
      <c r="P656" t="s">
        <v>8913</v>
      </c>
    </row>
    <row r="657" spans="1:16">
      <c r="A657" t="s">
        <v>2084</v>
      </c>
      <c r="B657" t="s">
        <v>2085</v>
      </c>
      <c r="C657" t="s">
        <v>1272</v>
      </c>
      <c r="D657" t="s">
        <v>76</v>
      </c>
      <c r="E657" t="s">
        <v>1642</v>
      </c>
      <c r="F657" s="1" t="s">
        <v>337</v>
      </c>
      <c r="G657">
        <v>3.8</v>
      </c>
      <c r="H657" s="1" t="s">
        <v>2086</v>
      </c>
      <c r="I657" t="s">
        <v>8914</v>
      </c>
      <c r="J657" t="s">
        <v>8915</v>
      </c>
      <c r="K657" t="s">
        <v>8916</v>
      </c>
      <c r="L657" t="s">
        <v>8917</v>
      </c>
      <c r="M657" t="s">
        <v>8918</v>
      </c>
      <c r="N657" t="s">
        <v>8919</v>
      </c>
      <c r="O657" t="s">
        <v>8920</v>
      </c>
      <c r="P657" t="s">
        <v>8921</v>
      </c>
    </row>
    <row r="658" spans="1:16">
      <c r="A658" t="s">
        <v>2087</v>
      </c>
      <c r="B658" t="s">
        <v>2088</v>
      </c>
      <c r="C658" t="s">
        <v>1272</v>
      </c>
      <c r="D658" t="s">
        <v>106</v>
      </c>
      <c r="E658" t="s">
        <v>1642</v>
      </c>
      <c r="F658" s="1" t="s">
        <v>220</v>
      </c>
      <c r="G658">
        <v>3.8</v>
      </c>
      <c r="H658" t="s">
        <v>2089</v>
      </c>
      <c r="I658" t="s">
        <v>8922</v>
      </c>
      <c r="J658" t="s">
        <v>8923</v>
      </c>
      <c r="K658" t="s">
        <v>8924</v>
      </c>
      <c r="L658" t="s">
        <v>8925</v>
      </c>
      <c r="M658" t="s">
        <v>8926</v>
      </c>
      <c r="N658" t="s">
        <v>8927</v>
      </c>
      <c r="O658" t="s">
        <v>8928</v>
      </c>
      <c r="P658" t="s">
        <v>8929</v>
      </c>
    </row>
    <row r="659" spans="1:16">
      <c r="A659" t="s">
        <v>1471</v>
      </c>
      <c r="B659" t="s">
        <v>1472</v>
      </c>
      <c r="C659" t="s">
        <v>1232</v>
      </c>
      <c r="D659" t="s">
        <v>144</v>
      </c>
      <c r="E659" t="s">
        <v>712</v>
      </c>
      <c r="F659" s="1" t="s">
        <v>239</v>
      </c>
      <c r="G659">
        <v>4.1</v>
      </c>
      <c r="H659" s="1" t="s">
        <v>1473</v>
      </c>
      <c r="I659" t="s">
        <v>7538</v>
      </c>
      <c r="J659" t="s">
        <v>7539</v>
      </c>
      <c r="K659" t="s">
        <v>7540</v>
      </c>
      <c r="L659" t="s">
        <v>7541</v>
      </c>
      <c r="M659" t="s">
        <v>7542</v>
      </c>
      <c r="N659" t="s">
        <v>7543</v>
      </c>
      <c r="O659" t="s">
        <v>8930</v>
      </c>
      <c r="P659" t="s">
        <v>8931</v>
      </c>
    </row>
    <row r="660" ht="12.75" spans="1:16">
      <c r="A660" t="s">
        <v>59</v>
      </c>
      <c r="B660" t="s">
        <v>60</v>
      </c>
      <c r="C660" t="s">
        <v>17</v>
      </c>
      <c r="D660" t="s">
        <v>61</v>
      </c>
      <c r="E660" t="s">
        <v>62</v>
      </c>
      <c r="F660" s="1" t="s">
        <v>63</v>
      </c>
      <c r="G660">
        <v>4.1</v>
      </c>
      <c r="H660" s="1" t="s">
        <v>4764</v>
      </c>
      <c r="I660" t="s">
        <v>4842</v>
      </c>
      <c r="J660" t="s">
        <v>4843</v>
      </c>
      <c r="K660" t="s">
        <v>4844</v>
      </c>
      <c r="L660" t="s">
        <v>4845</v>
      </c>
      <c r="M660" t="s">
        <v>4846</v>
      </c>
      <c r="N660" t="s">
        <v>4847</v>
      </c>
      <c r="O660" t="s">
        <v>4848</v>
      </c>
      <c r="P660" t="s">
        <v>8932</v>
      </c>
    </row>
    <row r="661" spans="1:16">
      <c r="A661" t="s">
        <v>2090</v>
      </c>
      <c r="B661" t="s">
        <v>2091</v>
      </c>
      <c r="C661" t="s">
        <v>2024</v>
      </c>
      <c r="D661" t="s">
        <v>2092</v>
      </c>
      <c r="E661" t="s">
        <v>2093</v>
      </c>
      <c r="F661" s="1" t="s">
        <v>1726</v>
      </c>
      <c r="G661">
        <v>4.4</v>
      </c>
      <c r="H661" s="1" t="s">
        <v>2094</v>
      </c>
      <c r="I661" t="s">
        <v>8933</v>
      </c>
      <c r="J661" t="s">
        <v>8934</v>
      </c>
      <c r="K661" t="s">
        <v>8935</v>
      </c>
      <c r="L661" t="s">
        <v>8936</v>
      </c>
      <c r="M661" t="s">
        <v>8937</v>
      </c>
      <c r="N661" t="s">
        <v>8938</v>
      </c>
      <c r="O661" t="s">
        <v>8939</v>
      </c>
      <c r="P661" t="s">
        <v>8940</v>
      </c>
    </row>
    <row r="662" spans="1:16">
      <c r="A662" t="s">
        <v>2095</v>
      </c>
      <c r="B662" t="s">
        <v>2096</v>
      </c>
      <c r="C662" t="s">
        <v>2097</v>
      </c>
      <c r="D662" t="s">
        <v>92</v>
      </c>
      <c r="E662" t="s">
        <v>190</v>
      </c>
      <c r="F662" s="1" t="s">
        <v>111</v>
      </c>
      <c r="G662">
        <v>3.8</v>
      </c>
      <c r="H662" s="1" t="s">
        <v>2098</v>
      </c>
      <c r="I662" t="s">
        <v>8941</v>
      </c>
      <c r="J662" t="s">
        <v>8942</v>
      </c>
      <c r="K662" t="s">
        <v>8943</v>
      </c>
      <c r="L662" t="s">
        <v>8944</v>
      </c>
      <c r="M662" t="s">
        <v>8945</v>
      </c>
      <c r="N662" t="s">
        <v>8946</v>
      </c>
      <c r="O662" t="s">
        <v>8947</v>
      </c>
      <c r="P662" t="s">
        <v>8948</v>
      </c>
    </row>
    <row r="663" spans="1:16">
      <c r="A663" t="s">
        <v>2099</v>
      </c>
      <c r="B663" t="s">
        <v>2100</v>
      </c>
      <c r="C663" t="s">
        <v>1903</v>
      </c>
      <c r="D663" t="s">
        <v>2101</v>
      </c>
      <c r="E663" t="s">
        <v>292</v>
      </c>
      <c r="F663" s="1" t="s">
        <v>26</v>
      </c>
      <c r="G663">
        <v>4.2</v>
      </c>
      <c r="H663" s="1" t="s">
        <v>2102</v>
      </c>
      <c r="I663" t="s">
        <v>8949</v>
      </c>
      <c r="J663" t="s">
        <v>8950</v>
      </c>
      <c r="K663" t="s">
        <v>8951</v>
      </c>
      <c r="L663" t="s">
        <v>8952</v>
      </c>
      <c r="M663" t="s">
        <v>8953</v>
      </c>
      <c r="N663" t="s">
        <v>8954</v>
      </c>
      <c r="O663" t="s">
        <v>8955</v>
      </c>
      <c r="P663" t="s">
        <v>8956</v>
      </c>
    </row>
    <row r="664" spans="1:16">
      <c r="A664" t="s">
        <v>2103</v>
      </c>
      <c r="B664" t="s">
        <v>2104</v>
      </c>
      <c r="C664" t="s">
        <v>2105</v>
      </c>
      <c r="D664" t="s">
        <v>292</v>
      </c>
      <c r="E664" t="s">
        <v>2106</v>
      </c>
      <c r="F664" s="1" t="s">
        <v>445</v>
      </c>
      <c r="G664">
        <v>4.1</v>
      </c>
      <c r="H664" s="1" t="s">
        <v>2107</v>
      </c>
      <c r="I664" t="s">
        <v>8957</v>
      </c>
      <c r="J664" t="s">
        <v>8958</v>
      </c>
      <c r="K664" t="s">
        <v>8959</v>
      </c>
      <c r="L664" t="s">
        <v>8960</v>
      </c>
      <c r="M664" t="s">
        <v>8961</v>
      </c>
      <c r="N664" t="s">
        <v>8962</v>
      </c>
      <c r="O664" t="s">
        <v>8963</v>
      </c>
      <c r="P664" t="s">
        <v>8964</v>
      </c>
    </row>
    <row r="665" spans="1:16">
      <c r="A665" t="s">
        <v>2108</v>
      </c>
      <c r="B665" t="s">
        <v>2109</v>
      </c>
      <c r="C665" t="s">
        <v>2110</v>
      </c>
      <c r="D665" t="s">
        <v>712</v>
      </c>
      <c r="E665" t="s">
        <v>895</v>
      </c>
      <c r="F665" s="1" t="s">
        <v>77</v>
      </c>
      <c r="G665">
        <v>4.4</v>
      </c>
      <c r="H665" s="1" t="s">
        <v>2111</v>
      </c>
      <c r="I665" t="s">
        <v>8965</v>
      </c>
      <c r="J665" t="s">
        <v>8966</v>
      </c>
      <c r="K665" t="s">
        <v>8967</v>
      </c>
      <c r="L665" t="s">
        <v>8968</v>
      </c>
      <c r="M665" t="s">
        <v>8969</v>
      </c>
      <c r="N665" t="s">
        <v>8970</v>
      </c>
      <c r="O665" t="s">
        <v>8971</v>
      </c>
      <c r="P665" t="s">
        <v>8972</v>
      </c>
    </row>
    <row r="666" spans="1:16">
      <c r="A666" t="s">
        <v>2112</v>
      </c>
      <c r="B666" t="s">
        <v>2113</v>
      </c>
      <c r="C666" t="s">
        <v>2114</v>
      </c>
      <c r="D666" t="s">
        <v>144</v>
      </c>
      <c r="E666" t="s">
        <v>895</v>
      </c>
      <c r="F666" s="1" t="s">
        <v>20</v>
      </c>
      <c r="G666">
        <v>4.1</v>
      </c>
      <c r="H666" s="1" t="s">
        <v>2115</v>
      </c>
      <c r="I666" t="s">
        <v>8973</v>
      </c>
      <c r="J666" t="s">
        <v>8974</v>
      </c>
      <c r="K666" t="s">
        <v>8975</v>
      </c>
      <c r="L666" t="s">
        <v>8976</v>
      </c>
      <c r="M666" t="s">
        <v>8977</v>
      </c>
      <c r="N666" t="s">
        <v>8978</v>
      </c>
      <c r="O666" t="s">
        <v>8979</v>
      </c>
      <c r="P666" t="s">
        <v>8980</v>
      </c>
    </row>
    <row r="667" spans="1:16">
      <c r="A667" t="s">
        <v>2116</v>
      </c>
      <c r="B667" t="s">
        <v>2117</v>
      </c>
      <c r="C667" t="s">
        <v>1272</v>
      </c>
      <c r="D667" t="s">
        <v>2118</v>
      </c>
      <c r="E667" t="s">
        <v>214</v>
      </c>
      <c r="F667" s="1" t="s">
        <v>239</v>
      </c>
      <c r="G667">
        <v>4.1</v>
      </c>
      <c r="H667" t="s">
        <v>2119</v>
      </c>
      <c r="I667" t="s">
        <v>8981</v>
      </c>
      <c r="J667" t="s">
        <v>8982</v>
      </c>
      <c r="K667" t="s">
        <v>8983</v>
      </c>
      <c r="L667" t="s">
        <v>8984</v>
      </c>
      <c r="M667" t="s">
        <v>8985</v>
      </c>
      <c r="N667" t="s">
        <v>8986</v>
      </c>
      <c r="O667" t="s">
        <v>8987</v>
      </c>
      <c r="P667" t="s">
        <v>8988</v>
      </c>
    </row>
    <row r="668" spans="1:16">
      <c r="A668" t="s">
        <v>2120</v>
      </c>
      <c r="B668" t="s">
        <v>2121</v>
      </c>
      <c r="C668" t="s">
        <v>1908</v>
      </c>
      <c r="D668" t="s">
        <v>2122</v>
      </c>
      <c r="E668" t="s">
        <v>62</v>
      </c>
      <c r="F668" s="1" t="s">
        <v>220</v>
      </c>
      <c r="G668">
        <v>3.5</v>
      </c>
      <c r="H668" s="1" t="s">
        <v>2123</v>
      </c>
      <c r="I668" t="s">
        <v>8989</v>
      </c>
      <c r="J668" t="s">
        <v>8990</v>
      </c>
      <c r="K668" t="s">
        <v>8991</v>
      </c>
      <c r="L668" t="s">
        <v>8992</v>
      </c>
      <c r="M668" t="s">
        <v>8993</v>
      </c>
      <c r="N668" t="s">
        <v>8994</v>
      </c>
      <c r="O668" t="s">
        <v>8995</v>
      </c>
      <c r="P668" t="s">
        <v>8996</v>
      </c>
    </row>
    <row r="669" spans="1:16">
      <c r="A669" t="s">
        <v>2124</v>
      </c>
      <c r="B669" t="s">
        <v>2125</v>
      </c>
      <c r="C669" t="s">
        <v>1953</v>
      </c>
      <c r="D669" t="s">
        <v>41</v>
      </c>
      <c r="E669" t="s">
        <v>18</v>
      </c>
      <c r="F669" s="1" t="s">
        <v>1368</v>
      </c>
      <c r="G669">
        <v>3.6</v>
      </c>
      <c r="H669" s="1" t="s">
        <v>2126</v>
      </c>
      <c r="I669" t="s">
        <v>8997</v>
      </c>
      <c r="J669" t="s">
        <v>8998</v>
      </c>
      <c r="K669" t="s">
        <v>8999</v>
      </c>
      <c r="L669" t="s">
        <v>9000</v>
      </c>
      <c r="M669" t="s">
        <v>9001</v>
      </c>
      <c r="N669" t="s">
        <v>9002</v>
      </c>
      <c r="O669" t="s">
        <v>9003</v>
      </c>
      <c r="P669" t="s">
        <v>9004</v>
      </c>
    </row>
    <row r="670" spans="1:16">
      <c r="A670" t="s">
        <v>66</v>
      </c>
      <c r="B670" t="s">
        <v>67</v>
      </c>
      <c r="C670" t="s">
        <v>17</v>
      </c>
      <c r="D670" t="s">
        <v>68</v>
      </c>
      <c r="E670" t="s">
        <v>69</v>
      </c>
      <c r="F670" s="1" t="s">
        <v>70</v>
      </c>
      <c r="G670">
        <v>4.3</v>
      </c>
      <c r="H670" s="1" t="s">
        <v>71</v>
      </c>
      <c r="I670" t="s">
        <v>4850</v>
      </c>
      <c r="J670" t="s">
        <v>4851</v>
      </c>
      <c r="K670" t="s">
        <v>4852</v>
      </c>
      <c r="L670" t="s">
        <v>4853</v>
      </c>
      <c r="M670" t="s">
        <v>4854</v>
      </c>
      <c r="N670" t="s">
        <v>4855</v>
      </c>
      <c r="O670" t="s">
        <v>4856</v>
      </c>
      <c r="P670" t="s">
        <v>9005</v>
      </c>
    </row>
    <row r="671" spans="1:16">
      <c r="A671" t="s">
        <v>2127</v>
      </c>
      <c r="B671" t="s">
        <v>2128</v>
      </c>
      <c r="C671" t="s">
        <v>1903</v>
      </c>
      <c r="D671" t="s">
        <v>347</v>
      </c>
      <c r="E671" t="s">
        <v>69</v>
      </c>
      <c r="F671" s="1" t="s">
        <v>315</v>
      </c>
      <c r="G671">
        <v>3.8</v>
      </c>
      <c r="H671" s="1" t="s">
        <v>2129</v>
      </c>
      <c r="I671" t="s">
        <v>9006</v>
      </c>
      <c r="J671" t="s">
        <v>9007</v>
      </c>
      <c r="K671" t="s">
        <v>9008</v>
      </c>
      <c r="L671" t="s">
        <v>9009</v>
      </c>
      <c r="M671" t="s">
        <v>9010</v>
      </c>
      <c r="N671" t="s">
        <v>9011</v>
      </c>
      <c r="O671" t="s">
        <v>9012</v>
      </c>
      <c r="P671" t="s">
        <v>9013</v>
      </c>
    </row>
    <row r="672" spans="1:16">
      <c r="A672" t="s">
        <v>2130</v>
      </c>
      <c r="B672" t="s">
        <v>2131</v>
      </c>
      <c r="C672" t="s">
        <v>1764</v>
      </c>
      <c r="D672" t="s">
        <v>292</v>
      </c>
      <c r="E672" t="s">
        <v>712</v>
      </c>
      <c r="F672" s="1" t="s">
        <v>478</v>
      </c>
      <c r="G672">
        <v>4</v>
      </c>
      <c r="H672" s="1" t="s">
        <v>2132</v>
      </c>
      <c r="I672" t="s">
        <v>9014</v>
      </c>
      <c r="J672" t="s">
        <v>9015</v>
      </c>
      <c r="K672" t="s">
        <v>9016</v>
      </c>
      <c r="L672" t="s">
        <v>9017</v>
      </c>
      <c r="M672" t="s">
        <v>9018</v>
      </c>
      <c r="N672" t="s">
        <v>9019</v>
      </c>
      <c r="O672" t="s">
        <v>9020</v>
      </c>
      <c r="P672" t="s">
        <v>9021</v>
      </c>
    </row>
    <row r="673" spans="1:16">
      <c r="A673" t="s">
        <v>2133</v>
      </c>
      <c r="B673" t="s">
        <v>2134</v>
      </c>
      <c r="C673" t="s">
        <v>2135</v>
      </c>
      <c r="D673" t="s">
        <v>2136</v>
      </c>
      <c r="E673" t="s">
        <v>885</v>
      </c>
      <c r="F673" s="1" t="s">
        <v>315</v>
      </c>
      <c r="G673">
        <v>3.9</v>
      </c>
      <c r="H673" s="1" t="s">
        <v>2137</v>
      </c>
      <c r="I673" t="s">
        <v>9022</v>
      </c>
      <c r="J673" t="s">
        <v>9023</v>
      </c>
      <c r="K673" t="s">
        <v>9024</v>
      </c>
      <c r="L673" t="s">
        <v>9025</v>
      </c>
      <c r="M673" t="s">
        <v>9026</v>
      </c>
      <c r="N673" t="s">
        <v>9027</v>
      </c>
      <c r="O673" t="s">
        <v>9028</v>
      </c>
      <c r="P673" t="s">
        <v>9029</v>
      </c>
    </row>
    <row r="674" spans="1:16">
      <c r="A674" t="s">
        <v>1485</v>
      </c>
      <c r="B674" t="s">
        <v>1486</v>
      </c>
      <c r="C674" t="s">
        <v>1487</v>
      </c>
      <c r="D674" t="s">
        <v>1053</v>
      </c>
      <c r="E674" t="s">
        <v>69</v>
      </c>
      <c r="F674" s="1" t="s">
        <v>111</v>
      </c>
      <c r="G674">
        <v>4.1</v>
      </c>
      <c r="H674" s="1" t="s">
        <v>1488</v>
      </c>
      <c r="I674" t="s">
        <v>7572</v>
      </c>
      <c r="J674" t="s">
        <v>7573</v>
      </c>
      <c r="K674" t="s">
        <v>7574</v>
      </c>
      <c r="L674" t="s">
        <v>7575</v>
      </c>
      <c r="M674" t="s">
        <v>7576</v>
      </c>
      <c r="N674" t="s">
        <v>9030</v>
      </c>
      <c r="O674" t="s">
        <v>9031</v>
      </c>
      <c r="P674" t="s">
        <v>9032</v>
      </c>
    </row>
    <row r="675" ht="12.75" spans="1:16">
      <c r="A675" t="s">
        <v>84</v>
      </c>
      <c r="B675" t="s">
        <v>85</v>
      </c>
      <c r="C675" t="s">
        <v>17</v>
      </c>
      <c r="D675" t="s">
        <v>48</v>
      </c>
      <c r="E675" t="s">
        <v>86</v>
      </c>
      <c r="F675" s="1" t="s">
        <v>87</v>
      </c>
      <c r="G675">
        <v>4.3</v>
      </c>
      <c r="H675" s="1" t="s">
        <v>88</v>
      </c>
      <c r="I675" t="s">
        <v>4869</v>
      </c>
      <c r="J675" t="s">
        <v>4870</v>
      </c>
      <c r="K675" t="s">
        <v>4871</v>
      </c>
      <c r="L675" t="s">
        <v>4872</v>
      </c>
      <c r="M675" t="s">
        <v>4873</v>
      </c>
      <c r="N675" t="s">
        <v>4874</v>
      </c>
      <c r="O675" t="s">
        <v>9033</v>
      </c>
      <c r="P675" t="s">
        <v>9034</v>
      </c>
    </row>
    <row r="676" spans="1:16">
      <c r="A676" t="s">
        <v>2138</v>
      </c>
      <c r="B676" t="s">
        <v>2139</v>
      </c>
      <c r="C676" t="s">
        <v>2140</v>
      </c>
      <c r="D676" t="s">
        <v>800</v>
      </c>
      <c r="E676" t="s">
        <v>2141</v>
      </c>
      <c r="F676" s="1" t="s">
        <v>1455</v>
      </c>
      <c r="G676">
        <v>4.4</v>
      </c>
      <c r="H676" s="1" t="s">
        <v>2142</v>
      </c>
      <c r="I676" t="s">
        <v>9035</v>
      </c>
      <c r="J676" t="s">
        <v>9036</v>
      </c>
      <c r="K676" t="s">
        <v>9037</v>
      </c>
      <c r="L676" t="s">
        <v>9038</v>
      </c>
      <c r="M676" t="s">
        <v>9039</v>
      </c>
      <c r="N676" t="s">
        <v>9040</v>
      </c>
      <c r="O676" t="s">
        <v>9041</v>
      </c>
      <c r="P676" t="s">
        <v>9042</v>
      </c>
    </row>
    <row r="677" spans="1:16">
      <c r="A677" t="s">
        <v>2143</v>
      </c>
      <c r="B677" t="s">
        <v>2144</v>
      </c>
      <c r="C677" t="s">
        <v>1918</v>
      </c>
      <c r="D677" t="s">
        <v>2145</v>
      </c>
      <c r="E677" t="s">
        <v>329</v>
      </c>
      <c r="F677" s="1" t="s">
        <v>333</v>
      </c>
      <c r="G677">
        <v>4.3</v>
      </c>
      <c r="H677" s="1" t="s">
        <v>2146</v>
      </c>
      <c r="I677" t="s">
        <v>9043</v>
      </c>
      <c r="J677" t="s">
        <v>9044</v>
      </c>
      <c r="K677" t="s">
        <v>9045</v>
      </c>
      <c r="L677" t="s">
        <v>9046</v>
      </c>
      <c r="M677" t="s">
        <v>9047</v>
      </c>
      <c r="N677" t="s">
        <v>9048</v>
      </c>
      <c r="O677" t="s">
        <v>9049</v>
      </c>
      <c r="P677" t="s">
        <v>9050</v>
      </c>
    </row>
    <row r="678" ht="12.75" spans="1:16">
      <c r="A678" t="s">
        <v>2147</v>
      </c>
      <c r="B678" t="s">
        <v>2148</v>
      </c>
      <c r="C678" t="s">
        <v>1898</v>
      </c>
      <c r="D678" t="s">
        <v>2149</v>
      </c>
      <c r="E678" t="s">
        <v>2150</v>
      </c>
      <c r="F678" s="1" t="s">
        <v>111</v>
      </c>
      <c r="G678">
        <v>4.3</v>
      </c>
      <c r="H678" s="1" t="s">
        <v>2151</v>
      </c>
      <c r="I678" t="s">
        <v>9051</v>
      </c>
      <c r="J678" t="s">
        <v>9052</v>
      </c>
      <c r="K678" t="s">
        <v>9053</v>
      </c>
      <c r="L678" t="s">
        <v>9054</v>
      </c>
      <c r="M678" t="s">
        <v>9055</v>
      </c>
      <c r="N678" t="s">
        <v>9056</v>
      </c>
      <c r="O678" t="s">
        <v>9057</v>
      </c>
      <c r="P678" t="s">
        <v>9058</v>
      </c>
    </row>
    <row r="679" spans="1:16">
      <c r="A679" t="s">
        <v>1476</v>
      </c>
      <c r="B679" t="s">
        <v>1477</v>
      </c>
      <c r="C679" t="s">
        <v>1219</v>
      </c>
      <c r="D679" t="s">
        <v>371</v>
      </c>
      <c r="E679" t="s">
        <v>1228</v>
      </c>
      <c r="F679" s="1" t="s">
        <v>302</v>
      </c>
      <c r="G679">
        <v>4.1</v>
      </c>
      <c r="H679" s="1" t="s">
        <v>4777</v>
      </c>
      <c r="I679" t="s">
        <v>7409</v>
      </c>
      <c r="J679" t="s">
        <v>7550</v>
      </c>
      <c r="K679" t="s">
        <v>7551</v>
      </c>
      <c r="L679" t="s">
        <v>7552</v>
      </c>
      <c r="M679" t="s">
        <v>7553</v>
      </c>
      <c r="N679" t="s">
        <v>7554</v>
      </c>
      <c r="O679" t="s">
        <v>9059</v>
      </c>
      <c r="P679" t="s">
        <v>9060</v>
      </c>
    </row>
    <row r="680" spans="1:16">
      <c r="A680" t="s">
        <v>2152</v>
      </c>
      <c r="B680" t="s">
        <v>2153</v>
      </c>
      <c r="C680" t="s">
        <v>2079</v>
      </c>
      <c r="D680" t="s">
        <v>2154</v>
      </c>
      <c r="E680" t="s">
        <v>69</v>
      </c>
      <c r="F680" s="1" t="s">
        <v>26</v>
      </c>
      <c r="G680">
        <v>4.4</v>
      </c>
      <c r="H680" s="1" t="s">
        <v>2155</v>
      </c>
      <c r="I680" t="s">
        <v>9061</v>
      </c>
      <c r="J680" t="s">
        <v>9062</v>
      </c>
      <c r="K680" t="s">
        <v>9063</v>
      </c>
      <c r="L680" t="s">
        <v>9064</v>
      </c>
      <c r="M680" t="s">
        <v>9065</v>
      </c>
      <c r="N680" t="s">
        <v>9066</v>
      </c>
      <c r="O680" t="s">
        <v>9067</v>
      </c>
      <c r="P680" t="s">
        <v>9068</v>
      </c>
    </row>
    <row r="681" spans="1:16">
      <c r="A681" t="s">
        <v>2156</v>
      </c>
      <c r="B681" t="s">
        <v>2157</v>
      </c>
      <c r="C681" t="s">
        <v>2042</v>
      </c>
      <c r="D681" t="s">
        <v>280</v>
      </c>
      <c r="E681" t="s">
        <v>2158</v>
      </c>
      <c r="F681" s="1" t="s">
        <v>1015</v>
      </c>
      <c r="G681">
        <v>4.4</v>
      </c>
      <c r="H681" s="1" t="s">
        <v>2159</v>
      </c>
      <c r="I681" t="s">
        <v>9069</v>
      </c>
      <c r="J681" t="s">
        <v>9070</v>
      </c>
      <c r="K681" t="s">
        <v>9071</v>
      </c>
      <c r="L681" t="s">
        <v>9072</v>
      </c>
      <c r="M681" t="s">
        <v>9073</v>
      </c>
      <c r="N681" t="s">
        <v>9074</v>
      </c>
      <c r="O681" t="s">
        <v>9075</v>
      </c>
      <c r="P681" t="s">
        <v>9076</v>
      </c>
    </row>
    <row r="682" spans="1:16">
      <c r="A682" t="s">
        <v>2160</v>
      </c>
      <c r="B682" t="s">
        <v>2161</v>
      </c>
      <c r="C682" t="s">
        <v>1764</v>
      </c>
      <c r="D682" t="s">
        <v>214</v>
      </c>
      <c r="E682" t="s">
        <v>320</v>
      </c>
      <c r="F682" s="1" t="s">
        <v>453</v>
      </c>
      <c r="G682">
        <v>3.8</v>
      </c>
      <c r="H682" s="1" t="s">
        <v>2162</v>
      </c>
      <c r="I682" t="s">
        <v>9077</v>
      </c>
      <c r="J682" t="s">
        <v>9078</v>
      </c>
      <c r="K682" t="s">
        <v>9079</v>
      </c>
      <c r="L682" t="s">
        <v>9080</v>
      </c>
      <c r="M682" t="s">
        <v>9081</v>
      </c>
      <c r="N682" t="s">
        <v>9082</v>
      </c>
      <c r="O682" t="s">
        <v>9083</v>
      </c>
      <c r="P682" t="s">
        <v>9084</v>
      </c>
    </row>
    <row r="683" spans="1:16">
      <c r="A683" t="s">
        <v>2163</v>
      </c>
      <c r="B683" t="s">
        <v>2164</v>
      </c>
      <c r="C683" t="s">
        <v>1953</v>
      </c>
      <c r="D683" t="s">
        <v>69</v>
      </c>
      <c r="E683" t="s">
        <v>214</v>
      </c>
      <c r="F683" s="1" t="s">
        <v>77</v>
      </c>
      <c r="G683">
        <v>3.8</v>
      </c>
      <c r="H683" s="1" t="s">
        <v>2165</v>
      </c>
      <c r="I683" t="s">
        <v>9085</v>
      </c>
      <c r="J683" t="s">
        <v>9086</v>
      </c>
      <c r="K683" t="s">
        <v>9087</v>
      </c>
      <c r="L683" t="s">
        <v>9088</v>
      </c>
      <c r="M683" t="s">
        <v>9089</v>
      </c>
      <c r="N683" t="s">
        <v>9090</v>
      </c>
      <c r="O683" t="s">
        <v>9091</v>
      </c>
      <c r="P683" t="s">
        <v>9092</v>
      </c>
    </row>
    <row r="684" spans="1:16">
      <c r="A684" t="s">
        <v>2166</v>
      </c>
      <c r="B684" t="s">
        <v>2167</v>
      </c>
      <c r="C684" t="s">
        <v>1918</v>
      </c>
      <c r="D684" t="s">
        <v>501</v>
      </c>
      <c r="E684" t="s">
        <v>76</v>
      </c>
      <c r="F684" s="1" t="s">
        <v>87</v>
      </c>
      <c r="G684">
        <v>4</v>
      </c>
      <c r="H684" s="1" t="s">
        <v>2168</v>
      </c>
      <c r="I684" t="s">
        <v>9093</v>
      </c>
      <c r="J684" t="s">
        <v>9094</v>
      </c>
      <c r="K684" t="s">
        <v>9095</v>
      </c>
      <c r="L684" t="s">
        <v>9096</v>
      </c>
      <c r="M684" t="s">
        <v>9097</v>
      </c>
      <c r="N684" t="s">
        <v>9098</v>
      </c>
      <c r="O684" t="s">
        <v>9099</v>
      </c>
      <c r="P684" t="s">
        <v>9100</v>
      </c>
    </row>
    <row r="685" spans="1:16">
      <c r="A685" t="s">
        <v>2169</v>
      </c>
      <c r="B685" t="s">
        <v>2170</v>
      </c>
      <c r="C685" t="s">
        <v>1903</v>
      </c>
      <c r="D685" t="s">
        <v>92</v>
      </c>
      <c r="E685" t="s">
        <v>2025</v>
      </c>
      <c r="F685" s="1" t="s">
        <v>129</v>
      </c>
      <c r="G685">
        <v>4.4</v>
      </c>
      <c r="H685" s="1" t="s">
        <v>2171</v>
      </c>
      <c r="I685" t="s">
        <v>9101</v>
      </c>
      <c r="J685" t="s">
        <v>9102</v>
      </c>
      <c r="K685" t="s">
        <v>9103</v>
      </c>
      <c r="L685" t="s">
        <v>9104</v>
      </c>
      <c r="M685" t="s">
        <v>9105</v>
      </c>
      <c r="N685" t="s">
        <v>9106</v>
      </c>
      <c r="O685" t="s">
        <v>9107</v>
      </c>
      <c r="P685" t="s">
        <v>9108</v>
      </c>
    </row>
    <row r="686" spans="1:16">
      <c r="A686" t="s">
        <v>95</v>
      </c>
      <c r="B686" t="s">
        <v>96</v>
      </c>
      <c r="C686" t="s">
        <v>97</v>
      </c>
      <c r="D686" t="s">
        <v>98</v>
      </c>
      <c r="E686" t="s">
        <v>99</v>
      </c>
      <c r="F686" s="1" t="s">
        <v>100</v>
      </c>
      <c r="G686">
        <v>4.4</v>
      </c>
      <c r="H686" t="s">
        <v>4778</v>
      </c>
      <c r="I686" t="s">
        <v>4880</v>
      </c>
      <c r="J686" t="s">
        <v>4881</v>
      </c>
      <c r="K686" t="s">
        <v>4882</v>
      </c>
      <c r="L686" t="s">
        <v>4883</v>
      </c>
      <c r="M686" t="s">
        <v>4884</v>
      </c>
      <c r="N686" t="s">
        <v>4885</v>
      </c>
      <c r="O686" t="s">
        <v>4886</v>
      </c>
      <c r="P686" t="s">
        <v>9109</v>
      </c>
    </row>
    <row r="687" spans="1:16">
      <c r="A687" t="s">
        <v>2172</v>
      </c>
      <c r="B687" t="s">
        <v>2173</v>
      </c>
      <c r="C687" t="s">
        <v>2174</v>
      </c>
      <c r="D687" t="s">
        <v>2175</v>
      </c>
      <c r="E687" t="s">
        <v>2176</v>
      </c>
      <c r="F687" s="1" t="s">
        <v>2177</v>
      </c>
      <c r="G687">
        <v>4.5</v>
      </c>
      <c r="H687" s="1" t="s">
        <v>2178</v>
      </c>
      <c r="I687" t="s">
        <v>9110</v>
      </c>
      <c r="J687" t="s">
        <v>9111</v>
      </c>
      <c r="K687" t="s">
        <v>9112</v>
      </c>
      <c r="L687" t="s">
        <v>9113</v>
      </c>
      <c r="M687" t="s">
        <v>9114</v>
      </c>
      <c r="N687" t="s">
        <v>9115</v>
      </c>
      <c r="O687" t="s">
        <v>9116</v>
      </c>
      <c r="P687" t="s">
        <v>9117</v>
      </c>
    </row>
    <row r="688" spans="1:16">
      <c r="A688" t="s">
        <v>1504</v>
      </c>
      <c r="B688" t="s">
        <v>1505</v>
      </c>
      <c r="C688" t="s">
        <v>1253</v>
      </c>
      <c r="D688" t="s">
        <v>1326</v>
      </c>
      <c r="E688" t="s">
        <v>682</v>
      </c>
      <c r="F688" s="1" t="s">
        <v>330</v>
      </c>
      <c r="G688">
        <v>4</v>
      </c>
      <c r="H688" s="1" t="s">
        <v>1506</v>
      </c>
      <c r="I688" t="s">
        <v>9118</v>
      </c>
      <c r="J688" t="s">
        <v>7617</v>
      </c>
      <c r="K688" t="s">
        <v>7618</v>
      </c>
      <c r="L688" t="s">
        <v>7619</v>
      </c>
      <c r="M688" t="s">
        <v>7620</v>
      </c>
      <c r="N688" t="s">
        <v>7621</v>
      </c>
      <c r="O688" t="s">
        <v>9119</v>
      </c>
      <c r="P688" t="s">
        <v>9120</v>
      </c>
    </row>
    <row r="689" spans="1:16">
      <c r="A689" t="s">
        <v>2179</v>
      </c>
      <c r="B689" t="s">
        <v>2180</v>
      </c>
      <c r="C689" t="s">
        <v>1903</v>
      </c>
      <c r="D689" t="s">
        <v>214</v>
      </c>
      <c r="E689" t="s">
        <v>106</v>
      </c>
      <c r="F689" s="1" t="s">
        <v>82</v>
      </c>
      <c r="G689">
        <v>4</v>
      </c>
      <c r="H689" s="1" t="s">
        <v>2181</v>
      </c>
      <c r="I689" t="s">
        <v>9121</v>
      </c>
      <c r="J689" t="s">
        <v>9122</v>
      </c>
      <c r="K689" t="s">
        <v>9123</v>
      </c>
      <c r="L689" t="s">
        <v>9124</v>
      </c>
      <c r="M689" t="s">
        <v>9125</v>
      </c>
      <c r="N689" t="s">
        <v>9126</v>
      </c>
      <c r="O689" t="s">
        <v>9127</v>
      </c>
      <c r="P689" t="s">
        <v>9128</v>
      </c>
    </row>
    <row r="690" spans="1:16">
      <c r="A690" t="s">
        <v>2182</v>
      </c>
      <c r="B690" t="s">
        <v>2183</v>
      </c>
      <c r="C690" t="s">
        <v>2184</v>
      </c>
      <c r="D690" t="s">
        <v>2185</v>
      </c>
      <c r="E690" t="s">
        <v>214</v>
      </c>
      <c r="F690" s="1" t="s">
        <v>546</v>
      </c>
      <c r="G690">
        <v>4.3</v>
      </c>
      <c r="H690" s="1" t="s">
        <v>2186</v>
      </c>
      <c r="I690" t="s">
        <v>9129</v>
      </c>
      <c r="J690" t="s">
        <v>9130</v>
      </c>
      <c r="K690" t="s">
        <v>9131</v>
      </c>
      <c r="L690" t="s">
        <v>9132</v>
      </c>
      <c r="M690" t="s">
        <v>9133</v>
      </c>
      <c r="N690" t="s">
        <v>9134</v>
      </c>
      <c r="O690" t="s">
        <v>9135</v>
      </c>
      <c r="P690" t="s">
        <v>9136</v>
      </c>
    </row>
    <row r="691" spans="1:16">
      <c r="A691" t="s">
        <v>103</v>
      </c>
      <c r="B691" t="s">
        <v>104</v>
      </c>
      <c r="C691" t="s">
        <v>17</v>
      </c>
      <c r="D691" t="s">
        <v>105</v>
      </c>
      <c r="E691" t="s">
        <v>106</v>
      </c>
      <c r="F691" s="1" t="s">
        <v>49</v>
      </c>
      <c r="G691">
        <v>4.2</v>
      </c>
      <c r="H691" s="1" t="s">
        <v>107</v>
      </c>
      <c r="I691" t="s">
        <v>4888</v>
      </c>
      <c r="J691" t="s">
        <v>4889</v>
      </c>
      <c r="K691" t="s">
        <v>4890</v>
      </c>
      <c r="L691" t="s">
        <v>4891</v>
      </c>
      <c r="M691" t="s">
        <v>4892</v>
      </c>
      <c r="N691" t="s">
        <v>4893</v>
      </c>
      <c r="O691" t="s">
        <v>4894</v>
      </c>
      <c r="P691" t="s">
        <v>9137</v>
      </c>
    </row>
    <row r="692" spans="1:16">
      <c r="A692" t="s">
        <v>2187</v>
      </c>
      <c r="B692" t="s">
        <v>2188</v>
      </c>
      <c r="C692" t="s">
        <v>1272</v>
      </c>
      <c r="D692" t="s">
        <v>2189</v>
      </c>
      <c r="E692" t="s">
        <v>1765</v>
      </c>
      <c r="F692" s="1" t="s">
        <v>367</v>
      </c>
      <c r="G692">
        <v>3.8</v>
      </c>
      <c r="H692" s="1" t="s">
        <v>2190</v>
      </c>
      <c r="I692" t="s">
        <v>9138</v>
      </c>
      <c r="J692" t="s">
        <v>9139</v>
      </c>
      <c r="K692" t="s">
        <v>9140</v>
      </c>
      <c r="L692" t="s">
        <v>9141</v>
      </c>
      <c r="M692" t="s">
        <v>9142</v>
      </c>
      <c r="N692" t="s">
        <v>9143</v>
      </c>
      <c r="O692" t="s">
        <v>9144</v>
      </c>
      <c r="P692" t="s">
        <v>9145</v>
      </c>
    </row>
    <row r="693" spans="1:16">
      <c r="A693" t="s">
        <v>2191</v>
      </c>
      <c r="B693" t="s">
        <v>2192</v>
      </c>
      <c r="C693" t="s">
        <v>2193</v>
      </c>
      <c r="D693" t="s">
        <v>214</v>
      </c>
      <c r="E693" t="s">
        <v>106</v>
      </c>
      <c r="F693" s="1" t="s">
        <v>82</v>
      </c>
      <c r="G693">
        <v>4.3</v>
      </c>
      <c r="H693" s="1" t="s">
        <v>2194</v>
      </c>
      <c r="I693" t="s">
        <v>9146</v>
      </c>
      <c r="J693" t="s">
        <v>9147</v>
      </c>
      <c r="K693" t="s">
        <v>9148</v>
      </c>
      <c r="L693" t="s">
        <v>9149</v>
      </c>
      <c r="M693" t="s">
        <v>9150</v>
      </c>
      <c r="N693" t="s">
        <v>9151</v>
      </c>
      <c r="O693" t="s">
        <v>9152</v>
      </c>
      <c r="P693" t="s">
        <v>9153</v>
      </c>
    </row>
    <row r="694" spans="1:16">
      <c r="A694" t="s">
        <v>108</v>
      </c>
      <c r="B694" t="s">
        <v>109</v>
      </c>
      <c r="C694" t="s">
        <v>17</v>
      </c>
      <c r="D694" t="s">
        <v>110</v>
      </c>
      <c r="E694" t="s">
        <v>18</v>
      </c>
      <c r="F694" s="1" t="s">
        <v>111</v>
      </c>
      <c r="G694">
        <v>4.1</v>
      </c>
      <c r="H694" s="1" t="s">
        <v>112</v>
      </c>
      <c r="I694" t="s">
        <v>4826</v>
      </c>
      <c r="J694" t="s">
        <v>4896</v>
      </c>
      <c r="K694" t="s">
        <v>4897</v>
      </c>
      <c r="L694" t="s">
        <v>4898</v>
      </c>
      <c r="M694" t="s">
        <v>4899</v>
      </c>
      <c r="N694" t="s">
        <v>4900</v>
      </c>
      <c r="O694" t="s">
        <v>4901</v>
      </c>
      <c r="P694" t="s">
        <v>9154</v>
      </c>
    </row>
    <row r="695" spans="1:16">
      <c r="A695" t="s">
        <v>2195</v>
      </c>
      <c r="B695" t="s">
        <v>2196</v>
      </c>
      <c r="C695" t="s">
        <v>1898</v>
      </c>
      <c r="D695" t="s">
        <v>421</v>
      </c>
      <c r="E695" t="s">
        <v>2197</v>
      </c>
      <c r="F695" s="1" t="s">
        <v>453</v>
      </c>
      <c r="G695">
        <v>4.3</v>
      </c>
      <c r="H695" s="1" t="s">
        <v>2198</v>
      </c>
      <c r="I695" t="s">
        <v>9155</v>
      </c>
      <c r="J695" t="s">
        <v>9156</v>
      </c>
      <c r="K695" t="s">
        <v>9157</v>
      </c>
      <c r="L695" t="s">
        <v>9158</v>
      </c>
      <c r="M695" t="s">
        <v>9159</v>
      </c>
      <c r="N695" t="s">
        <v>9160</v>
      </c>
      <c r="O695" t="s">
        <v>9161</v>
      </c>
      <c r="P695" t="s">
        <v>9162</v>
      </c>
    </row>
    <row r="696" spans="1:16">
      <c r="A696" t="s">
        <v>1544</v>
      </c>
      <c r="B696" t="s">
        <v>1545</v>
      </c>
      <c r="C696" t="s">
        <v>1219</v>
      </c>
      <c r="D696" t="s">
        <v>261</v>
      </c>
      <c r="E696" t="s">
        <v>895</v>
      </c>
      <c r="F696" s="1" t="s">
        <v>440</v>
      </c>
      <c r="G696">
        <v>4</v>
      </c>
      <c r="H696" s="1" t="s">
        <v>4779</v>
      </c>
      <c r="I696" t="s">
        <v>7680</v>
      </c>
      <c r="J696" t="s">
        <v>9163</v>
      </c>
      <c r="K696" t="s">
        <v>9164</v>
      </c>
      <c r="L696" t="s">
        <v>9165</v>
      </c>
      <c r="M696" t="s">
        <v>9166</v>
      </c>
      <c r="N696" t="s">
        <v>9167</v>
      </c>
      <c r="O696" t="s">
        <v>9168</v>
      </c>
      <c r="P696" t="s">
        <v>9169</v>
      </c>
    </row>
    <row r="697" ht="13.5" spans="1:16">
      <c r="A697" t="s">
        <v>2199</v>
      </c>
      <c r="B697" t="s">
        <v>2200</v>
      </c>
      <c r="C697" t="s">
        <v>2201</v>
      </c>
      <c r="D697" t="s">
        <v>2202</v>
      </c>
      <c r="E697" t="s">
        <v>895</v>
      </c>
      <c r="F697" s="1" t="s">
        <v>2203</v>
      </c>
      <c r="G697">
        <v>4.3</v>
      </c>
      <c r="H697" s="1" t="s">
        <v>2204</v>
      </c>
      <c r="I697" s="2" t="s">
        <v>9170</v>
      </c>
      <c r="J697" t="s">
        <v>9171</v>
      </c>
      <c r="K697" t="s">
        <v>9172</v>
      </c>
      <c r="L697" t="s">
        <v>9173</v>
      </c>
      <c r="M697" t="s">
        <v>9174</v>
      </c>
      <c r="N697" t="s">
        <v>9175</v>
      </c>
      <c r="O697" t="s">
        <v>9176</v>
      </c>
      <c r="P697" t="s">
        <v>9177</v>
      </c>
    </row>
    <row r="698" spans="1:16">
      <c r="A698" t="s">
        <v>2205</v>
      </c>
      <c r="B698" t="s">
        <v>2206</v>
      </c>
      <c r="C698" t="s">
        <v>2042</v>
      </c>
      <c r="D698" t="s">
        <v>2207</v>
      </c>
      <c r="E698" t="s">
        <v>2208</v>
      </c>
      <c r="F698" s="1" t="s">
        <v>1673</v>
      </c>
      <c r="G698">
        <v>4.2</v>
      </c>
      <c r="H698" s="1" t="s">
        <v>2209</v>
      </c>
      <c r="I698" t="s">
        <v>9178</v>
      </c>
      <c r="J698" t="s">
        <v>9179</v>
      </c>
      <c r="K698" t="s">
        <v>9180</v>
      </c>
      <c r="L698" t="s">
        <v>9181</v>
      </c>
      <c r="M698" t="s">
        <v>9182</v>
      </c>
      <c r="N698" t="s">
        <v>9183</v>
      </c>
      <c r="O698" t="s">
        <v>9184</v>
      </c>
      <c r="P698" t="s">
        <v>9185</v>
      </c>
    </row>
    <row r="699" spans="1:16">
      <c r="A699" t="s">
        <v>2210</v>
      </c>
      <c r="B699" t="s">
        <v>2211</v>
      </c>
      <c r="C699" t="s">
        <v>1764</v>
      </c>
      <c r="D699" t="s">
        <v>2212</v>
      </c>
      <c r="E699" t="s">
        <v>934</v>
      </c>
      <c r="F699" s="1" t="s">
        <v>1524</v>
      </c>
      <c r="G699">
        <v>4</v>
      </c>
      <c r="H699" s="1" t="s">
        <v>2213</v>
      </c>
      <c r="I699" t="s">
        <v>9186</v>
      </c>
      <c r="J699" t="s">
        <v>9187</v>
      </c>
      <c r="K699" t="s">
        <v>9188</v>
      </c>
      <c r="L699" t="s">
        <v>9189</v>
      </c>
      <c r="M699" t="s">
        <v>9190</v>
      </c>
      <c r="N699" t="s">
        <v>9191</v>
      </c>
      <c r="O699" t="s">
        <v>9192</v>
      </c>
      <c r="P699" t="s">
        <v>9193</v>
      </c>
    </row>
    <row r="700" spans="1:16">
      <c r="A700" t="s">
        <v>2214</v>
      </c>
      <c r="B700" t="s">
        <v>2215</v>
      </c>
      <c r="C700" t="s">
        <v>2216</v>
      </c>
      <c r="D700" t="s">
        <v>2217</v>
      </c>
      <c r="E700" t="s">
        <v>2218</v>
      </c>
      <c r="F700" s="1" t="s">
        <v>129</v>
      </c>
      <c r="G700">
        <v>4.4</v>
      </c>
      <c r="H700" s="1" t="s">
        <v>2219</v>
      </c>
      <c r="I700" t="s">
        <v>9194</v>
      </c>
      <c r="J700" t="s">
        <v>9195</v>
      </c>
      <c r="K700" t="s">
        <v>9196</v>
      </c>
      <c r="L700" t="s">
        <v>9197</v>
      </c>
      <c r="M700" t="s">
        <v>9198</v>
      </c>
      <c r="N700" t="s">
        <v>9199</v>
      </c>
      <c r="O700" t="s">
        <v>9200</v>
      </c>
      <c r="P700" t="s">
        <v>9201</v>
      </c>
    </row>
    <row r="701" spans="1:16">
      <c r="A701" t="s">
        <v>113</v>
      </c>
      <c r="B701" t="s">
        <v>114</v>
      </c>
      <c r="C701" t="s">
        <v>17</v>
      </c>
      <c r="D701" t="s">
        <v>25</v>
      </c>
      <c r="E701" t="s">
        <v>18</v>
      </c>
      <c r="F701" s="1" t="s">
        <v>115</v>
      </c>
      <c r="G701">
        <v>4.4</v>
      </c>
      <c r="H701" s="1" t="s">
        <v>116</v>
      </c>
      <c r="I701" t="s">
        <v>9202</v>
      </c>
      <c r="J701" t="s">
        <v>4904</v>
      </c>
      <c r="K701" t="s">
        <v>4905</v>
      </c>
      <c r="L701" t="s">
        <v>4906</v>
      </c>
      <c r="M701" t="s">
        <v>4907</v>
      </c>
      <c r="N701" t="s">
        <v>7771</v>
      </c>
      <c r="O701" t="s">
        <v>9203</v>
      </c>
      <c r="P701" t="s">
        <v>9204</v>
      </c>
    </row>
    <row r="702" spans="1:16">
      <c r="A702" t="s">
        <v>141</v>
      </c>
      <c r="B702" t="s">
        <v>142</v>
      </c>
      <c r="C702" t="s">
        <v>17</v>
      </c>
      <c r="D702" t="s">
        <v>143</v>
      </c>
      <c r="E702" t="s">
        <v>144</v>
      </c>
      <c r="F702" s="1" t="s">
        <v>145</v>
      </c>
      <c r="G702">
        <v>4.5</v>
      </c>
      <c r="H702">
        <v>815</v>
      </c>
      <c r="I702" t="s">
        <v>4938</v>
      </c>
      <c r="J702" t="s">
        <v>4939</v>
      </c>
      <c r="K702" t="s">
        <v>4940</v>
      </c>
      <c r="L702" t="s">
        <v>4941</v>
      </c>
      <c r="M702" t="s">
        <v>4942</v>
      </c>
      <c r="N702" t="s">
        <v>4943</v>
      </c>
      <c r="O702" t="s">
        <v>9205</v>
      </c>
      <c r="P702" t="s">
        <v>9206</v>
      </c>
    </row>
    <row r="703" spans="1:16">
      <c r="A703" t="s">
        <v>2220</v>
      </c>
      <c r="B703" t="s">
        <v>2221</v>
      </c>
      <c r="C703" t="s">
        <v>2029</v>
      </c>
      <c r="D703" t="s">
        <v>2222</v>
      </c>
      <c r="E703" t="s">
        <v>712</v>
      </c>
      <c r="F703" s="1" t="s">
        <v>157</v>
      </c>
      <c r="G703">
        <v>4.2</v>
      </c>
      <c r="H703" t="s">
        <v>2223</v>
      </c>
      <c r="I703" t="s">
        <v>9207</v>
      </c>
      <c r="J703" t="s">
        <v>9208</v>
      </c>
      <c r="K703" t="s">
        <v>9209</v>
      </c>
      <c r="L703" t="s">
        <v>9210</v>
      </c>
      <c r="M703" t="s">
        <v>9211</v>
      </c>
      <c r="N703" t="s">
        <v>9212</v>
      </c>
      <c r="O703" t="s">
        <v>9213</v>
      </c>
      <c r="P703" t="s">
        <v>9214</v>
      </c>
    </row>
    <row r="704" spans="1:16">
      <c r="A704" t="s">
        <v>2224</v>
      </c>
      <c r="B704" t="s">
        <v>2225</v>
      </c>
      <c r="C704" t="s">
        <v>2226</v>
      </c>
      <c r="D704" t="s">
        <v>2227</v>
      </c>
      <c r="E704" t="s">
        <v>444</v>
      </c>
      <c r="F704" s="1" t="s">
        <v>422</v>
      </c>
      <c r="G704">
        <v>4.1</v>
      </c>
      <c r="H704" s="1" t="s">
        <v>2228</v>
      </c>
      <c r="I704" t="s">
        <v>9215</v>
      </c>
      <c r="J704" t="s">
        <v>9216</v>
      </c>
      <c r="K704" t="s">
        <v>9217</v>
      </c>
      <c r="L704" t="s">
        <v>9218</v>
      </c>
      <c r="M704" t="s">
        <v>9219</v>
      </c>
      <c r="N704" t="s">
        <v>9220</v>
      </c>
      <c r="O704" t="s">
        <v>9221</v>
      </c>
      <c r="P704" t="s">
        <v>9222</v>
      </c>
    </row>
    <row r="705" spans="1:16">
      <c r="A705" t="s">
        <v>2229</v>
      </c>
      <c r="B705" t="s">
        <v>2230</v>
      </c>
      <c r="C705" t="s">
        <v>2231</v>
      </c>
      <c r="D705" t="s">
        <v>788</v>
      </c>
      <c r="E705" t="s">
        <v>788</v>
      </c>
      <c r="F705" s="1" t="s">
        <v>215</v>
      </c>
      <c r="G705">
        <v>4.5</v>
      </c>
      <c r="H705" s="1" t="s">
        <v>2232</v>
      </c>
      <c r="I705" t="s">
        <v>9223</v>
      </c>
      <c r="J705" t="s">
        <v>9224</v>
      </c>
      <c r="K705" t="s">
        <v>9225</v>
      </c>
      <c r="L705" t="s">
        <v>9226</v>
      </c>
      <c r="M705" t="s">
        <v>9227</v>
      </c>
      <c r="N705" t="s">
        <v>9228</v>
      </c>
      <c r="O705" t="s">
        <v>9229</v>
      </c>
      <c r="P705" t="s">
        <v>9230</v>
      </c>
    </row>
    <row r="706" ht="13.5" spans="1:16">
      <c r="A706" t="s">
        <v>1606</v>
      </c>
      <c r="B706" t="s">
        <v>1607</v>
      </c>
      <c r="C706" t="s">
        <v>1219</v>
      </c>
      <c r="D706" t="s">
        <v>371</v>
      </c>
      <c r="E706" t="s">
        <v>571</v>
      </c>
      <c r="F706" s="1" t="s">
        <v>163</v>
      </c>
      <c r="G706">
        <v>4.2</v>
      </c>
      <c r="H706" s="1" t="s">
        <v>4780</v>
      </c>
      <c r="I706" t="s">
        <v>7815</v>
      </c>
      <c r="J706" t="s">
        <v>7816</v>
      </c>
      <c r="K706" t="s">
        <v>7817</v>
      </c>
      <c r="L706" t="s">
        <v>7818</v>
      </c>
      <c r="M706" t="s">
        <v>7819</v>
      </c>
      <c r="N706" t="s">
        <v>7820</v>
      </c>
      <c r="O706" t="s">
        <v>9231</v>
      </c>
      <c r="P706" t="s">
        <v>9232</v>
      </c>
    </row>
    <row r="707" spans="1:16">
      <c r="A707" t="s">
        <v>2233</v>
      </c>
      <c r="B707" t="s">
        <v>2234</v>
      </c>
      <c r="C707" t="s">
        <v>1219</v>
      </c>
      <c r="D707" t="s">
        <v>2235</v>
      </c>
      <c r="E707" t="s">
        <v>426</v>
      </c>
      <c r="F707" s="1" t="s">
        <v>111</v>
      </c>
      <c r="G707">
        <v>4.3</v>
      </c>
      <c r="H707" s="1" t="s">
        <v>2236</v>
      </c>
      <c r="I707" t="s">
        <v>9233</v>
      </c>
      <c r="J707" t="s">
        <v>9234</v>
      </c>
      <c r="K707" t="s">
        <v>9235</v>
      </c>
      <c r="L707" t="s">
        <v>9236</v>
      </c>
      <c r="M707" t="s">
        <v>9237</v>
      </c>
      <c r="N707" t="s">
        <v>9238</v>
      </c>
      <c r="O707" t="s">
        <v>9239</v>
      </c>
      <c r="P707" t="s">
        <v>9240</v>
      </c>
    </row>
    <row r="708" spans="1:16">
      <c r="A708" t="s">
        <v>2237</v>
      </c>
      <c r="B708" t="s">
        <v>2238</v>
      </c>
      <c r="C708" t="s">
        <v>1272</v>
      </c>
      <c r="D708" t="s">
        <v>421</v>
      </c>
      <c r="E708" t="s">
        <v>1806</v>
      </c>
      <c r="F708" s="1" t="s">
        <v>93</v>
      </c>
      <c r="G708">
        <v>3.9</v>
      </c>
      <c r="H708" s="1" t="s">
        <v>2239</v>
      </c>
      <c r="I708" t="s">
        <v>9241</v>
      </c>
      <c r="J708" t="s">
        <v>9242</v>
      </c>
      <c r="K708" t="s">
        <v>9243</v>
      </c>
      <c r="L708" t="s">
        <v>9244</v>
      </c>
      <c r="M708" t="s">
        <v>9245</v>
      </c>
      <c r="N708" t="s">
        <v>9246</v>
      </c>
      <c r="O708" t="s">
        <v>9247</v>
      </c>
      <c r="P708" t="s">
        <v>9248</v>
      </c>
    </row>
    <row r="709" spans="1:16">
      <c r="A709" t="s">
        <v>2240</v>
      </c>
      <c r="B709" t="s">
        <v>2241</v>
      </c>
      <c r="C709" t="s">
        <v>1965</v>
      </c>
      <c r="D709" t="s">
        <v>443</v>
      </c>
      <c r="E709" t="s">
        <v>1967</v>
      </c>
      <c r="F709" s="1" t="s">
        <v>745</v>
      </c>
      <c r="G709">
        <v>4.5</v>
      </c>
      <c r="H709" s="1" t="s">
        <v>2242</v>
      </c>
      <c r="I709" t="s">
        <v>9249</v>
      </c>
      <c r="J709" t="s">
        <v>9250</v>
      </c>
      <c r="K709" t="s">
        <v>9251</v>
      </c>
      <c r="L709" t="s">
        <v>9252</v>
      </c>
      <c r="M709" t="s">
        <v>9253</v>
      </c>
      <c r="N709" t="s">
        <v>9254</v>
      </c>
      <c r="O709" t="s">
        <v>9255</v>
      </c>
      <c r="P709" t="s">
        <v>9256</v>
      </c>
    </row>
    <row r="710" spans="1:16">
      <c r="A710" t="s">
        <v>2243</v>
      </c>
      <c r="B710" t="s">
        <v>2244</v>
      </c>
      <c r="C710" t="s">
        <v>1272</v>
      </c>
      <c r="D710" t="s">
        <v>92</v>
      </c>
      <c r="E710" t="s">
        <v>329</v>
      </c>
      <c r="F710" s="1" t="s">
        <v>367</v>
      </c>
      <c r="G710">
        <v>4.1</v>
      </c>
      <c r="H710" s="1" t="s">
        <v>2245</v>
      </c>
      <c r="I710" t="s">
        <v>9257</v>
      </c>
      <c r="J710" t="s">
        <v>9258</v>
      </c>
      <c r="K710" t="s">
        <v>9259</v>
      </c>
      <c r="L710" t="s">
        <v>9260</v>
      </c>
      <c r="M710" t="s">
        <v>9261</v>
      </c>
      <c r="N710" t="s">
        <v>9262</v>
      </c>
      <c r="O710" t="s">
        <v>9263</v>
      </c>
      <c r="P710" t="s">
        <v>9264</v>
      </c>
    </row>
    <row r="711" spans="1:16">
      <c r="A711" t="s">
        <v>2246</v>
      </c>
      <c r="B711" t="s">
        <v>2247</v>
      </c>
      <c r="C711" t="s">
        <v>2248</v>
      </c>
      <c r="D711" t="s">
        <v>2249</v>
      </c>
      <c r="E711" t="s">
        <v>2250</v>
      </c>
      <c r="F711" s="1" t="s">
        <v>315</v>
      </c>
      <c r="G711">
        <v>4.2</v>
      </c>
      <c r="H711" s="1" t="s">
        <v>2251</v>
      </c>
      <c r="I711" t="s">
        <v>9265</v>
      </c>
      <c r="J711" t="s">
        <v>9266</v>
      </c>
      <c r="K711" t="s">
        <v>9267</v>
      </c>
      <c r="L711" t="s">
        <v>9268</v>
      </c>
      <c r="M711" t="s">
        <v>9269</v>
      </c>
      <c r="N711" t="s">
        <v>9270</v>
      </c>
      <c r="O711" t="s">
        <v>9271</v>
      </c>
      <c r="P711" t="s">
        <v>9272</v>
      </c>
    </row>
    <row r="712" spans="1:16">
      <c r="A712" t="s">
        <v>2252</v>
      </c>
      <c r="B712" t="s">
        <v>2253</v>
      </c>
      <c r="C712" t="s">
        <v>2254</v>
      </c>
      <c r="D712" t="s">
        <v>162</v>
      </c>
      <c r="E712" t="s">
        <v>162</v>
      </c>
      <c r="F712" s="1" t="s">
        <v>215</v>
      </c>
      <c r="G712">
        <v>3.8</v>
      </c>
      <c r="H712" s="1" t="s">
        <v>2255</v>
      </c>
      <c r="I712" t="s">
        <v>9273</v>
      </c>
      <c r="J712" t="s">
        <v>9274</v>
      </c>
      <c r="K712" t="s">
        <v>9275</v>
      </c>
      <c r="L712" t="s">
        <v>9276</v>
      </c>
      <c r="M712" t="s">
        <v>9277</v>
      </c>
      <c r="N712" t="s">
        <v>9278</v>
      </c>
      <c r="O712" t="s">
        <v>9279</v>
      </c>
      <c r="P712" t="s">
        <v>9280</v>
      </c>
    </row>
    <row r="713" ht="12.75" spans="1:16">
      <c r="A713" t="s">
        <v>2256</v>
      </c>
      <c r="B713" t="s">
        <v>2257</v>
      </c>
      <c r="C713" t="s">
        <v>1287</v>
      </c>
      <c r="D713" t="s">
        <v>2258</v>
      </c>
      <c r="E713" t="s">
        <v>76</v>
      </c>
      <c r="F713" s="1" t="s">
        <v>26</v>
      </c>
      <c r="G713">
        <v>4.3</v>
      </c>
      <c r="H713" s="1" t="s">
        <v>2259</v>
      </c>
      <c r="I713" t="s">
        <v>9281</v>
      </c>
      <c r="J713" t="s">
        <v>9282</v>
      </c>
      <c r="K713" t="s">
        <v>9283</v>
      </c>
      <c r="L713" t="s">
        <v>9284</v>
      </c>
      <c r="M713" t="s">
        <v>9285</v>
      </c>
      <c r="N713" t="s">
        <v>9286</v>
      </c>
      <c r="O713" t="s">
        <v>9287</v>
      </c>
      <c r="P713" t="s">
        <v>9288</v>
      </c>
    </row>
    <row r="714" spans="1:16">
      <c r="A714" t="s">
        <v>2260</v>
      </c>
      <c r="B714" t="s">
        <v>2261</v>
      </c>
      <c r="C714" t="s">
        <v>2135</v>
      </c>
      <c r="D714" t="s">
        <v>788</v>
      </c>
      <c r="E714" t="s">
        <v>76</v>
      </c>
      <c r="F714" s="1" t="s">
        <v>294</v>
      </c>
      <c r="G714">
        <v>3.9</v>
      </c>
      <c r="H714" s="1" t="s">
        <v>2262</v>
      </c>
      <c r="I714" t="s">
        <v>9289</v>
      </c>
      <c r="J714" t="s">
        <v>9290</v>
      </c>
      <c r="K714" t="s">
        <v>9291</v>
      </c>
      <c r="L714" t="s">
        <v>9292</v>
      </c>
      <c r="M714" t="s">
        <v>9293</v>
      </c>
      <c r="N714" t="s">
        <v>9294</v>
      </c>
      <c r="O714" t="s">
        <v>9295</v>
      </c>
      <c r="P714" t="s">
        <v>9296</v>
      </c>
    </row>
    <row r="715" spans="1:16">
      <c r="A715" t="s">
        <v>1573</v>
      </c>
      <c r="B715" t="s">
        <v>1574</v>
      </c>
      <c r="C715" t="s">
        <v>1575</v>
      </c>
      <c r="D715" t="s">
        <v>1576</v>
      </c>
      <c r="E715" t="s">
        <v>1363</v>
      </c>
      <c r="F715" s="1" t="s">
        <v>63</v>
      </c>
      <c r="G715">
        <v>4.3</v>
      </c>
      <c r="H715" s="1" t="s">
        <v>1577</v>
      </c>
      <c r="I715" t="s">
        <v>7739</v>
      </c>
      <c r="J715" t="s">
        <v>7740</v>
      </c>
      <c r="K715" t="s">
        <v>7741</v>
      </c>
      <c r="L715" t="s">
        <v>7742</v>
      </c>
      <c r="M715" t="s">
        <v>7743</v>
      </c>
      <c r="N715" t="s">
        <v>7744</v>
      </c>
      <c r="O715" t="s">
        <v>9297</v>
      </c>
      <c r="P715" t="s">
        <v>9298</v>
      </c>
    </row>
    <row r="716" spans="1:16">
      <c r="A716" t="s">
        <v>135</v>
      </c>
      <c r="B716" t="s">
        <v>136</v>
      </c>
      <c r="C716" t="s">
        <v>120</v>
      </c>
      <c r="D716" t="s">
        <v>137</v>
      </c>
      <c r="E716" t="s">
        <v>138</v>
      </c>
      <c r="F716" s="1" t="s">
        <v>139</v>
      </c>
      <c r="G716">
        <v>4.3</v>
      </c>
      <c r="H716" s="1" t="s">
        <v>140</v>
      </c>
      <c r="I716" t="s">
        <v>4930</v>
      </c>
      <c r="J716" t="s">
        <v>4931</v>
      </c>
      <c r="K716" t="s">
        <v>4932</v>
      </c>
      <c r="L716" t="s">
        <v>4933</v>
      </c>
      <c r="M716" t="s">
        <v>4934</v>
      </c>
      <c r="N716" t="s">
        <v>4935</v>
      </c>
      <c r="O716" t="s">
        <v>4936</v>
      </c>
      <c r="P716" t="s">
        <v>9299</v>
      </c>
    </row>
    <row r="717" spans="1:16">
      <c r="A717" t="s">
        <v>2263</v>
      </c>
      <c r="B717" t="s">
        <v>2264</v>
      </c>
      <c r="C717" t="s">
        <v>1988</v>
      </c>
      <c r="D717" t="s">
        <v>2265</v>
      </c>
      <c r="E717" t="s">
        <v>42</v>
      </c>
      <c r="F717" s="1" t="s">
        <v>911</v>
      </c>
      <c r="G717">
        <v>3.9</v>
      </c>
      <c r="H717" s="1" t="s">
        <v>2266</v>
      </c>
      <c r="I717" t="s">
        <v>9300</v>
      </c>
      <c r="J717" t="s">
        <v>9301</v>
      </c>
      <c r="K717" t="s">
        <v>9302</v>
      </c>
      <c r="L717" t="s">
        <v>9303</v>
      </c>
      <c r="M717" t="s">
        <v>9304</v>
      </c>
      <c r="N717" t="s">
        <v>9305</v>
      </c>
      <c r="O717" t="s">
        <v>9306</v>
      </c>
      <c r="P717" t="s">
        <v>9307</v>
      </c>
    </row>
    <row r="718" spans="1:16">
      <c r="A718" t="s">
        <v>2267</v>
      </c>
      <c r="B718" t="s">
        <v>2268</v>
      </c>
      <c r="C718" t="s">
        <v>1272</v>
      </c>
      <c r="D718" t="s">
        <v>329</v>
      </c>
      <c r="E718" t="s">
        <v>371</v>
      </c>
      <c r="F718" s="1" t="s">
        <v>77</v>
      </c>
      <c r="G718">
        <v>3.7</v>
      </c>
      <c r="H718" s="1" t="s">
        <v>2269</v>
      </c>
      <c r="I718" t="s">
        <v>9308</v>
      </c>
      <c r="J718" t="s">
        <v>9309</v>
      </c>
      <c r="K718" t="s">
        <v>9310</v>
      </c>
      <c r="L718" t="s">
        <v>9311</v>
      </c>
      <c r="M718" t="s">
        <v>9312</v>
      </c>
      <c r="N718" t="s">
        <v>9313</v>
      </c>
      <c r="O718" t="s">
        <v>9314</v>
      </c>
      <c r="P718" t="s">
        <v>9315</v>
      </c>
    </row>
    <row r="719" spans="1:16">
      <c r="A719" t="s">
        <v>2270</v>
      </c>
      <c r="B719" t="s">
        <v>2271</v>
      </c>
      <c r="C719" t="s">
        <v>2272</v>
      </c>
      <c r="D719" t="s">
        <v>69</v>
      </c>
      <c r="E719" t="s">
        <v>62</v>
      </c>
      <c r="F719" s="1" t="s">
        <v>595</v>
      </c>
      <c r="G719">
        <v>4.2</v>
      </c>
      <c r="H719" s="1" t="s">
        <v>2273</v>
      </c>
      <c r="I719" t="s">
        <v>9316</v>
      </c>
      <c r="J719" t="s">
        <v>9317</v>
      </c>
      <c r="K719" t="s">
        <v>9318</v>
      </c>
      <c r="L719" t="s">
        <v>9319</v>
      </c>
      <c r="M719" t="s">
        <v>9320</v>
      </c>
      <c r="N719" t="s">
        <v>9321</v>
      </c>
      <c r="O719" t="s">
        <v>9322</v>
      </c>
      <c r="P719" t="s">
        <v>9323</v>
      </c>
    </row>
    <row r="720" ht="12.75" spans="1:16">
      <c r="A720" t="s">
        <v>2274</v>
      </c>
      <c r="B720" t="s">
        <v>2275</v>
      </c>
      <c r="C720" t="s">
        <v>1898</v>
      </c>
      <c r="D720" t="s">
        <v>2276</v>
      </c>
      <c r="E720" t="s">
        <v>359</v>
      </c>
      <c r="F720" s="1" t="s">
        <v>581</v>
      </c>
      <c r="G720">
        <v>4.3</v>
      </c>
      <c r="H720" t="s">
        <v>2277</v>
      </c>
      <c r="I720" t="s">
        <v>9324</v>
      </c>
      <c r="J720" t="s">
        <v>9325</v>
      </c>
      <c r="K720" t="s">
        <v>9326</v>
      </c>
      <c r="L720" t="s">
        <v>9327</v>
      </c>
      <c r="M720" t="s">
        <v>9328</v>
      </c>
      <c r="N720" t="s">
        <v>9329</v>
      </c>
      <c r="O720" t="s">
        <v>9330</v>
      </c>
      <c r="P720" t="s">
        <v>9331</v>
      </c>
    </row>
    <row r="721" spans="1:16">
      <c r="A721" t="s">
        <v>2278</v>
      </c>
      <c r="B721" t="s">
        <v>2279</v>
      </c>
      <c r="C721" t="s">
        <v>2280</v>
      </c>
      <c r="D721" t="s">
        <v>712</v>
      </c>
      <c r="E721" t="s">
        <v>2281</v>
      </c>
      <c r="F721" s="1" t="s">
        <v>1015</v>
      </c>
      <c r="G721">
        <v>4.2</v>
      </c>
      <c r="H721" s="1" t="s">
        <v>2282</v>
      </c>
      <c r="I721" t="s">
        <v>9332</v>
      </c>
      <c r="J721" t="s">
        <v>9333</v>
      </c>
      <c r="K721" t="s">
        <v>9334</v>
      </c>
      <c r="L721" t="s">
        <v>9335</v>
      </c>
      <c r="M721" t="s">
        <v>9336</v>
      </c>
      <c r="N721" t="s">
        <v>9337</v>
      </c>
      <c r="O721" t="s">
        <v>9338</v>
      </c>
      <c r="P721" t="s">
        <v>9339</v>
      </c>
    </row>
    <row r="722" spans="1:16">
      <c r="A722" t="s">
        <v>2283</v>
      </c>
      <c r="B722" t="s">
        <v>2284</v>
      </c>
      <c r="C722" t="s">
        <v>1272</v>
      </c>
      <c r="D722" t="s">
        <v>292</v>
      </c>
      <c r="E722" t="s">
        <v>1363</v>
      </c>
      <c r="F722" s="1" t="s">
        <v>220</v>
      </c>
      <c r="G722">
        <v>3.9</v>
      </c>
      <c r="H722" s="1" t="s">
        <v>2285</v>
      </c>
      <c r="I722" t="s">
        <v>9340</v>
      </c>
      <c r="J722" t="s">
        <v>9341</v>
      </c>
      <c r="K722" t="s">
        <v>9342</v>
      </c>
      <c r="L722" t="s">
        <v>9343</v>
      </c>
      <c r="M722" t="s">
        <v>9344</v>
      </c>
      <c r="N722" t="s">
        <v>9345</v>
      </c>
      <c r="O722" t="s">
        <v>9346</v>
      </c>
      <c r="P722" t="s">
        <v>9347</v>
      </c>
    </row>
    <row r="723" spans="1:16">
      <c r="A723" t="s">
        <v>2286</v>
      </c>
      <c r="B723" t="s">
        <v>2287</v>
      </c>
      <c r="C723" t="s">
        <v>2184</v>
      </c>
      <c r="D723" t="s">
        <v>18</v>
      </c>
      <c r="E723" t="s">
        <v>62</v>
      </c>
      <c r="F723" s="1" t="s">
        <v>546</v>
      </c>
      <c r="G723">
        <v>4.3</v>
      </c>
      <c r="H723" s="1" t="s">
        <v>2288</v>
      </c>
      <c r="I723" t="s">
        <v>9348</v>
      </c>
      <c r="J723" t="s">
        <v>9349</v>
      </c>
      <c r="K723" t="s">
        <v>9350</v>
      </c>
      <c r="L723" t="s">
        <v>9351</v>
      </c>
      <c r="M723" t="s">
        <v>9352</v>
      </c>
      <c r="N723" t="s">
        <v>9353</v>
      </c>
      <c r="O723" t="s">
        <v>9354</v>
      </c>
      <c r="P723" t="s">
        <v>9355</v>
      </c>
    </row>
    <row r="724" spans="1:16">
      <c r="A724" t="s">
        <v>147</v>
      </c>
      <c r="B724" t="s">
        <v>148</v>
      </c>
      <c r="C724" t="s">
        <v>97</v>
      </c>
      <c r="D724" t="s">
        <v>149</v>
      </c>
      <c r="E724" t="s">
        <v>62</v>
      </c>
      <c r="F724" s="1" t="s">
        <v>123</v>
      </c>
      <c r="G724">
        <v>3.7</v>
      </c>
      <c r="H724" s="1" t="s">
        <v>150</v>
      </c>
      <c r="I724" t="s">
        <v>4946</v>
      </c>
      <c r="J724" t="s">
        <v>4947</v>
      </c>
      <c r="K724" t="s">
        <v>4948</v>
      </c>
      <c r="L724" t="s">
        <v>4949</v>
      </c>
      <c r="M724" t="s">
        <v>4950</v>
      </c>
      <c r="N724" t="s">
        <v>4951</v>
      </c>
      <c r="O724" t="s">
        <v>9356</v>
      </c>
      <c r="P724" t="s">
        <v>9357</v>
      </c>
    </row>
    <row r="725" spans="1:16">
      <c r="A725" t="s">
        <v>154</v>
      </c>
      <c r="B725" t="s">
        <v>155</v>
      </c>
      <c r="C725" t="s">
        <v>120</v>
      </c>
      <c r="D725" t="s">
        <v>137</v>
      </c>
      <c r="E725" t="s">
        <v>156</v>
      </c>
      <c r="F725" s="1" t="s">
        <v>157</v>
      </c>
      <c r="G725">
        <v>4.3</v>
      </c>
      <c r="H725" s="1" t="s">
        <v>158</v>
      </c>
      <c r="I725" t="s">
        <v>4954</v>
      </c>
      <c r="J725" t="s">
        <v>4955</v>
      </c>
      <c r="K725" t="s">
        <v>4956</v>
      </c>
      <c r="L725" t="s">
        <v>4957</v>
      </c>
      <c r="M725" t="s">
        <v>4958</v>
      </c>
      <c r="N725" t="s">
        <v>4959</v>
      </c>
      <c r="O725" t="s">
        <v>9358</v>
      </c>
      <c r="P725" t="s">
        <v>9359</v>
      </c>
    </row>
    <row r="726" spans="1:16">
      <c r="A726" t="s">
        <v>2289</v>
      </c>
      <c r="B726" t="s">
        <v>2290</v>
      </c>
      <c r="C726" t="s">
        <v>1903</v>
      </c>
      <c r="D726" t="s">
        <v>149</v>
      </c>
      <c r="E726" t="s">
        <v>2291</v>
      </c>
      <c r="F726" s="1" t="s">
        <v>659</v>
      </c>
      <c r="G726">
        <v>4.3</v>
      </c>
      <c r="H726" s="1" t="s">
        <v>2292</v>
      </c>
      <c r="I726" t="s">
        <v>9360</v>
      </c>
      <c r="J726" t="s">
        <v>9361</v>
      </c>
      <c r="K726" t="s">
        <v>9362</v>
      </c>
      <c r="L726" t="s">
        <v>9363</v>
      </c>
      <c r="M726" t="s">
        <v>9364</v>
      </c>
      <c r="N726" t="s">
        <v>9365</v>
      </c>
      <c r="O726" t="s">
        <v>9366</v>
      </c>
      <c r="P726" t="s">
        <v>9367</v>
      </c>
    </row>
    <row r="727" spans="1:16">
      <c r="A727" t="s">
        <v>2293</v>
      </c>
      <c r="B727" t="s">
        <v>2294</v>
      </c>
      <c r="C727" t="s">
        <v>1219</v>
      </c>
      <c r="D727" t="s">
        <v>712</v>
      </c>
      <c r="E727" t="s">
        <v>895</v>
      </c>
      <c r="F727" s="1" t="s">
        <v>77</v>
      </c>
      <c r="G727">
        <v>3.9</v>
      </c>
      <c r="H727" s="1" t="s">
        <v>1654</v>
      </c>
      <c r="I727" t="s">
        <v>9368</v>
      </c>
      <c r="J727" t="s">
        <v>7911</v>
      </c>
      <c r="K727" t="s">
        <v>7912</v>
      </c>
      <c r="L727" t="s">
        <v>7913</v>
      </c>
      <c r="M727" t="s">
        <v>7914</v>
      </c>
      <c r="N727" t="s">
        <v>7915</v>
      </c>
      <c r="O727" t="s">
        <v>9369</v>
      </c>
      <c r="P727" t="s">
        <v>9370</v>
      </c>
    </row>
    <row r="728" ht="13.5" spans="1:16">
      <c r="A728" t="s">
        <v>2295</v>
      </c>
      <c r="B728" t="s">
        <v>2296</v>
      </c>
      <c r="C728" t="s">
        <v>2174</v>
      </c>
      <c r="D728" t="s">
        <v>2297</v>
      </c>
      <c r="E728" t="s">
        <v>2176</v>
      </c>
      <c r="F728" s="1" t="s">
        <v>1564</v>
      </c>
      <c r="G728">
        <v>4.4</v>
      </c>
      <c r="H728" s="1" t="s">
        <v>2298</v>
      </c>
      <c r="I728" t="s">
        <v>9371</v>
      </c>
      <c r="J728" t="s">
        <v>9372</v>
      </c>
      <c r="K728" t="s">
        <v>9373</v>
      </c>
      <c r="L728" t="s">
        <v>9374</v>
      </c>
      <c r="M728" t="s">
        <v>9375</v>
      </c>
      <c r="N728" t="s">
        <v>9376</v>
      </c>
      <c r="O728" t="s">
        <v>9377</v>
      </c>
      <c r="P728" t="s">
        <v>9378</v>
      </c>
    </row>
    <row r="729" spans="1:16">
      <c r="A729" t="s">
        <v>160</v>
      </c>
      <c r="B729" t="s">
        <v>161</v>
      </c>
      <c r="C729" t="s">
        <v>17</v>
      </c>
      <c r="D729" t="s">
        <v>162</v>
      </c>
      <c r="E729" t="s">
        <v>24</v>
      </c>
      <c r="F729" s="1" t="s">
        <v>163</v>
      </c>
      <c r="G729">
        <v>4</v>
      </c>
      <c r="H729" s="1" t="s">
        <v>1639</v>
      </c>
      <c r="I729" t="s">
        <v>4962</v>
      </c>
      <c r="J729" t="s">
        <v>4963</v>
      </c>
      <c r="K729" t="s">
        <v>4964</v>
      </c>
      <c r="L729" t="s">
        <v>4965</v>
      </c>
      <c r="M729" t="s">
        <v>4966</v>
      </c>
      <c r="N729" t="s">
        <v>4967</v>
      </c>
      <c r="O729" t="s">
        <v>4968</v>
      </c>
      <c r="P729" t="s">
        <v>9379</v>
      </c>
    </row>
    <row r="730" spans="1:16">
      <c r="A730" t="s">
        <v>2299</v>
      </c>
      <c r="B730" t="s">
        <v>2300</v>
      </c>
      <c r="C730" t="s">
        <v>2082</v>
      </c>
      <c r="D730" t="s">
        <v>69</v>
      </c>
      <c r="E730" t="s">
        <v>62</v>
      </c>
      <c r="F730" s="1" t="s">
        <v>595</v>
      </c>
      <c r="G730">
        <v>4.5</v>
      </c>
      <c r="H730" s="1" t="s">
        <v>2301</v>
      </c>
      <c r="I730" t="s">
        <v>9380</v>
      </c>
      <c r="J730" t="s">
        <v>9381</v>
      </c>
      <c r="K730" t="s">
        <v>9382</v>
      </c>
      <c r="L730" t="s">
        <v>9383</v>
      </c>
      <c r="M730" t="s">
        <v>9384</v>
      </c>
      <c r="N730" t="s">
        <v>9385</v>
      </c>
      <c r="O730" t="s">
        <v>9386</v>
      </c>
      <c r="P730" t="s">
        <v>9387</v>
      </c>
    </row>
    <row r="731" spans="1:16">
      <c r="A731" t="s">
        <v>2302</v>
      </c>
      <c r="B731" t="s">
        <v>2303</v>
      </c>
      <c r="C731" t="s">
        <v>1272</v>
      </c>
      <c r="D731" t="s">
        <v>144</v>
      </c>
      <c r="E731" t="s">
        <v>406</v>
      </c>
      <c r="F731" s="1" t="s">
        <v>87</v>
      </c>
      <c r="G731">
        <v>3.9</v>
      </c>
      <c r="H731" s="1" t="s">
        <v>2304</v>
      </c>
      <c r="I731" t="s">
        <v>9388</v>
      </c>
      <c r="J731" t="s">
        <v>9389</v>
      </c>
      <c r="K731" t="s">
        <v>9390</v>
      </c>
      <c r="L731" t="s">
        <v>9391</v>
      </c>
      <c r="M731" t="s">
        <v>9392</v>
      </c>
      <c r="N731" t="s">
        <v>9393</v>
      </c>
      <c r="O731" t="s">
        <v>9394</v>
      </c>
      <c r="P731" t="s">
        <v>9395</v>
      </c>
    </row>
    <row r="732" spans="1:16">
      <c r="A732" t="s">
        <v>2305</v>
      </c>
      <c r="B732" t="s">
        <v>2306</v>
      </c>
      <c r="C732" t="s">
        <v>2135</v>
      </c>
      <c r="D732" t="s">
        <v>190</v>
      </c>
      <c r="E732" t="s">
        <v>371</v>
      </c>
      <c r="F732" s="1" t="s">
        <v>82</v>
      </c>
      <c r="G732">
        <v>4.3</v>
      </c>
      <c r="H732" s="1" t="s">
        <v>2307</v>
      </c>
      <c r="I732" t="s">
        <v>9396</v>
      </c>
      <c r="J732" t="s">
        <v>9397</v>
      </c>
      <c r="K732" t="s">
        <v>9398</v>
      </c>
      <c r="L732" t="s">
        <v>9399</v>
      </c>
      <c r="M732" t="s">
        <v>9400</v>
      </c>
      <c r="N732" t="s">
        <v>9401</v>
      </c>
      <c r="O732" t="s">
        <v>9402</v>
      </c>
      <c r="P732" t="s">
        <v>9403</v>
      </c>
    </row>
    <row r="733" spans="1:16">
      <c r="A733" t="s">
        <v>173</v>
      </c>
      <c r="B733" t="s">
        <v>174</v>
      </c>
      <c r="C733" t="s">
        <v>97</v>
      </c>
      <c r="D733" t="s">
        <v>24</v>
      </c>
      <c r="E733" t="s">
        <v>42</v>
      </c>
      <c r="F733" s="1" t="s">
        <v>175</v>
      </c>
      <c r="G733">
        <v>4.2</v>
      </c>
      <c r="H733" s="1" t="s">
        <v>176</v>
      </c>
      <c r="I733" t="s">
        <v>4978</v>
      </c>
      <c r="J733" t="s">
        <v>4979</v>
      </c>
      <c r="K733" t="s">
        <v>4980</v>
      </c>
      <c r="L733" t="s">
        <v>4981</v>
      </c>
      <c r="M733" t="s">
        <v>4982</v>
      </c>
      <c r="N733" t="s">
        <v>4983</v>
      </c>
      <c r="O733" t="s">
        <v>4984</v>
      </c>
      <c r="P733" t="s">
        <v>9404</v>
      </c>
    </row>
    <row r="734" spans="1:16">
      <c r="A734" t="s">
        <v>2308</v>
      </c>
      <c r="B734" t="s">
        <v>2309</v>
      </c>
      <c r="C734" t="s">
        <v>2310</v>
      </c>
      <c r="D734" t="s">
        <v>18</v>
      </c>
      <c r="E734" t="s">
        <v>329</v>
      </c>
      <c r="F734" s="1" t="s">
        <v>200</v>
      </c>
      <c r="G734">
        <v>4.1</v>
      </c>
      <c r="H734" s="1" t="s">
        <v>2311</v>
      </c>
      <c r="I734" t="s">
        <v>9405</v>
      </c>
      <c r="J734" t="s">
        <v>9406</v>
      </c>
      <c r="K734" t="s">
        <v>9407</v>
      </c>
      <c r="L734" t="s">
        <v>9408</v>
      </c>
      <c r="M734" t="s">
        <v>9409</v>
      </c>
      <c r="N734" t="s">
        <v>9410</v>
      </c>
      <c r="O734" t="s">
        <v>9411</v>
      </c>
      <c r="P734" t="s">
        <v>9412</v>
      </c>
    </row>
    <row r="735" spans="1:16">
      <c r="A735" t="s">
        <v>2312</v>
      </c>
      <c r="B735" t="s">
        <v>2313</v>
      </c>
      <c r="C735" t="s">
        <v>2314</v>
      </c>
      <c r="D735" t="s">
        <v>621</v>
      </c>
      <c r="E735" t="s">
        <v>406</v>
      </c>
      <c r="F735" s="1" t="s">
        <v>276</v>
      </c>
      <c r="G735">
        <v>4.2</v>
      </c>
      <c r="H735" s="1" t="s">
        <v>2315</v>
      </c>
      <c r="I735" t="s">
        <v>9413</v>
      </c>
      <c r="J735" t="s">
        <v>9414</v>
      </c>
      <c r="K735" t="s">
        <v>9415</v>
      </c>
      <c r="L735" t="s">
        <v>9416</v>
      </c>
      <c r="M735" t="s">
        <v>9417</v>
      </c>
      <c r="N735" t="s">
        <v>9418</v>
      </c>
      <c r="O735" t="s">
        <v>9419</v>
      </c>
      <c r="P735" t="s">
        <v>9420</v>
      </c>
    </row>
    <row r="736" spans="1:16">
      <c r="A736" t="s">
        <v>2316</v>
      </c>
      <c r="B736" t="s">
        <v>2317</v>
      </c>
      <c r="C736" t="s">
        <v>1903</v>
      </c>
      <c r="D736" t="s">
        <v>42</v>
      </c>
      <c r="E736" t="s">
        <v>957</v>
      </c>
      <c r="F736" s="1" t="s">
        <v>1428</v>
      </c>
      <c r="G736">
        <v>4.5</v>
      </c>
      <c r="H736" s="1" t="s">
        <v>2318</v>
      </c>
      <c r="I736" t="s">
        <v>9421</v>
      </c>
      <c r="J736" t="s">
        <v>9422</v>
      </c>
      <c r="K736" t="s">
        <v>9423</v>
      </c>
      <c r="L736" t="s">
        <v>9424</v>
      </c>
      <c r="M736" t="s">
        <v>9425</v>
      </c>
      <c r="N736" t="s">
        <v>9426</v>
      </c>
      <c r="O736" t="s">
        <v>9427</v>
      </c>
      <c r="P736" t="s">
        <v>9428</v>
      </c>
    </row>
    <row r="737" spans="1:16">
      <c r="A737" t="s">
        <v>1633</v>
      </c>
      <c r="B737" t="s">
        <v>1634</v>
      </c>
      <c r="C737" t="s">
        <v>1487</v>
      </c>
      <c r="D737" t="s">
        <v>1635</v>
      </c>
      <c r="E737" t="s">
        <v>62</v>
      </c>
      <c r="F737" s="1" t="s">
        <v>1318</v>
      </c>
      <c r="G737">
        <v>4.2</v>
      </c>
      <c r="H737" s="1" t="s">
        <v>1636</v>
      </c>
      <c r="I737" t="s">
        <v>7875</v>
      </c>
      <c r="J737" t="s">
        <v>7876</v>
      </c>
      <c r="K737" t="s">
        <v>7877</v>
      </c>
      <c r="L737" t="s">
        <v>7878</v>
      </c>
      <c r="M737" t="s">
        <v>7879</v>
      </c>
      <c r="N737" t="s">
        <v>7880</v>
      </c>
      <c r="O737" t="s">
        <v>9429</v>
      </c>
      <c r="P737" t="s">
        <v>9430</v>
      </c>
    </row>
    <row r="738" spans="1:16">
      <c r="A738" t="s">
        <v>2319</v>
      </c>
      <c r="B738" t="s">
        <v>2320</v>
      </c>
      <c r="C738" t="s">
        <v>2110</v>
      </c>
      <c r="D738" t="s">
        <v>1303</v>
      </c>
      <c r="E738" t="s">
        <v>621</v>
      </c>
      <c r="F738" s="1" t="s">
        <v>432</v>
      </c>
      <c r="G738">
        <v>4.2</v>
      </c>
      <c r="H738" t="s">
        <v>2321</v>
      </c>
      <c r="I738" t="s">
        <v>9431</v>
      </c>
      <c r="J738" t="s">
        <v>9432</v>
      </c>
      <c r="K738" t="s">
        <v>9433</v>
      </c>
      <c r="L738" t="s">
        <v>9434</v>
      </c>
      <c r="M738" t="s">
        <v>9435</v>
      </c>
      <c r="N738" t="s">
        <v>9436</v>
      </c>
      <c r="O738" t="s">
        <v>9437</v>
      </c>
      <c r="P738" t="s">
        <v>9438</v>
      </c>
    </row>
    <row r="739" spans="1:16">
      <c r="A739" t="s">
        <v>2322</v>
      </c>
      <c r="B739" t="s">
        <v>2323</v>
      </c>
      <c r="C739" t="s">
        <v>1988</v>
      </c>
      <c r="D739" t="s">
        <v>2324</v>
      </c>
      <c r="E739" t="s">
        <v>1961</v>
      </c>
      <c r="F739" s="1" t="s">
        <v>182</v>
      </c>
      <c r="G739">
        <v>4.3</v>
      </c>
      <c r="H739" s="1" t="s">
        <v>2325</v>
      </c>
      <c r="I739" t="s">
        <v>9439</v>
      </c>
      <c r="J739" t="s">
        <v>9440</v>
      </c>
      <c r="K739" t="s">
        <v>9441</v>
      </c>
      <c r="L739" t="s">
        <v>9442</v>
      </c>
      <c r="M739" t="s">
        <v>9443</v>
      </c>
      <c r="N739" t="s">
        <v>9444</v>
      </c>
      <c r="O739" t="s">
        <v>9445</v>
      </c>
      <c r="P739" t="s">
        <v>9446</v>
      </c>
    </row>
    <row r="740" ht="13.5" spans="1:16">
      <c r="A740" t="s">
        <v>2326</v>
      </c>
      <c r="B740" t="s">
        <v>2327</v>
      </c>
      <c r="C740" t="s">
        <v>1918</v>
      </c>
      <c r="D740" t="s">
        <v>485</v>
      </c>
      <c r="E740" t="s">
        <v>895</v>
      </c>
      <c r="F740" s="1" t="s">
        <v>701</v>
      </c>
      <c r="G740">
        <v>4</v>
      </c>
      <c r="H740" s="1" t="s">
        <v>2328</v>
      </c>
      <c r="I740" s="2" t="s">
        <v>9447</v>
      </c>
      <c r="J740" t="s">
        <v>9448</v>
      </c>
      <c r="K740" t="s">
        <v>9449</v>
      </c>
      <c r="L740" t="s">
        <v>9450</v>
      </c>
      <c r="M740" t="s">
        <v>9451</v>
      </c>
      <c r="N740" t="s">
        <v>9452</v>
      </c>
      <c r="O740" t="s">
        <v>9453</v>
      </c>
      <c r="P740" t="s">
        <v>9454</v>
      </c>
    </row>
    <row r="741" spans="1:16">
      <c r="A741" t="s">
        <v>2329</v>
      </c>
      <c r="B741" t="s">
        <v>2330</v>
      </c>
      <c r="C741" t="s">
        <v>2331</v>
      </c>
      <c r="D741" t="s">
        <v>2332</v>
      </c>
      <c r="E741" t="s">
        <v>2332</v>
      </c>
      <c r="F741" s="1" t="s">
        <v>215</v>
      </c>
      <c r="G741">
        <v>4.5</v>
      </c>
      <c r="H741" s="1" t="s">
        <v>2333</v>
      </c>
      <c r="I741" t="s">
        <v>9455</v>
      </c>
      <c r="J741" t="s">
        <v>9456</v>
      </c>
      <c r="K741" t="s">
        <v>9457</v>
      </c>
      <c r="L741" t="s">
        <v>9458</v>
      </c>
      <c r="M741" t="s">
        <v>9459</v>
      </c>
      <c r="N741" t="s">
        <v>9460</v>
      </c>
      <c r="O741" t="s">
        <v>9461</v>
      </c>
      <c r="P741" t="s">
        <v>9462</v>
      </c>
    </row>
    <row r="742" spans="1:16">
      <c r="A742" t="s">
        <v>1622</v>
      </c>
      <c r="B742" t="s">
        <v>1623</v>
      </c>
      <c r="C742" t="s">
        <v>1575</v>
      </c>
      <c r="D742" t="s">
        <v>25</v>
      </c>
      <c r="E742" t="s">
        <v>76</v>
      </c>
      <c r="F742" s="1" t="s">
        <v>63</v>
      </c>
      <c r="G742">
        <v>3.8</v>
      </c>
      <c r="H742" s="1" t="s">
        <v>1624</v>
      </c>
      <c r="I742" t="s">
        <v>7852</v>
      </c>
      <c r="J742" t="s">
        <v>7853</v>
      </c>
      <c r="K742" t="s">
        <v>7854</v>
      </c>
      <c r="L742" t="s">
        <v>7855</v>
      </c>
      <c r="M742" t="s">
        <v>7856</v>
      </c>
      <c r="N742" t="s">
        <v>7857</v>
      </c>
      <c r="O742" t="s">
        <v>9463</v>
      </c>
      <c r="P742" t="s">
        <v>9464</v>
      </c>
    </row>
    <row r="743" spans="1:16">
      <c r="A743" t="s">
        <v>2334</v>
      </c>
      <c r="B743" t="s">
        <v>2335</v>
      </c>
      <c r="C743" t="s">
        <v>1918</v>
      </c>
      <c r="D743" t="s">
        <v>214</v>
      </c>
      <c r="E743" t="s">
        <v>406</v>
      </c>
      <c r="F743" s="1" t="s">
        <v>56</v>
      </c>
      <c r="G743">
        <v>3.9</v>
      </c>
      <c r="H743" s="1" t="s">
        <v>2336</v>
      </c>
      <c r="I743" t="s">
        <v>9465</v>
      </c>
      <c r="J743" t="s">
        <v>9466</v>
      </c>
      <c r="K743" t="s">
        <v>9467</v>
      </c>
      <c r="L743" t="s">
        <v>9468</v>
      </c>
      <c r="M743" t="s">
        <v>9469</v>
      </c>
      <c r="N743" t="s">
        <v>9470</v>
      </c>
      <c r="O743" t="s">
        <v>9471</v>
      </c>
      <c r="P743" t="s">
        <v>9472</v>
      </c>
    </row>
    <row r="744" ht="13.5" spans="1:16">
      <c r="A744" t="s">
        <v>2337</v>
      </c>
      <c r="B744" t="s">
        <v>2338</v>
      </c>
      <c r="C744" t="s">
        <v>2201</v>
      </c>
      <c r="D744" t="s">
        <v>54</v>
      </c>
      <c r="E744" t="s">
        <v>18</v>
      </c>
      <c r="F744" s="1" t="s">
        <v>93</v>
      </c>
      <c r="G744">
        <v>4</v>
      </c>
      <c r="H744" s="1" t="s">
        <v>2339</v>
      </c>
      <c r="I744" s="2" t="s">
        <v>9473</v>
      </c>
      <c r="J744" t="s">
        <v>9474</v>
      </c>
      <c r="K744" t="s">
        <v>9475</v>
      </c>
      <c r="L744" t="s">
        <v>9476</v>
      </c>
      <c r="M744" t="s">
        <v>9477</v>
      </c>
      <c r="N744" t="s">
        <v>9478</v>
      </c>
      <c r="O744" t="s">
        <v>9479</v>
      </c>
      <c r="P744" t="s">
        <v>9480</v>
      </c>
    </row>
    <row r="745" spans="1:16">
      <c r="A745" t="s">
        <v>2340</v>
      </c>
      <c r="B745" t="s">
        <v>2341</v>
      </c>
      <c r="C745" t="s">
        <v>1908</v>
      </c>
      <c r="D745" t="s">
        <v>1899</v>
      </c>
      <c r="E745" t="s">
        <v>76</v>
      </c>
      <c r="F745" s="1" t="s">
        <v>729</v>
      </c>
      <c r="G745">
        <v>4.1</v>
      </c>
      <c r="H745">
        <v>401</v>
      </c>
      <c r="I745" t="s">
        <v>9481</v>
      </c>
      <c r="J745" t="s">
        <v>9482</v>
      </c>
      <c r="K745" t="s">
        <v>9483</v>
      </c>
      <c r="L745" t="s">
        <v>9484</v>
      </c>
      <c r="M745" t="s">
        <v>9485</v>
      </c>
      <c r="N745" t="s">
        <v>9486</v>
      </c>
      <c r="O745" t="s">
        <v>9487</v>
      </c>
      <c r="P745" t="s">
        <v>9488</v>
      </c>
    </row>
    <row r="746" spans="1:16">
      <c r="A746" t="s">
        <v>2342</v>
      </c>
      <c r="B746" t="s">
        <v>2343</v>
      </c>
      <c r="C746" t="s">
        <v>2344</v>
      </c>
      <c r="D746" t="s">
        <v>205</v>
      </c>
      <c r="E746" t="s">
        <v>62</v>
      </c>
      <c r="F746" s="1" t="s">
        <v>20</v>
      </c>
      <c r="G746">
        <v>3.4</v>
      </c>
      <c r="H746" s="1" t="s">
        <v>2345</v>
      </c>
      <c r="I746" t="s">
        <v>9489</v>
      </c>
      <c r="J746" t="s">
        <v>9490</v>
      </c>
      <c r="K746" t="s">
        <v>9491</v>
      </c>
      <c r="L746" t="s">
        <v>9492</v>
      </c>
      <c r="M746" t="s">
        <v>9493</v>
      </c>
      <c r="N746" t="s">
        <v>9494</v>
      </c>
      <c r="O746" t="s">
        <v>9495</v>
      </c>
      <c r="P746" t="s">
        <v>9496</v>
      </c>
    </row>
    <row r="747" spans="1:16">
      <c r="A747" t="s">
        <v>2346</v>
      </c>
      <c r="B747" t="s">
        <v>2347</v>
      </c>
      <c r="C747" t="s">
        <v>1219</v>
      </c>
      <c r="D747" t="s">
        <v>329</v>
      </c>
      <c r="E747" t="s">
        <v>895</v>
      </c>
      <c r="F747" s="1" t="s">
        <v>163</v>
      </c>
      <c r="G747">
        <v>4</v>
      </c>
      <c r="H747" s="1" t="s">
        <v>1700</v>
      </c>
      <c r="I747" t="s">
        <v>9497</v>
      </c>
      <c r="J747" t="s">
        <v>8005</v>
      </c>
      <c r="K747" t="s">
        <v>8006</v>
      </c>
      <c r="L747" t="s">
        <v>8007</v>
      </c>
      <c r="M747" t="s">
        <v>8008</v>
      </c>
      <c r="N747" t="s">
        <v>8009</v>
      </c>
      <c r="O747" t="s">
        <v>9498</v>
      </c>
      <c r="P747" t="s">
        <v>9499</v>
      </c>
    </row>
    <row r="748" spans="1:16">
      <c r="A748" t="s">
        <v>2348</v>
      </c>
      <c r="B748" t="s">
        <v>2349</v>
      </c>
      <c r="C748" t="s">
        <v>1272</v>
      </c>
      <c r="D748" t="s">
        <v>18</v>
      </c>
      <c r="E748" t="s">
        <v>42</v>
      </c>
      <c r="F748" s="1" t="s">
        <v>26</v>
      </c>
      <c r="G748">
        <v>3.4</v>
      </c>
      <c r="H748" s="1" t="s">
        <v>2350</v>
      </c>
      <c r="I748" t="s">
        <v>9500</v>
      </c>
      <c r="J748" t="s">
        <v>9501</v>
      </c>
      <c r="K748" t="s">
        <v>9502</v>
      </c>
      <c r="L748" t="s">
        <v>9503</v>
      </c>
      <c r="M748" t="s">
        <v>9504</v>
      </c>
      <c r="N748" t="s">
        <v>9505</v>
      </c>
      <c r="O748" t="s">
        <v>9506</v>
      </c>
      <c r="P748" t="s">
        <v>9507</v>
      </c>
    </row>
    <row r="749" spans="1:16">
      <c r="A749" t="s">
        <v>2351</v>
      </c>
      <c r="B749" t="s">
        <v>2352</v>
      </c>
      <c r="C749" t="s">
        <v>2070</v>
      </c>
      <c r="D749" t="s">
        <v>214</v>
      </c>
      <c r="E749" t="s">
        <v>92</v>
      </c>
      <c r="F749" s="1" t="s">
        <v>182</v>
      </c>
      <c r="G749">
        <v>4.3</v>
      </c>
      <c r="H749" s="1" t="s">
        <v>2353</v>
      </c>
      <c r="I749" t="s">
        <v>9508</v>
      </c>
      <c r="J749" t="s">
        <v>9509</v>
      </c>
      <c r="K749" t="s">
        <v>9510</v>
      </c>
      <c r="L749" t="s">
        <v>9511</v>
      </c>
      <c r="M749" t="s">
        <v>9512</v>
      </c>
      <c r="N749" t="s">
        <v>9513</v>
      </c>
      <c r="O749" t="s">
        <v>9514</v>
      </c>
      <c r="P749" t="s">
        <v>9515</v>
      </c>
    </row>
    <row r="750" spans="1:16">
      <c r="A750" t="s">
        <v>2354</v>
      </c>
      <c r="B750" t="s">
        <v>2355</v>
      </c>
      <c r="C750" t="s">
        <v>2356</v>
      </c>
      <c r="D750" t="s">
        <v>749</v>
      </c>
      <c r="E750" t="s">
        <v>2357</v>
      </c>
      <c r="F750" s="1" t="s">
        <v>43</v>
      </c>
      <c r="G750">
        <v>3.9</v>
      </c>
      <c r="H750" s="1" t="s">
        <v>2358</v>
      </c>
      <c r="I750" t="s">
        <v>9516</v>
      </c>
      <c r="J750" t="s">
        <v>9517</v>
      </c>
      <c r="K750" t="s">
        <v>9518</v>
      </c>
      <c r="L750" t="s">
        <v>9519</v>
      </c>
      <c r="M750" t="s">
        <v>9520</v>
      </c>
      <c r="N750" t="s">
        <v>9521</v>
      </c>
      <c r="O750" t="s">
        <v>9522</v>
      </c>
      <c r="P750" t="s">
        <v>9523</v>
      </c>
    </row>
    <row r="751" ht="13.5" spans="1:16">
      <c r="A751" t="s">
        <v>2359</v>
      </c>
      <c r="B751" t="s">
        <v>2360</v>
      </c>
      <c r="C751" t="s">
        <v>1219</v>
      </c>
      <c r="D751" t="s">
        <v>712</v>
      </c>
      <c r="E751" t="s">
        <v>571</v>
      </c>
      <c r="F751" s="1" t="s">
        <v>422</v>
      </c>
      <c r="G751">
        <v>4.1</v>
      </c>
      <c r="H751" s="1" t="s">
        <v>2361</v>
      </c>
      <c r="I751" t="s">
        <v>9524</v>
      </c>
      <c r="J751" t="s">
        <v>9525</v>
      </c>
      <c r="K751" t="s">
        <v>9526</v>
      </c>
      <c r="L751" t="s">
        <v>9527</v>
      </c>
      <c r="M751" t="s">
        <v>9528</v>
      </c>
      <c r="N751" t="s">
        <v>9529</v>
      </c>
      <c r="O751" t="s">
        <v>9530</v>
      </c>
      <c r="P751" t="s">
        <v>9531</v>
      </c>
    </row>
    <row r="752" spans="1:16">
      <c r="A752" t="s">
        <v>2362</v>
      </c>
      <c r="B752" t="s">
        <v>2363</v>
      </c>
      <c r="C752" t="s">
        <v>1965</v>
      </c>
      <c r="D752" t="s">
        <v>110</v>
      </c>
      <c r="E752" t="s">
        <v>2067</v>
      </c>
      <c r="F752" s="1" t="s">
        <v>2364</v>
      </c>
      <c r="G752">
        <v>4.3</v>
      </c>
      <c r="H752">
        <v>989</v>
      </c>
      <c r="I752" t="s">
        <v>9532</v>
      </c>
      <c r="J752" t="s">
        <v>9533</v>
      </c>
      <c r="K752" t="s">
        <v>9534</v>
      </c>
      <c r="L752" t="s">
        <v>9535</v>
      </c>
      <c r="M752" t="s">
        <v>9536</v>
      </c>
      <c r="N752" t="s">
        <v>9537</v>
      </c>
      <c r="O752" t="s">
        <v>9538</v>
      </c>
      <c r="P752" t="s">
        <v>9539</v>
      </c>
    </row>
    <row r="753" spans="1:16">
      <c r="A753" t="s">
        <v>2365</v>
      </c>
      <c r="B753" t="s">
        <v>2366</v>
      </c>
      <c r="C753" t="s">
        <v>1253</v>
      </c>
      <c r="D753" t="s">
        <v>2367</v>
      </c>
      <c r="E753" t="s">
        <v>2368</v>
      </c>
      <c r="F753" s="1" t="s">
        <v>315</v>
      </c>
      <c r="G753">
        <v>4.5</v>
      </c>
      <c r="H753" s="1" t="s">
        <v>2369</v>
      </c>
      <c r="I753" t="s">
        <v>9540</v>
      </c>
      <c r="J753" t="s">
        <v>9541</v>
      </c>
      <c r="K753" t="s">
        <v>9542</v>
      </c>
      <c r="L753" t="s">
        <v>9543</v>
      </c>
      <c r="M753" t="s">
        <v>9544</v>
      </c>
      <c r="N753" t="s">
        <v>9545</v>
      </c>
      <c r="O753" t="s">
        <v>9546</v>
      </c>
      <c r="P753" t="s">
        <v>9547</v>
      </c>
    </row>
    <row r="754" spans="1:16">
      <c r="A754" t="s">
        <v>2370</v>
      </c>
      <c r="B754" t="s">
        <v>2371</v>
      </c>
      <c r="C754" t="s">
        <v>2344</v>
      </c>
      <c r="D754" t="s">
        <v>2372</v>
      </c>
      <c r="E754" t="s">
        <v>76</v>
      </c>
      <c r="F754" s="1" t="s">
        <v>26</v>
      </c>
      <c r="G754">
        <v>4.2</v>
      </c>
      <c r="H754" s="1" t="s">
        <v>2373</v>
      </c>
      <c r="I754" t="s">
        <v>9548</v>
      </c>
      <c r="J754" t="s">
        <v>9549</v>
      </c>
      <c r="K754" t="s">
        <v>9550</v>
      </c>
      <c r="L754" t="s">
        <v>9551</v>
      </c>
      <c r="M754" t="s">
        <v>9552</v>
      </c>
      <c r="N754" t="s">
        <v>9553</v>
      </c>
      <c r="O754" t="s">
        <v>9554</v>
      </c>
      <c r="P754" t="s">
        <v>9555</v>
      </c>
    </row>
    <row r="755" spans="1:16">
      <c r="A755" t="s">
        <v>2374</v>
      </c>
      <c r="B755" t="s">
        <v>2375</v>
      </c>
      <c r="C755" t="s">
        <v>2376</v>
      </c>
      <c r="D755" t="s">
        <v>106</v>
      </c>
      <c r="E755" t="s">
        <v>190</v>
      </c>
      <c r="F755" s="1" t="s">
        <v>87</v>
      </c>
      <c r="G755">
        <v>4.1</v>
      </c>
      <c r="H755" s="1" t="s">
        <v>2377</v>
      </c>
      <c r="I755" t="s">
        <v>9556</v>
      </c>
      <c r="J755" t="s">
        <v>9557</v>
      </c>
      <c r="K755" t="s">
        <v>9558</v>
      </c>
      <c r="L755" t="s">
        <v>9559</v>
      </c>
      <c r="M755" t="s">
        <v>9560</v>
      </c>
      <c r="N755" t="s">
        <v>9561</v>
      </c>
      <c r="O755" t="s">
        <v>9562</v>
      </c>
      <c r="P755" t="s">
        <v>9563</v>
      </c>
    </row>
    <row r="756" spans="1:16">
      <c r="A756" t="s">
        <v>2378</v>
      </c>
      <c r="B756" t="s">
        <v>2379</v>
      </c>
      <c r="C756" t="s">
        <v>2380</v>
      </c>
      <c r="D756" t="s">
        <v>501</v>
      </c>
      <c r="E756" t="s">
        <v>76</v>
      </c>
      <c r="F756" s="1" t="s">
        <v>87</v>
      </c>
      <c r="G756">
        <v>4.4</v>
      </c>
      <c r="H756" s="1" t="s">
        <v>2381</v>
      </c>
      <c r="I756" t="s">
        <v>9564</v>
      </c>
      <c r="J756" t="s">
        <v>9565</v>
      </c>
      <c r="K756" t="s">
        <v>9566</v>
      </c>
      <c r="L756" t="s">
        <v>9567</v>
      </c>
      <c r="M756" t="s">
        <v>9568</v>
      </c>
      <c r="N756" t="s">
        <v>9569</v>
      </c>
      <c r="O756" t="s">
        <v>9570</v>
      </c>
      <c r="P756" t="s">
        <v>9571</v>
      </c>
    </row>
    <row r="757" spans="1:16">
      <c r="A757" t="s">
        <v>2382</v>
      </c>
      <c r="B757" t="s">
        <v>2383</v>
      </c>
      <c r="C757" t="s">
        <v>2384</v>
      </c>
      <c r="D757" t="s">
        <v>788</v>
      </c>
      <c r="E757" t="s">
        <v>76</v>
      </c>
      <c r="F757" s="1" t="s">
        <v>294</v>
      </c>
      <c r="G757">
        <v>4.3</v>
      </c>
      <c r="H757" s="1" t="s">
        <v>2385</v>
      </c>
      <c r="I757" t="s">
        <v>9572</v>
      </c>
      <c r="J757" t="s">
        <v>9573</v>
      </c>
      <c r="K757" t="s">
        <v>9574</v>
      </c>
      <c r="L757" t="s">
        <v>9575</v>
      </c>
      <c r="M757" t="s">
        <v>9576</v>
      </c>
      <c r="N757" t="s">
        <v>9577</v>
      </c>
      <c r="O757" t="s">
        <v>9578</v>
      </c>
      <c r="P757" t="s">
        <v>9579</v>
      </c>
    </row>
    <row r="758" spans="1:16">
      <c r="A758" t="s">
        <v>2386</v>
      </c>
      <c r="B758" t="s">
        <v>2387</v>
      </c>
      <c r="C758" t="s">
        <v>2110</v>
      </c>
      <c r="D758" t="s">
        <v>2388</v>
      </c>
      <c r="E758" t="s">
        <v>610</v>
      </c>
      <c r="F758" s="1" t="s">
        <v>911</v>
      </c>
      <c r="G758">
        <v>4.3</v>
      </c>
      <c r="H758" s="1" t="s">
        <v>2389</v>
      </c>
      <c r="I758" t="s">
        <v>9580</v>
      </c>
      <c r="J758" t="s">
        <v>9581</v>
      </c>
      <c r="K758" t="s">
        <v>9582</v>
      </c>
      <c r="L758" t="s">
        <v>9583</v>
      </c>
      <c r="M758" t="s">
        <v>9584</v>
      </c>
      <c r="N758" t="s">
        <v>9585</v>
      </c>
      <c r="O758" t="s">
        <v>9586</v>
      </c>
      <c r="P758" t="s">
        <v>9587</v>
      </c>
    </row>
    <row r="759" spans="1:16">
      <c r="A759" t="s">
        <v>2390</v>
      </c>
      <c r="B759" t="s">
        <v>2391</v>
      </c>
      <c r="C759" t="s">
        <v>2392</v>
      </c>
      <c r="D759" t="s">
        <v>2122</v>
      </c>
      <c r="E759" t="s">
        <v>2122</v>
      </c>
      <c r="F759" s="1" t="s">
        <v>215</v>
      </c>
      <c r="G759">
        <v>4.3</v>
      </c>
      <c r="H759" s="1" t="s">
        <v>2393</v>
      </c>
      <c r="I759" t="s">
        <v>9588</v>
      </c>
      <c r="J759" t="s">
        <v>9589</v>
      </c>
      <c r="K759" t="s">
        <v>9590</v>
      </c>
      <c r="L759" t="s">
        <v>9591</v>
      </c>
      <c r="M759" t="s">
        <v>9592</v>
      </c>
      <c r="N759" t="s">
        <v>9593</v>
      </c>
      <c r="O759" t="s">
        <v>9594</v>
      </c>
      <c r="P759" t="s">
        <v>9595</v>
      </c>
    </row>
    <row r="760" spans="1:16">
      <c r="A760" t="s">
        <v>2394</v>
      </c>
      <c r="B760" t="s">
        <v>2395</v>
      </c>
      <c r="C760" t="s">
        <v>1924</v>
      </c>
      <c r="D760" t="s">
        <v>69</v>
      </c>
      <c r="E760" t="s">
        <v>329</v>
      </c>
      <c r="F760" s="1" t="s">
        <v>220</v>
      </c>
      <c r="G760">
        <v>4.2</v>
      </c>
      <c r="H760">
        <v>903</v>
      </c>
      <c r="I760" t="s">
        <v>9596</v>
      </c>
      <c r="J760" t="s">
        <v>9597</v>
      </c>
      <c r="K760" t="s">
        <v>9598</v>
      </c>
      <c r="L760" t="s">
        <v>9599</v>
      </c>
      <c r="M760" t="s">
        <v>9600</v>
      </c>
      <c r="N760" t="s">
        <v>9601</v>
      </c>
      <c r="O760" t="s">
        <v>9602</v>
      </c>
      <c r="P760" t="s">
        <v>9603</v>
      </c>
    </row>
    <row r="761" spans="1:16">
      <c r="A761" t="s">
        <v>2396</v>
      </c>
      <c r="B761" t="s">
        <v>2397</v>
      </c>
      <c r="C761" t="s">
        <v>1988</v>
      </c>
      <c r="D761" t="s">
        <v>2025</v>
      </c>
      <c r="E761" t="s">
        <v>2398</v>
      </c>
      <c r="F761" s="1" t="s">
        <v>239</v>
      </c>
      <c r="G761">
        <v>4.1</v>
      </c>
      <c r="H761" s="1" t="s">
        <v>2399</v>
      </c>
      <c r="I761" t="s">
        <v>9604</v>
      </c>
      <c r="J761" t="s">
        <v>9605</v>
      </c>
      <c r="K761" t="s">
        <v>9606</v>
      </c>
      <c r="L761" t="s">
        <v>9607</v>
      </c>
      <c r="M761" t="s">
        <v>9608</v>
      </c>
      <c r="N761" t="s">
        <v>9609</v>
      </c>
      <c r="O761" t="s">
        <v>9610</v>
      </c>
      <c r="P761" t="s">
        <v>9611</v>
      </c>
    </row>
    <row r="762" spans="1:16">
      <c r="A762" t="s">
        <v>2400</v>
      </c>
      <c r="B762" t="s">
        <v>2401</v>
      </c>
      <c r="C762" t="s">
        <v>1272</v>
      </c>
      <c r="D762" t="s">
        <v>42</v>
      </c>
      <c r="E762" t="s">
        <v>76</v>
      </c>
      <c r="F762" s="1" t="s">
        <v>1428</v>
      </c>
      <c r="G762">
        <v>4.1</v>
      </c>
      <c r="H762" t="s">
        <v>2402</v>
      </c>
      <c r="I762" t="s">
        <v>9612</v>
      </c>
      <c r="J762" t="s">
        <v>9613</v>
      </c>
      <c r="K762" t="s">
        <v>9614</v>
      </c>
      <c r="L762" t="s">
        <v>9615</v>
      </c>
      <c r="M762" t="s">
        <v>9616</v>
      </c>
      <c r="N762" t="s">
        <v>9617</v>
      </c>
      <c r="O762" t="s">
        <v>9618</v>
      </c>
      <c r="P762" t="s">
        <v>9619</v>
      </c>
    </row>
    <row r="763" spans="1:16">
      <c r="A763" t="s">
        <v>2403</v>
      </c>
      <c r="B763" t="s">
        <v>2404</v>
      </c>
      <c r="C763" t="s">
        <v>2405</v>
      </c>
      <c r="D763" t="s">
        <v>831</v>
      </c>
      <c r="E763" t="s">
        <v>1967</v>
      </c>
      <c r="F763" s="1" t="s">
        <v>546</v>
      </c>
      <c r="G763">
        <v>4.5</v>
      </c>
      <c r="H763" s="1" t="s">
        <v>2406</v>
      </c>
      <c r="I763" t="s">
        <v>9620</v>
      </c>
      <c r="J763" t="s">
        <v>9621</v>
      </c>
      <c r="K763" t="s">
        <v>9622</v>
      </c>
      <c r="L763" t="s">
        <v>9623</v>
      </c>
      <c r="M763" t="s">
        <v>9624</v>
      </c>
      <c r="N763" t="s">
        <v>9625</v>
      </c>
      <c r="O763" t="s">
        <v>9626</v>
      </c>
      <c r="P763" t="s">
        <v>9627</v>
      </c>
    </row>
    <row r="764" spans="1:16">
      <c r="A764" t="s">
        <v>2407</v>
      </c>
      <c r="B764" t="s">
        <v>2408</v>
      </c>
      <c r="C764" t="s">
        <v>1965</v>
      </c>
      <c r="D764" t="s">
        <v>2409</v>
      </c>
      <c r="E764" t="s">
        <v>2410</v>
      </c>
      <c r="F764" s="1" t="s">
        <v>1564</v>
      </c>
      <c r="G764">
        <v>4.4</v>
      </c>
      <c r="H764" s="1" t="s">
        <v>2411</v>
      </c>
      <c r="I764" t="s">
        <v>9628</v>
      </c>
      <c r="J764" t="s">
        <v>9629</v>
      </c>
      <c r="K764" t="s">
        <v>9630</v>
      </c>
      <c r="L764" t="s">
        <v>9631</v>
      </c>
      <c r="M764" t="s">
        <v>9632</v>
      </c>
      <c r="N764" t="s">
        <v>9633</v>
      </c>
      <c r="O764" t="s">
        <v>9634</v>
      </c>
      <c r="P764" t="s">
        <v>9635</v>
      </c>
    </row>
    <row r="765" spans="1:16">
      <c r="A765" t="s">
        <v>2412</v>
      </c>
      <c r="B765" t="s">
        <v>2413</v>
      </c>
      <c r="C765" t="s">
        <v>1988</v>
      </c>
      <c r="D765" t="s">
        <v>421</v>
      </c>
      <c r="E765" t="s">
        <v>261</v>
      </c>
      <c r="F765" s="1" t="s">
        <v>1263</v>
      </c>
      <c r="G765">
        <v>4.3</v>
      </c>
      <c r="H765" s="1" t="s">
        <v>2414</v>
      </c>
      <c r="I765" t="s">
        <v>9636</v>
      </c>
      <c r="J765" t="s">
        <v>9637</v>
      </c>
      <c r="K765" t="s">
        <v>9638</v>
      </c>
      <c r="L765" t="s">
        <v>9639</v>
      </c>
      <c r="M765" t="s">
        <v>9640</v>
      </c>
      <c r="N765" t="s">
        <v>9641</v>
      </c>
      <c r="O765" t="s">
        <v>9642</v>
      </c>
      <c r="P765" t="s">
        <v>9643</v>
      </c>
    </row>
    <row r="766" spans="1:16">
      <c r="A766" t="s">
        <v>2415</v>
      </c>
      <c r="B766" t="s">
        <v>2416</v>
      </c>
      <c r="C766" t="s">
        <v>1898</v>
      </c>
      <c r="D766" t="s">
        <v>2417</v>
      </c>
      <c r="E766" t="s">
        <v>2418</v>
      </c>
      <c r="F766" s="1" t="s">
        <v>333</v>
      </c>
      <c r="G766">
        <v>4.3</v>
      </c>
      <c r="H766" s="1" t="s">
        <v>2419</v>
      </c>
      <c r="I766" t="s">
        <v>9644</v>
      </c>
      <c r="J766" t="s">
        <v>9645</v>
      </c>
      <c r="K766" t="s">
        <v>9646</v>
      </c>
      <c r="L766" t="s">
        <v>9647</v>
      </c>
      <c r="M766" t="s">
        <v>9648</v>
      </c>
      <c r="N766" t="s">
        <v>9649</v>
      </c>
      <c r="O766" t="s">
        <v>9650</v>
      </c>
      <c r="P766" t="s">
        <v>9651</v>
      </c>
    </row>
    <row r="767" spans="1:16">
      <c r="A767" t="s">
        <v>2420</v>
      </c>
      <c r="B767" t="s">
        <v>2421</v>
      </c>
      <c r="C767" t="s">
        <v>2422</v>
      </c>
      <c r="D767" t="s">
        <v>2423</v>
      </c>
      <c r="E767" t="s">
        <v>865</v>
      </c>
      <c r="F767" s="1" t="s">
        <v>546</v>
      </c>
      <c r="G767">
        <v>4.3</v>
      </c>
      <c r="H767" s="1" t="s">
        <v>2424</v>
      </c>
      <c r="I767" t="s">
        <v>9652</v>
      </c>
      <c r="J767" t="s">
        <v>9653</v>
      </c>
      <c r="K767" t="s">
        <v>9654</v>
      </c>
      <c r="L767" t="s">
        <v>9655</v>
      </c>
      <c r="M767" t="s">
        <v>9656</v>
      </c>
      <c r="N767" t="s">
        <v>9657</v>
      </c>
      <c r="O767" t="s">
        <v>9658</v>
      </c>
      <c r="P767" t="s">
        <v>9659</v>
      </c>
    </row>
    <row r="768" spans="1:16">
      <c r="A768" t="s">
        <v>1663</v>
      </c>
      <c r="B768" t="s">
        <v>1664</v>
      </c>
      <c r="C768" t="s">
        <v>1219</v>
      </c>
      <c r="D768" t="s">
        <v>144</v>
      </c>
      <c r="E768" t="s">
        <v>1267</v>
      </c>
      <c r="F768" s="1" t="s">
        <v>1665</v>
      </c>
      <c r="G768">
        <v>4</v>
      </c>
      <c r="H768" s="1" t="s">
        <v>1666</v>
      </c>
      <c r="I768" t="s">
        <v>7937</v>
      </c>
      <c r="J768" t="s">
        <v>7938</v>
      </c>
      <c r="K768" t="s">
        <v>7939</v>
      </c>
      <c r="L768" t="s">
        <v>7940</v>
      </c>
      <c r="M768" t="s">
        <v>7941</v>
      </c>
      <c r="N768" t="s">
        <v>9660</v>
      </c>
      <c r="O768" t="s">
        <v>9661</v>
      </c>
      <c r="P768" t="s">
        <v>9662</v>
      </c>
    </row>
    <row r="769" ht="13.5" spans="1:16">
      <c r="A769" t="s">
        <v>2425</v>
      </c>
      <c r="B769" t="s">
        <v>2426</v>
      </c>
      <c r="C769" t="s">
        <v>1918</v>
      </c>
      <c r="D769" t="s">
        <v>76</v>
      </c>
      <c r="E769" t="s">
        <v>712</v>
      </c>
      <c r="F769" s="1" t="s">
        <v>111</v>
      </c>
      <c r="G769">
        <v>4.3</v>
      </c>
      <c r="H769" s="1" t="s">
        <v>2427</v>
      </c>
      <c r="I769" s="2" t="s">
        <v>9663</v>
      </c>
      <c r="J769" t="s">
        <v>9664</v>
      </c>
      <c r="K769" t="s">
        <v>9665</v>
      </c>
      <c r="L769" t="s">
        <v>9666</v>
      </c>
      <c r="M769" t="s">
        <v>9667</v>
      </c>
      <c r="N769" t="s">
        <v>9668</v>
      </c>
      <c r="O769" t="s">
        <v>9669</v>
      </c>
      <c r="P769" t="s">
        <v>9670</v>
      </c>
    </row>
    <row r="770" ht="12.75" spans="1:16">
      <c r="A770" t="s">
        <v>185</v>
      </c>
      <c r="B770" t="s">
        <v>186</v>
      </c>
      <c r="C770" t="s">
        <v>17</v>
      </c>
      <c r="D770" t="s">
        <v>69</v>
      </c>
      <c r="E770" t="s">
        <v>18</v>
      </c>
      <c r="F770" s="1" t="s">
        <v>182</v>
      </c>
      <c r="G770">
        <v>4</v>
      </c>
      <c r="H770" s="1" t="s">
        <v>187</v>
      </c>
      <c r="I770" t="s">
        <v>4994</v>
      </c>
      <c r="J770" t="s">
        <v>4995</v>
      </c>
      <c r="K770" t="s">
        <v>4996</v>
      </c>
      <c r="L770" t="s">
        <v>4997</v>
      </c>
      <c r="M770" t="s">
        <v>4998</v>
      </c>
      <c r="N770" t="s">
        <v>4999</v>
      </c>
      <c r="O770" t="s">
        <v>9671</v>
      </c>
      <c r="P770" t="s">
        <v>9672</v>
      </c>
    </row>
    <row r="771" spans="1:16">
      <c r="A771" t="s">
        <v>2428</v>
      </c>
      <c r="B771" t="s">
        <v>2429</v>
      </c>
      <c r="C771" t="s">
        <v>2430</v>
      </c>
      <c r="D771" t="s">
        <v>2431</v>
      </c>
      <c r="E771" t="s">
        <v>42</v>
      </c>
      <c r="F771" s="1" t="s">
        <v>445</v>
      </c>
      <c r="G771">
        <v>4.4</v>
      </c>
      <c r="H771" s="1" t="s">
        <v>2432</v>
      </c>
      <c r="I771" t="s">
        <v>9673</v>
      </c>
      <c r="J771" t="s">
        <v>9674</v>
      </c>
      <c r="K771" t="s">
        <v>9675</v>
      </c>
      <c r="L771" t="s">
        <v>9676</v>
      </c>
      <c r="M771" t="s">
        <v>9677</v>
      </c>
      <c r="N771" t="s">
        <v>9678</v>
      </c>
      <c r="O771" t="s">
        <v>9679</v>
      </c>
      <c r="P771" t="s">
        <v>9680</v>
      </c>
    </row>
    <row r="772" spans="1:16">
      <c r="A772" t="s">
        <v>2433</v>
      </c>
      <c r="B772" t="s">
        <v>2434</v>
      </c>
      <c r="C772" t="s">
        <v>1988</v>
      </c>
      <c r="D772" t="s">
        <v>2435</v>
      </c>
      <c r="E772" t="s">
        <v>2436</v>
      </c>
      <c r="F772" s="1" t="s">
        <v>139</v>
      </c>
      <c r="G772">
        <v>4</v>
      </c>
      <c r="H772" s="1" t="s">
        <v>2437</v>
      </c>
      <c r="I772" t="s">
        <v>9681</v>
      </c>
      <c r="J772" t="s">
        <v>9682</v>
      </c>
      <c r="K772" t="s">
        <v>9683</v>
      </c>
      <c r="L772" t="s">
        <v>9684</v>
      </c>
      <c r="M772" t="s">
        <v>9685</v>
      </c>
      <c r="N772" t="s">
        <v>9686</v>
      </c>
      <c r="O772" t="s">
        <v>9687</v>
      </c>
      <c r="P772" t="s">
        <v>9688</v>
      </c>
    </row>
    <row r="773" spans="1:16">
      <c r="A773" t="s">
        <v>193</v>
      </c>
      <c r="B773" t="s">
        <v>194</v>
      </c>
      <c r="C773" t="s">
        <v>17</v>
      </c>
      <c r="D773" t="s">
        <v>69</v>
      </c>
      <c r="E773" t="s">
        <v>76</v>
      </c>
      <c r="F773" s="1" t="s">
        <v>163</v>
      </c>
      <c r="G773">
        <v>4.3</v>
      </c>
      <c r="H773" s="1" t="s">
        <v>195</v>
      </c>
      <c r="I773" t="s">
        <v>5010</v>
      </c>
      <c r="J773" t="s">
        <v>5011</v>
      </c>
      <c r="K773" t="s">
        <v>5012</v>
      </c>
      <c r="L773" t="s">
        <v>5013</v>
      </c>
      <c r="M773" t="s">
        <v>5014</v>
      </c>
      <c r="N773" t="s">
        <v>5015</v>
      </c>
      <c r="O773" t="s">
        <v>5016</v>
      </c>
      <c r="P773" t="s">
        <v>9689</v>
      </c>
    </row>
    <row r="774" spans="1:16">
      <c r="A774" t="s">
        <v>2438</v>
      </c>
      <c r="B774" t="s">
        <v>2439</v>
      </c>
      <c r="C774" t="s">
        <v>2356</v>
      </c>
      <c r="D774" t="s">
        <v>24</v>
      </c>
      <c r="E774" t="s">
        <v>62</v>
      </c>
      <c r="F774" s="1" t="s">
        <v>111</v>
      </c>
      <c r="G774">
        <v>3.3</v>
      </c>
      <c r="H774" s="1" t="s">
        <v>2440</v>
      </c>
      <c r="I774" t="s">
        <v>9690</v>
      </c>
      <c r="J774" t="s">
        <v>9691</v>
      </c>
      <c r="K774" t="s">
        <v>9692</v>
      </c>
      <c r="L774" t="s">
        <v>9693</v>
      </c>
      <c r="M774" t="s">
        <v>9694</v>
      </c>
      <c r="N774" t="s">
        <v>9695</v>
      </c>
      <c r="O774" t="s">
        <v>9696</v>
      </c>
      <c r="P774" t="s">
        <v>9697</v>
      </c>
    </row>
    <row r="775" spans="1:16">
      <c r="A775" t="s">
        <v>2441</v>
      </c>
      <c r="B775" t="s">
        <v>2442</v>
      </c>
      <c r="C775" t="s">
        <v>1272</v>
      </c>
      <c r="D775" t="s">
        <v>190</v>
      </c>
      <c r="E775" t="s">
        <v>571</v>
      </c>
      <c r="F775" s="1" t="s">
        <v>220</v>
      </c>
      <c r="G775">
        <v>3.7</v>
      </c>
      <c r="H775" s="1" t="s">
        <v>2443</v>
      </c>
      <c r="I775" t="s">
        <v>8850</v>
      </c>
      <c r="J775" t="s">
        <v>9698</v>
      </c>
      <c r="K775" t="s">
        <v>9699</v>
      </c>
      <c r="L775" t="s">
        <v>9700</v>
      </c>
      <c r="M775" t="s">
        <v>9701</v>
      </c>
      <c r="N775" t="s">
        <v>9702</v>
      </c>
      <c r="O775" t="s">
        <v>9703</v>
      </c>
      <c r="P775" t="s">
        <v>9704</v>
      </c>
    </row>
    <row r="776" spans="1:16">
      <c r="A776" t="s">
        <v>2444</v>
      </c>
      <c r="B776" t="s">
        <v>2445</v>
      </c>
      <c r="C776" t="s">
        <v>1433</v>
      </c>
      <c r="D776" t="s">
        <v>224</v>
      </c>
      <c r="E776" t="s">
        <v>62</v>
      </c>
      <c r="F776" s="1" t="s">
        <v>220</v>
      </c>
      <c r="G776">
        <v>4.1</v>
      </c>
      <c r="H776" s="1" t="s">
        <v>1729</v>
      </c>
      <c r="I776" t="s">
        <v>7465</v>
      </c>
      <c r="J776" t="s">
        <v>9705</v>
      </c>
      <c r="K776" t="s">
        <v>9706</v>
      </c>
      <c r="L776" t="s">
        <v>9707</v>
      </c>
      <c r="M776" t="s">
        <v>9708</v>
      </c>
      <c r="N776" t="s">
        <v>9709</v>
      </c>
      <c r="O776" t="s">
        <v>9710</v>
      </c>
      <c r="P776" t="s">
        <v>9711</v>
      </c>
    </row>
    <row r="777" spans="1:16">
      <c r="A777" t="s">
        <v>2446</v>
      </c>
      <c r="B777" t="s">
        <v>2447</v>
      </c>
      <c r="C777" t="s">
        <v>1903</v>
      </c>
      <c r="D777" t="s">
        <v>62</v>
      </c>
      <c r="E777" t="s">
        <v>55</v>
      </c>
      <c r="F777" s="1" t="s">
        <v>77</v>
      </c>
      <c r="G777">
        <v>5</v>
      </c>
      <c r="H777">
        <v>23</v>
      </c>
      <c r="I777" t="s">
        <v>9712</v>
      </c>
      <c r="J777" t="s">
        <v>9713</v>
      </c>
      <c r="K777" t="s">
        <v>9714</v>
      </c>
      <c r="L777" t="s">
        <v>9715</v>
      </c>
      <c r="M777" t="s">
        <v>9716</v>
      </c>
      <c r="N777" t="s">
        <v>9717</v>
      </c>
      <c r="O777" t="s">
        <v>9718</v>
      </c>
      <c r="P777" t="s">
        <v>9719</v>
      </c>
    </row>
    <row r="778" spans="1:16">
      <c r="A778" t="s">
        <v>2448</v>
      </c>
      <c r="B778" t="s">
        <v>2449</v>
      </c>
      <c r="C778" t="s">
        <v>2450</v>
      </c>
      <c r="D778" t="s">
        <v>2451</v>
      </c>
      <c r="E778" t="s">
        <v>1154</v>
      </c>
      <c r="F778" s="1" t="s">
        <v>1376</v>
      </c>
      <c r="G778">
        <v>4.5</v>
      </c>
      <c r="H778" s="1" t="s">
        <v>2452</v>
      </c>
      <c r="I778" t="s">
        <v>9720</v>
      </c>
      <c r="J778" t="s">
        <v>9721</v>
      </c>
      <c r="K778" t="s">
        <v>9722</v>
      </c>
      <c r="L778" t="s">
        <v>9723</v>
      </c>
      <c r="M778" t="s">
        <v>9724</v>
      </c>
      <c r="N778" t="s">
        <v>9725</v>
      </c>
      <c r="O778" t="s">
        <v>9726</v>
      </c>
      <c r="P778" t="s">
        <v>9727</v>
      </c>
    </row>
    <row r="779" spans="1:16">
      <c r="A779" t="s">
        <v>2453</v>
      </c>
      <c r="B779" t="s">
        <v>2454</v>
      </c>
      <c r="C779" t="s">
        <v>2455</v>
      </c>
      <c r="D779" t="s">
        <v>2281</v>
      </c>
      <c r="E779" t="s">
        <v>2456</v>
      </c>
      <c r="F779" s="1" t="s">
        <v>546</v>
      </c>
      <c r="G779">
        <v>3.9</v>
      </c>
      <c r="H779" s="1" t="s">
        <v>2457</v>
      </c>
      <c r="I779" t="s">
        <v>9728</v>
      </c>
      <c r="J779" t="s">
        <v>9729</v>
      </c>
      <c r="K779" t="s">
        <v>9730</v>
      </c>
      <c r="L779" t="s">
        <v>9731</v>
      </c>
      <c r="M779" t="s">
        <v>9732</v>
      </c>
      <c r="N779" t="s">
        <v>9733</v>
      </c>
      <c r="O779" t="s">
        <v>9734</v>
      </c>
      <c r="P779" t="s">
        <v>9735</v>
      </c>
    </row>
    <row r="780" spans="1:16">
      <c r="A780" t="s">
        <v>2458</v>
      </c>
      <c r="B780" t="s">
        <v>2459</v>
      </c>
      <c r="C780" t="s">
        <v>2405</v>
      </c>
      <c r="D780" t="s">
        <v>2460</v>
      </c>
      <c r="E780" t="s">
        <v>2067</v>
      </c>
      <c r="F780" s="1" t="s">
        <v>343</v>
      </c>
      <c r="G780">
        <v>4.4</v>
      </c>
      <c r="H780" s="1" t="s">
        <v>2461</v>
      </c>
      <c r="I780" t="s">
        <v>9736</v>
      </c>
      <c r="J780" t="s">
        <v>9737</v>
      </c>
      <c r="K780" t="s">
        <v>9738</v>
      </c>
      <c r="L780" t="s">
        <v>9739</v>
      </c>
      <c r="M780" t="s">
        <v>9740</v>
      </c>
      <c r="N780" t="s">
        <v>9741</v>
      </c>
      <c r="O780" t="s">
        <v>9742</v>
      </c>
      <c r="P780" t="s">
        <v>9743</v>
      </c>
    </row>
    <row r="781" spans="1:16">
      <c r="A781" t="s">
        <v>2462</v>
      </c>
      <c r="B781" t="s">
        <v>2463</v>
      </c>
      <c r="C781" t="s">
        <v>1903</v>
      </c>
      <c r="D781" t="s">
        <v>18</v>
      </c>
      <c r="E781" t="s">
        <v>2464</v>
      </c>
      <c r="F781" s="1" t="s">
        <v>445</v>
      </c>
      <c r="G781">
        <v>4.1</v>
      </c>
      <c r="H781" s="1" t="s">
        <v>2465</v>
      </c>
      <c r="I781" t="s">
        <v>9744</v>
      </c>
      <c r="J781" t="s">
        <v>9745</v>
      </c>
      <c r="K781" t="s">
        <v>9746</v>
      </c>
      <c r="L781" t="s">
        <v>9747</v>
      </c>
      <c r="M781" t="s">
        <v>9748</v>
      </c>
      <c r="N781" t="s">
        <v>9749</v>
      </c>
      <c r="O781" t="s">
        <v>9750</v>
      </c>
      <c r="P781" t="s">
        <v>9751</v>
      </c>
    </row>
    <row r="782" spans="1:16">
      <c r="A782" t="s">
        <v>2466</v>
      </c>
      <c r="B782" t="s">
        <v>2467</v>
      </c>
      <c r="C782" t="s">
        <v>1272</v>
      </c>
      <c r="D782" t="s">
        <v>292</v>
      </c>
      <c r="E782" t="s">
        <v>365</v>
      </c>
      <c r="F782" s="1" t="s">
        <v>56</v>
      </c>
      <c r="G782">
        <v>3.6</v>
      </c>
      <c r="H782" s="1" t="s">
        <v>2468</v>
      </c>
      <c r="I782" t="s">
        <v>9752</v>
      </c>
      <c r="J782" t="s">
        <v>9753</v>
      </c>
      <c r="K782" t="s">
        <v>9754</v>
      </c>
      <c r="L782" t="s">
        <v>9755</v>
      </c>
      <c r="M782" t="s">
        <v>9756</v>
      </c>
      <c r="N782" t="s">
        <v>9757</v>
      </c>
      <c r="O782" t="s">
        <v>9758</v>
      </c>
      <c r="P782" t="s">
        <v>9759</v>
      </c>
    </row>
    <row r="783" spans="1:16">
      <c r="A783" t="s">
        <v>2469</v>
      </c>
      <c r="B783" t="s">
        <v>2470</v>
      </c>
      <c r="C783" t="s">
        <v>1908</v>
      </c>
      <c r="D783" t="s">
        <v>842</v>
      </c>
      <c r="E783" t="s">
        <v>261</v>
      </c>
      <c r="F783" s="1" t="s">
        <v>56</v>
      </c>
      <c r="G783">
        <v>3.8</v>
      </c>
      <c r="H783" s="1" t="s">
        <v>2471</v>
      </c>
      <c r="I783" t="s">
        <v>9760</v>
      </c>
      <c r="J783" t="s">
        <v>9761</v>
      </c>
      <c r="K783" t="s">
        <v>9762</v>
      </c>
      <c r="L783" t="s">
        <v>9763</v>
      </c>
      <c r="M783" t="s">
        <v>9764</v>
      </c>
      <c r="N783" t="s">
        <v>9765</v>
      </c>
      <c r="O783" t="s">
        <v>9766</v>
      </c>
      <c r="P783" t="s">
        <v>9767</v>
      </c>
    </row>
    <row r="784" spans="1:16">
      <c r="A784" t="s">
        <v>2472</v>
      </c>
      <c r="B784" t="s">
        <v>2473</v>
      </c>
      <c r="C784" t="s">
        <v>1918</v>
      </c>
      <c r="D784" t="s">
        <v>788</v>
      </c>
      <c r="E784" t="s">
        <v>190</v>
      </c>
      <c r="F784" s="1" t="s">
        <v>200</v>
      </c>
      <c r="G784">
        <v>3.6</v>
      </c>
      <c r="H784" s="1" t="s">
        <v>2474</v>
      </c>
      <c r="I784" t="s">
        <v>9768</v>
      </c>
      <c r="J784" t="s">
        <v>9769</v>
      </c>
      <c r="K784" t="s">
        <v>9770</v>
      </c>
      <c r="L784" t="s">
        <v>9771</v>
      </c>
      <c r="M784" t="s">
        <v>9772</v>
      </c>
      <c r="N784" t="s">
        <v>9773</v>
      </c>
      <c r="O784" t="s">
        <v>9774</v>
      </c>
      <c r="P784" t="s">
        <v>9775</v>
      </c>
    </row>
    <row r="785" spans="1:16">
      <c r="A785" t="s">
        <v>2475</v>
      </c>
      <c r="B785" t="s">
        <v>2476</v>
      </c>
      <c r="C785" t="s">
        <v>2254</v>
      </c>
      <c r="D785" t="s">
        <v>953</v>
      </c>
      <c r="E785" t="s">
        <v>224</v>
      </c>
      <c r="F785" s="1" t="s">
        <v>1455</v>
      </c>
      <c r="G785">
        <v>4.2</v>
      </c>
      <c r="H785">
        <v>241</v>
      </c>
      <c r="I785" t="s">
        <v>9776</v>
      </c>
      <c r="J785" t="s">
        <v>9777</v>
      </c>
      <c r="K785" t="s">
        <v>9778</v>
      </c>
      <c r="L785" t="s">
        <v>9779</v>
      </c>
      <c r="M785" t="s">
        <v>9780</v>
      </c>
      <c r="N785" t="s">
        <v>9781</v>
      </c>
      <c r="O785" t="s">
        <v>9782</v>
      </c>
      <c r="P785" t="s">
        <v>9783</v>
      </c>
    </row>
    <row r="786" spans="1:16">
      <c r="A786" t="s">
        <v>188</v>
      </c>
      <c r="B786" t="s">
        <v>189</v>
      </c>
      <c r="C786" t="s">
        <v>17</v>
      </c>
      <c r="D786" t="s">
        <v>143</v>
      </c>
      <c r="E786" t="s">
        <v>190</v>
      </c>
      <c r="F786" s="1" t="s">
        <v>191</v>
      </c>
      <c r="G786">
        <v>4.4</v>
      </c>
      <c r="H786">
        <v>184</v>
      </c>
      <c r="I786" t="s">
        <v>5002</v>
      </c>
      <c r="J786" t="s">
        <v>5003</v>
      </c>
      <c r="K786" t="s">
        <v>5004</v>
      </c>
      <c r="L786" t="s">
        <v>5005</v>
      </c>
      <c r="M786" t="s">
        <v>5006</v>
      </c>
      <c r="N786" t="s">
        <v>5007</v>
      </c>
      <c r="O786" t="s">
        <v>9784</v>
      </c>
      <c r="P786" t="s">
        <v>9785</v>
      </c>
    </row>
    <row r="787" spans="1:16">
      <c r="A787" t="s">
        <v>2477</v>
      </c>
      <c r="B787" t="s">
        <v>2478</v>
      </c>
      <c r="C787" t="s">
        <v>1272</v>
      </c>
      <c r="D787" t="s">
        <v>421</v>
      </c>
      <c r="E787" t="s">
        <v>371</v>
      </c>
      <c r="F787" s="1" t="s">
        <v>453</v>
      </c>
      <c r="G787">
        <v>3.8</v>
      </c>
      <c r="H787" s="1" t="s">
        <v>2479</v>
      </c>
      <c r="I787" t="s">
        <v>9786</v>
      </c>
      <c r="J787" t="s">
        <v>9787</v>
      </c>
      <c r="K787" t="s">
        <v>9788</v>
      </c>
      <c r="L787" t="s">
        <v>9789</v>
      </c>
      <c r="M787" t="s">
        <v>9790</v>
      </c>
      <c r="N787" t="s">
        <v>9791</v>
      </c>
      <c r="O787" t="s">
        <v>9792</v>
      </c>
      <c r="P787" t="s">
        <v>9793</v>
      </c>
    </row>
    <row r="788" spans="1:16">
      <c r="A788" t="s">
        <v>2480</v>
      </c>
      <c r="B788" t="s">
        <v>2481</v>
      </c>
      <c r="C788" t="s">
        <v>2079</v>
      </c>
      <c r="D788" t="s">
        <v>314</v>
      </c>
      <c r="E788" t="s">
        <v>76</v>
      </c>
      <c r="F788" s="1" t="s">
        <v>330</v>
      </c>
      <c r="G788">
        <v>4.2</v>
      </c>
      <c r="H788" s="1" t="s">
        <v>2482</v>
      </c>
      <c r="I788" t="s">
        <v>9794</v>
      </c>
      <c r="J788" t="s">
        <v>9795</v>
      </c>
      <c r="K788" t="s">
        <v>9796</v>
      </c>
      <c r="L788" t="s">
        <v>9797</v>
      </c>
      <c r="M788" t="s">
        <v>9798</v>
      </c>
      <c r="N788" t="s">
        <v>9799</v>
      </c>
      <c r="O788" t="s">
        <v>9800</v>
      </c>
      <c r="P788" t="s">
        <v>9801</v>
      </c>
    </row>
    <row r="789" spans="1:16">
      <c r="A789" t="s">
        <v>2483</v>
      </c>
      <c r="B789" t="s">
        <v>2484</v>
      </c>
      <c r="C789" t="s">
        <v>2485</v>
      </c>
      <c r="D789" t="s">
        <v>1053</v>
      </c>
      <c r="E789" t="s">
        <v>62</v>
      </c>
      <c r="F789" s="1" t="s">
        <v>768</v>
      </c>
      <c r="G789">
        <v>4.3</v>
      </c>
      <c r="H789" s="1" t="s">
        <v>2486</v>
      </c>
      <c r="I789" t="s">
        <v>9802</v>
      </c>
      <c r="J789" t="s">
        <v>9803</v>
      </c>
      <c r="K789" t="s">
        <v>9804</v>
      </c>
      <c r="L789" t="s">
        <v>9805</v>
      </c>
      <c r="M789" t="s">
        <v>9806</v>
      </c>
      <c r="N789" t="s">
        <v>9807</v>
      </c>
      <c r="O789" t="s">
        <v>9808</v>
      </c>
      <c r="P789" t="s">
        <v>9809</v>
      </c>
    </row>
    <row r="790" spans="1:16">
      <c r="A790" t="s">
        <v>2487</v>
      </c>
      <c r="B790" t="s">
        <v>2488</v>
      </c>
      <c r="C790" t="s">
        <v>2489</v>
      </c>
      <c r="D790" t="s">
        <v>501</v>
      </c>
      <c r="E790" t="s">
        <v>444</v>
      </c>
      <c r="F790" s="1" t="s">
        <v>123</v>
      </c>
      <c r="G790">
        <v>4.4</v>
      </c>
      <c r="H790" s="1" t="s">
        <v>2490</v>
      </c>
      <c r="I790" t="s">
        <v>9810</v>
      </c>
      <c r="J790" t="s">
        <v>9811</v>
      </c>
      <c r="K790" t="s">
        <v>9812</v>
      </c>
      <c r="L790" t="s">
        <v>9813</v>
      </c>
      <c r="M790" t="s">
        <v>9814</v>
      </c>
      <c r="N790" t="s">
        <v>9815</v>
      </c>
      <c r="O790" t="s">
        <v>9816</v>
      </c>
      <c r="P790" t="s">
        <v>9817</v>
      </c>
    </row>
    <row r="791" spans="1:16">
      <c r="A791" t="s">
        <v>2491</v>
      </c>
      <c r="B791" t="s">
        <v>2492</v>
      </c>
      <c r="C791" t="s">
        <v>2493</v>
      </c>
      <c r="D791" t="s">
        <v>621</v>
      </c>
      <c r="E791" t="s">
        <v>2494</v>
      </c>
      <c r="F791" s="1" t="s">
        <v>191</v>
      </c>
      <c r="G791">
        <v>4.1</v>
      </c>
      <c r="H791" s="1" t="s">
        <v>2495</v>
      </c>
      <c r="I791" t="s">
        <v>9818</v>
      </c>
      <c r="J791" t="s">
        <v>9819</v>
      </c>
      <c r="K791" t="s">
        <v>9820</v>
      </c>
      <c r="L791" t="s">
        <v>9821</v>
      </c>
      <c r="M791" t="s">
        <v>9822</v>
      </c>
      <c r="N791" t="s">
        <v>9823</v>
      </c>
      <c r="O791" t="s">
        <v>9824</v>
      </c>
      <c r="P791" t="s">
        <v>9825</v>
      </c>
    </row>
    <row r="792" spans="1:16">
      <c r="A792" t="s">
        <v>2496</v>
      </c>
      <c r="B792" t="s">
        <v>2497</v>
      </c>
      <c r="C792" t="s">
        <v>2405</v>
      </c>
      <c r="D792" t="s">
        <v>2498</v>
      </c>
      <c r="E792" t="s">
        <v>2499</v>
      </c>
      <c r="F792" s="1" t="s">
        <v>450</v>
      </c>
      <c r="G792">
        <v>4.4</v>
      </c>
      <c r="H792" s="1" t="s">
        <v>2500</v>
      </c>
      <c r="I792" t="s">
        <v>9826</v>
      </c>
      <c r="J792" t="s">
        <v>9827</v>
      </c>
      <c r="K792" t="s">
        <v>9828</v>
      </c>
      <c r="L792" t="s">
        <v>9829</v>
      </c>
      <c r="M792" t="s">
        <v>9830</v>
      </c>
      <c r="N792" t="s">
        <v>9831</v>
      </c>
      <c r="O792" t="s">
        <v>9832</v>
      </c>
      <c r="P792" t="s">
        <v>9833</v>
      </c>
    </row>
    <row r="793" spans="1:16">
      <c r="A793" t="s">
        <v>2501</v>
      </c>
      <c r="B793" t="s">
        <v>2502</v>
      </c>
      <c r="C793" t="s">
        <v>1903</v>
      </c>
      <c r="D793" t="s">
        <v>1899</v>
      </c>
      <c r="E793" t="s">
        <v>2503</v>
      </c>
      <c r="F793" s="1" t="s">
        <v>191</v>
      </c>
      <c r="G793">
        <v>4.4</v>
      </c>
      <c r="H793" s="1" t="s">
        <v>2504</v>
      </c>
      <c r="I793" t="s">
        <v>9834</v>
      </c>
      <c r="J793" t="s">
        <v>9835</v>
      </c>
      <c r="K793" t="s">
        <v>9836</v>
      </c>
      <c r="L793" t="s">
        <v>9837</v>
      </c>
      <c r="M793" t="s">
        <v>9838</v>
      </c>
      <c r="N793" t="s">
        <v>9839</v>
      </c>
      <c r="O793" t="s">
        <v>9840</v>
      </c>
      <c r="P793" t="s">
        <v>9841</v>
      </c>
    </row>
    <row r="794" spans="1:16">
      <c r="A794" t="s">
        <v>2505</v>
      </c>
      <c r="B794" t="s">
        <v>2506</v>
      </c>
      <c r="C794" t="s">
        <v>1924</v>
      </c>
      <c r="D794" t="s">
        <v>214</v>
      </c>
      <c r="E794" t="s">
        <v>190</v>
      </c>
      <c r="F794" s="1" t="s">
        <v>163</v>
      </c>
      <c r="G794">
        <v>4.4</v>
      </c>
      <c r="H794" s="1" t="s">
        <v>2507</v>
      </c>
      <c r="I794" t="s">
        <v>9842</v>
      </c>
      <c r="J794" t="s">
        <v>9843</v>
      </c>
      <c r="K794" t="s">
        <v>9844</v>
      </c>
      <c r="L794" t="s">
        <v>9845</v>
      </c>
      <c r="M794" t="s">
        <v>9846</v>
      </c>
      <c r="N794" t="s">
        <v>9847</v>
      </c>
      <c r="O794" t="s">
        <v>9848</v>
      </c>
      <c r="P794" t="s">
        <v>9849</v>
      </c>
    </row>
    <row r="795" spans="1:16">
      <c r="A795" t="s">
        <v>2508</v>
      </c>
      <c r="B795" t="s">
        <v>2509</v>
      </c>
      <c r="C795" t="s">
        <v>1993</v>
      </c>
      <c r="D795" t="s">
        <v>2510</v>
      </c>
      <c r="E795" t="s">
        <v>2511</v>
      </c>
      <c r="F795" s="1" t="s">
        <v>1015</v>
      </c>
      <c r="G795">
        <v>4.4</v>
      </c>
      <c r="H795" s="1" t="s">
        <v>2512</v>
      </c>
      <c r="I795" t="s">
        <v>9850</v>
      </c>
      <c r="J795" t="s">
        <v>9851</v>
      </c>
      <c r="K795" t="s">
        <v>9852</v>
      </c>
      <c r="L795" t="s">
        <v>9853</v>
      </c>
      <c r="M795" t="s">
        <v>9854</v>
      </c>
      <c r="N795" t="s">
        <v>9855</v>
      </c>
      <c r="O795" t="s">
        <v>9856</v>
      </c>
      <c r="P795" t="s">
        <v>9857</v>
      </c>
    </row>
    <row r="796" spans="1:16">
      <c r="A796" t="s">
        <v>2513</v>
      </c>
      <c r="B796" t="s">
        <v>2514</v>
      </c>
      <c r="C796" t="s">
        <v>2515</v>
      </c>
      <c r="D796" t="s">
        <v>1026</v>
      </c>
      <c r="E796" t="s">
        <v>2516</v>
      </c>
      <c r="F796" s="1" t="s">
        <v>70</v>
      </c>
      <c r="G796">
        <v>4.3</v>
      </c>
      <c r="H796" s="1" t="s">
        <v>2517</v>
      </c>
      <c r="I796" t="s">
        <v>9858</v>
      </c>
      <c r="J796" t="s">
        <v>9859</v>
      </c>
      <c r="K796" t="s">
        <v>9860</v>
      </c>
      <c r="L796" t="s">
        <v>9861</v>
      </c>
      <c r="M796" t="s">
        <v>9862</v>
      </c>
      <c r="N796" t="s">
        <v>9863</v>
      </c>
      <c r="O796" t="s">
        <v>9864</v>
      </c>
      <c r="P796" t="s">
        <v>9865</v>
      </c>
    </row>
    <row r="797" spans="1:16">
      <c r="A797" t="s">
        <v>2518</v>
      </c>
      <c r="B797" t="s">
        <v>2519</v>
      </c>
      <c r="C797" t="s">
        <v>2344</v>
      </c>
      <c r="D797" t="s">
        <v>62</v>
      </c>
      <c r="E797" t="s">
        <v>92</v>
      </c>
      <c r="F797" s="1" t="s">
        <v>129</v>
      </c>
      <c r="G797">
        <v>4.3</v>
      </c>
      <c r="H797" s="1" t="s">
        <v>2520</v>
      </c>
      <c r="I797" t="s">
        <v>9866</v>
      </c>
      <c r="J797" t="s">
        <v>9867</v>
      </c>
      <c r="K797" t="s">
        <v>9868</v>
      </c>
      <c r="L797" t="s">
        <v>9869</v>
      </c>
      <c r="M797" t="s">
        <v>9870</v>
      </c>
      <c r="N797" t="s">
        <v>9871</v>
      </c>
      <c r="O797" t="s">
        <v>9872</v>
      </c>
      <c r="P797" t="s">
        <v>9873</v>
      </c>
    </row>
    <row r="798" spans="1:16">
      <c r="A798" t="s">
        <v>2521</v>
      </c>
      <c r="B798" t="s">
        <v>2522</v>
      </c>
      <c r="C798" t="s">
        <v>2380</v>
      </c>
      <c r="D798" t="s">
        <v>501</v>
      </c>
      <c r="E798" t="s">
        <v>76</v>
      </c>
      <c r="F798" s="1" t="s">
        <v>87</v>
      </c>
      <c r="G798">
        <v>4.3</v>
      </c>
      <c r="H798" s="1" t="s">
        <v>2523</v>
      </c>
      <c r="I798" t="s">
        <v>9874</v>
      </c>
      <c r="J798" t="s">
        <v>9875</v>
      </c>
      <c r="K798" t="s">
        <v>9876</v>
      </c>
      <c r="L798" t="s">
        <v>9877</v>
      </c>
      <c r="M798" t="s">
        <v>9878</v>
      </c>
      <c r="N798" t="s">
        <v>9879</v>
      </c>
      <c r="O798" t="s">
        <v>9570</v>
      </c>
      <c r="P798" t="s">
        <v>9880</v>
      </c>
    </row>
    <row r="799" spans="1:16">
      <c r="A799" t="s">
        <v>2524</v>
      </c>
      <c r="B799" t="s">
        <v>2525</v>
      </c>
      <c r="C799" t="s">
        <v>2526</v>
      </c>
      <c r="D799" t="s">
        <v>76</v>
      </c>
      <c r="E799" t="s">
        <v>190</v>
      </c>
      <c r="F799" s="1" t="s">
        <v>77</v>
      </c>
      <c r="G799">
        <v>4.2</v>
      </c>
      <c r="H799" s="1" t="s">
        <v>2527</v>
      </c>
      <c r="I799" t="s">
        <v>9881</v>
      </c>
      <c r="J799" t="s">
        <v>9882</v>
      </c>
      <c r="K799" t="s">
        <v>9883</v>
      </c>
      <c r="L799" t="s">
        <v>9884</v>
      </c>
      <c r="M799" t="s">
        <v>9885</v>
      </c>
      <c r="N799" t="s">
        <v>9886</v>
      </c>
      <c r="O799" t="s">
        <v>9887</v>
      </c>
      <c r="P799" t="s">
        <v>9888</v>
      </c>
    </row>
    <row r="800" spans="1:16">
      <c r="A800" t="s">
        <v>2528</v>
      </c>
      <c r="B800" t="s">
        <v>2529</v>
      </c>
      <c r="C800" t="s">
        <v>1774</v>
      </c>
      <c r="D800" t="s">
        <v>2530</v>
      </c>
      <c r="E800" t="s">
        <v>69</v>
      </c>
      <c r="F800" s="1" t="s">
        <v>330</v>
      </c>
      <c r="G800">
        <v>4.3</v>
      </c>
      <c r="H800">
        <v>255</v>
      </c>
      <c r="I800" t="s">
        <v>9889</v>
      </c>
      <c r="J800" t="s">
        <v>9890</v>
      </c>
      <c r="K800" t="s">
        <v>9891</v>
      </c>
      <c r="L800" t="s">
        <v>9892</v>
      </c>
      <c r="M800" t="s">
        <v>9893</v>
      </c>
      <c r="N800" t="s">
        <v>9894</v>
      </c>
      <c r="O800" t="s">
        <v>9895</v>
      </c>
      <c r="P800" t="s">
        <v>9896</v>
      </c>
    </row>
    <row r="801" spans="1:16">
      <c r="A801" t="s">
        <v>2531</v>
      </c>
      <c r="B801" t="s">
        <v>2532</v>
      </c>
      <c r="C801" t="s">
        <v>1903</v>
      </c>
      <c r="D801" t="s">
        <v>106</v>
      </c>
      <c r="E801" t="s">
        <v>329</v>
      </c>
      <c r="F801" s="1" t="s">
        <v>595</v>
      </c>
      <c r="G801">
        <v>4.2</v>
      </c>
      <c r="H801" s="1" t="s">
        <v>2533</v>
      </c>
      <c r="I801" t="s">
        <v>9897</v>
      </c>
      <c r="J801" t="s">
        <v>9898</v>
      </c>
      <c r="K801" t="s">
        <v>9899</v>
      </c>
      <c r="L801" t="s">
        <v>9900</v>
      </c>
      <c r="M801" t="s">
        <v>9901</v>
      </c>
      <c r="N801" t="s">
        <v>9902</v>
      </c>
      <c r="O801" t="s">
        <v>9903</v>
      </c>
      <c r="P801" t="s">
        <v>9904</v>
      </c>
    </row>
    <row r="802" spans="1:16">
      <c r="A802" t="s">
        <v>2534</v>
      </c>
      <c r="B802" t="s">
        <v>2535</v>
      </c>
      <c r="C802" t="s">
        <v>1960</v>
      </c>
      <c r="D802" t="s">
        <v>2536</v>
      </c>
      <c r="E802" t="s">
        <v>42</v>
      </c>
      <c r="F802" s="1" t="s">
        <v>432</v>
      </c>
      <c r="G802">
        <v>3.8</v>
      </c>
      <c r="H802" s="1" t="s">
        <v>2537</v>
      </c>
      <c r="I802" t="s">
        <v>9905</v>
      </c>
      <c r="J802" t="s">
        <v>9906</v>
      </c>
      <c r="K802" t="s">
        <v>9907</v>
      </c>
      <c r="L802" t="s">
        <v>9908</v>
      </c>
      <c r="M802" t="s">
        <v>9909</v>
      </c>
      <c r="N802" t="s">
        <v>9910</v>
      </c>
      <c r="O802" t="s">
        <v>9911</v>
      </c>
      <c r="P802" t="s">
        <v>9912</v>
      </c>
    </row>
    <row r="803" spans="1:16">
      <c r="A803" t="s">
        <v>2538</v>
      </c>
      <c r="B803" t="s">
        <v>2539</v>
      </c>
      <c r="C803" t="s">
        <v>2540</v>
      </c>
      <c r="D803" t="s">
        <v>320</v>
      </c>
      <c r="E803" t="s">
        <v>2541</v>
      </c>
      <c r="F803" s="1" t="s">
        <v>123</v>
      </c>
      <c r="G803">
        <v>4.3</v>
      </c>
      <c r="H803" s="1" t="s">
        <v>2542</v>
      </c>
      <c r="I803" t="s">
        <v>9913</v>
      </c>
      <c r="J803" t="s">
        <v>9914</v>
      </c>
      <c r="K803" t="s">
        <v>9915</v>
      </c>
      <c r="L803" t="s">
        <v>9916</v>
      </c>
      <c r="M803" t="s">
        <v>9917</v>
      </c>
      <c r="N803" t="s">
        <v>9918</v>
      </c>
      <c r="O803" t="s">
        <v>9919</v>
      </c>
      <c r="P803" t="s">
        <v>9920</v>
      </c>
    </row>
    <row r="804" spans="1:16">
      <c r="A804" t="s">
        <v>197</v>
      </c>
      <c r="B804" t="s">
        <v>198</v>
      </c>
      <c r="C804" t="s">
        <v>17</v>
      </c>
      <c r="D804" t="s">
        <v>24</v>
      </c>
      <c r="E804" t="s">
        <v>199</v>
      </c>
      <c r="F804" s="1" t="s">
        <v>200</v>
      </c>
      <c r="G804">
        <v>4.5</v>
      </c>
      <c r="H804" s="1" t="s">
        <v>201</v>
      </c>
      <c r="I804" t="s">
        <v>5018</v>
      </c>
      <c r="J804" t="s">
        <v>5019</v>
      </c>
      <c r="K804" t="s">
        <v>5020</v>
      </c>
      <c r="L804" t="s">
        <v>5021</v>
      </c>
      <c r="M804" t="s">
        <v>5022</v>
      </c>
      <c r="N804" t="s">
        <v>5023</v>
      </c>
      <c r="O804" t="s">
        <v>9921</v>
      </c>
      <c r="P804" t="s">
        <v>9922</v>
      </c>
    </row>
    <row r="805" spans="1:16">
      <c r="A805" t="s">
        <v>2543</v>
      </c>
      <c r="B805" t="s">
        <v>2544</v>
      </c>
      <c r="C805" t="s">
        <v>2545</v>
      </c>
      <c r="D805" t="s">
        <v>54</v>
      </c>
      <c r="E805" t="s">
        <v>62</v>
      </c>
      <c r="F805" s="1" t="s">
        <v>163</v>
      </c>
      <c r="G805">
        <v>4.1</v>
      </c>
      <c r="H805" s="1" t="s">
        <v>2546</v>
      </c>
      <c r="I805" t="s">
        <v>9923</v>
      </c>
      <c r="J805" t="s">
        <v>9924</v>
      </c>
      <c r="K805" t="s">
        <v>9925</v>
      </c>
      <c r="L805" t="s">
        <v>9926</v>
      </c>
      <c r="M805" t="s">
        <v>9927</v>
      </c>
      <c r="N805" t="s">
        <v>9928</v>
      </c>
      <c r="O805" t="s">
        <v>9929</v>
      </c>
      <c r="P805" t="s">
        <v>9930</v>
      </c>
    </row>
    <row r="806" spans="1:16">
      <c r="A806" t="s">
        <v>2547</v>
      </c>
      <c r="B806" t="s">
        <v>2548</v>
      </c>
      <c r="C806" t="s">
        <v>2135</v>
      </c>
      <c r="D806" t="s">
        <v>144</v>
      </c>
      <c r="E806" t="s">
        <v>2549</v>
      </c>
      <c r="F806" s="1" t="s">
        <v>20</v>
      </c>
      <c r="G806">
        <v>4.2</v>
      </c>
      <c r="H806" s="1" t="s">
        <v>2550</v>
      </c>
      <c r="I806" t="s">
        <v>9931</v>
      </c>
      <c r="J806" t="s">
        <v>9932</v>
      </c>
      <c r="K806" t="s">
        <v>9933</v>
      </c>
      <c r="L806" t="s">
        <v>9934</v>
      </c>
      <c r="M806" t="s">
        <v>9935</v>
      </c>
      <c r="N806" t="s">
        <v>9936</v>
      </c>
      <c r="O806" t="s">
        <v>9937</v>
      </c>
      <c r="P806" t="s">
        <v>9938</v>
      </c>
    </row>
    <row r="807" spans="1:16">
      <c r="A807" t="s">
        <v>2551</v>
      </c>
      <c r="B807" t="s">
        <v>2552</v>
      </c>
      <c r="C807" t="s">
        <v>2553</v>
      </c>
      <c r="D807" t="s">
        <v>2554</v>
      </c>
      <c r="E807" t="s">
        <v>76</v>
      </c>
      <c r="F807" s="1" t="s">
        <v>453</v>
      </c>
      <c r="G807">
        <v>4</v>
      </c>
      <c r="H807" s="1" t="s">
        <v>516</v>
      </c>
      <c r="I807" t="s">
        <v>9939</v>
      </c>
      <c r="J807" t="s">
        <v>9940</v>
      </c>
      <c r="K807" t="s">
        <v>9941</v>
      </c>
      <c r="L807" t="s">
        <v>9942</v>
      </c>
      <c r="M807" t="s">
        <v>9943</v>
      </c>
      <c r="N807" t="s">
        <v>9944</v>
      </c>
      <c r="O807" t="s">
        <v>9945</v>
      </c>
      <c r="P807" t="s">
        <v>9946</v>
      </c>
    </row>
    <row r="808" spans="1:16">
      <c r="A808" t="s">
        <v>2555</v>
      </c>
      <c r="B808" t="s">
        <v>2556</v>
      </c>
      <c r="C808" t="s">
        <v>2376</v>
      </c>
      <c r="D808" t="s">
        <v>76</v>
      </c>
      <c r="E808" t="s">
        <v>2541</v>
      </c>
      <c r="F808" s="1" t="s">
        <v>111</v>
      </c>
      <c r="G808">
        <v>4.1</v>
      </c>
      <c r="H808" s="1" t="s">
        <v>2557</v>
      </c>
      <c r="I808" t="s">
        <v>9947</v>
      </c>
      <c r="J808" t="s">
        <v>9948</v>
      </c>
      <c r="K808" t="s">
        <v>9949</v>
      </c>
      <c r="L808" t="s">
        <v>9950</v>
      </c>
      <c r="M808" t="s">
        <v>9951</v>
      </c>
      <c r="N808" t="s">
        <v>9952</v>
      </c>
      <c r="O808" t="s">
        <v>9953</v>
      </c>
      <c r="P808" t="s">
        <v>9954</v>
      </c>
    </row>
    <row r="809" spans="1:16">
      <c r="A809" t="s">
        <v>2558</v>
      </c>
      <c r="B809" t="s">
        <v>2559</v>
      </c>
      <c r="C809" t="s">
        <v>1908</v>
      </c>
      <c r="D809" t="s">
        <v>2560</v>
      </c>
      <c r="E809" t="s">
        <v>76</v>
      </c>
      <c r="F809" s="1" t="s">
        <v>302</v>
      </c>
      <c r="G809">
        <v>4.1</v>
      </c>
      <c r="H809" s="1" t="s">
        <v>2137</v>
      </c>
      <c r="I809" t="s">
        <v>9955</v>
      </c>
      <c r="J809" t="s">
        <v>9956</v>
      </c>
      <c r="K809" t="s">
        <v>9957</v>
      </c>
      <c r="L809" t="s">
        <v>9958</v>
      </c>
      <c r="M809" t="s">
        <v>9959</v>
      </c>
      <c r="N809" t="s">
        <v>9960</v>
      </c>
      <c r="O809" t="s">
        <v>9961</v>
      </c>
      <c r="P809" t="s">
        <v>9962</v>
      </c>
    </row>
    <row r="810" spans="1:16">
      <c r="A810" t="s">
        <v>2561</v>
      </c>
      <c r="B810" t="s">
        <v>2562</v>
      </c>
      <c r="C810" t="s">
        <v>2563</v>
      </c>
      <c r="D810" t="s">
        <v>224</v>
      </c>
      <c r="E810" t="s">
        <v>224</v>
      </c>
      <c r="F810" s="1" t="s">
        <v>215</v>
      </c>
      <c r="G810">
        <v>4.3</v>
      </c>
      <c r="H810">
        <v>388</v>
      </c>
      <c r="I810" t="s">
        <v>9963</v>
      </c>
      <c r="J810" t="s">
        <v>9964</v>
      </c>
      <c r="K810" t="s">
        <v>9965</v>
      </c>
      <c r="L810" t="s">
        <v>9966</v>
      </c>
      <c r="M810" t="s">
        <v>9967</v>
      </c>
      <c r="N810" t="s">
        <v>9968</v>
      </c>
      <c r="O810" t="s">
        <v>9969</v>
      </c>
      <c r="P810" t="s">
        <v>9970</v>
      </c>
    </row>
    <row r="811" spans="1:16">
      <c r="A811" t="s">
        <v>2564</v>
      </c>
      <c r="B811" t="s">
        <v>2565</v>
      </c>
      <c r="C811" t="s">
        <v>2110</v>
      </c>
      <c r="D811" t="s">
        <v>329</v>
      </c>
      <c r="E811" t="s">
        <v>371</v>
      </c>
      <c r="F811" s="1" t="s">
        <v>77</v>
      </c>
      <c r="G811">
        <v>4.5</v>
      </c>
      <c r="H811" s="1" t="s">
        <v>2566</v>
      </c>
      <c r="I811" t="s">
        <v>9971</v>
      </c>
      <c r="J811" t="s">
        <v>9972</v>
      </c>
      <c r="K811" t="s">
        <v>9973</v>
      </c>
      <c r="L811" t="s">
        <v>9974</v>
      </c>
      <c r="M811" t="s">
        <v>9975</v>
      </c>
      <c r="N811" t="s">
        <v>9976</v>
      </c>
      <c r="O811" t="s">
        <v>9977</v>
      </c>
      <c r="P811" t="s">
        <v>9978</v>
      </c>
    </row>
    <row r="812" spans="1:16">
      <c r="A812" t="s">
        <v>2567</v>
      </c>
      <c r="B812" t="s">
        <v>2568</v>
      </c>
      <c r="C812" t="s">
        <v>2569</v>
      </c>
      <c r="D812" t="s">
        <v>2570</v>
      </c>
      <c r="E812" t="s">
        <v>1027</v>
      </c>
      <c r="F812" s="1" t="s">
        <v>157</v>
      </c>
      <c r="G812">
        <v>4.5</v>
      </c>
      <c r="H812" s="1" t="s">
        <v>2571</v>
      </c>
      <c r="I812" t="s">
        <v>9979</v>
      </c>
      <c r="J812" t="s">
        <v>9980</v>
      </c>
      <c r="K812" t="s">
        <v>9981</v>
      </c>
      <c r="L812" t="s">
        <v>9982</v>
      </c>
      <c r="M812" t="s">
        <v>9983</v>
      </c>
      <c r="N812" t="s">
        <v>9984</v>
      </c>
      <c r="O812" t="s">
        <v>9985</v>
      </c>
      <c r="P812" t="s">
        <v>9986</v>
      </c>
    </row>
    <row r="813" spans="1:16">
      <c r="A813" t="s">
        <v>2572</v>
      </c>
      <c r="B813" t="s">
        <v>2573</v>
      </c>
      <c r="C813" t="s">
        <v>2405</v>
      </c>
      <c r="D813" t="s">
        <v>2574</v>
      </c>
      <c r="E813" t="s">
        <v>2575</v>
      </c>
      <c r="F813" s="1" t="s">
        <v>1190</v>
      </c>
      <c r="G813">
        <v>4.1</v>
      </c>
      <c r="H813" s="1" t="s">
        <v>573</v>
      </c>
      <c r="I813" t="s">
        <v>9987</v>
      </c>
      <c r="J813" t="s">
        <v>9988</v>
      </c>
      <c r="K813" t="s">
        <v>9989</v>
      </c>
      <c r="L813" t="s">
        <v>9990</v>
      </c>
      <c r="M813" t="s">
        <v>9991</v>
      </c>
      <c r="N813" t="s">
        <v>9992</v>
      </c>
      <c r="O813" t="s">
        <v>9993</v>
      </c>
      <c r="P813" t="s">
        <v>9994</v>
      </c>
    </row>
    <row r="814" spans="1:16">
      <c r="A814" t="s">
        <v>2576</v>
      </c>
      <c r="B814" t="s">
        <v>2577</v>
      </c>
      <c r="C814" t="s">
        <v>1918</v>
      </c>
      <c r="D814" t="s">
        <v>2030</v>
      </c>
      <c r="E814" t="s">
        <v>1153</v>
      </c>
      <c r="F814" s="1" t="s">
        <v>1428</v>
      </c>
      <c r="G814">
        <v>4.3</v>
      </c>
      <c r="H814" s="1" t="s">
        <v>2578</v>
      </c>
      <c r="I814" t="s">
        <v>9995</v>
      </c>
      <c r="J814" t="s">
        <v>9996</v>
      </c>
      <c r="K814" t="s">
        <v>9997</v>
      </c>
      <c r="L814" t="s">
        <v>9998</v>
      </c>
      <c r="M814" t="s">
        <v>9999</v>
      </c>
      <c r="N814" t="s">
        <v>10000</v>
      </c>
      <c r="O814" t="s">
        <v>10001</v>
      </c>
      <c r="P814" t="s">
        <v>10002</v>
      </c>
    </row>
    <row r="815" spans="1:16">
      <c r="A815" t="s">
        <v>2579</v>
      </c>
      <c r="B815" t="s">
        <v>2580</v>
      </c>
      <c r="C815" t="s">
        <v>1272</v>
      </c>
      <c r="D815" t="s">
        <v>62</v>
      </c>
      <c r="E815" t="s">
        <v>329</v>
      </c>
      <c r="F815" s="1" t="s">
        <v>270</v>
      </c>
      <c r="G815">
        <v>3.6</v>
      </c>
      <c r="H815" s="1" t="s">
        <v>2581</v>
      </c>
      <c r="I815" t="s">
        <v>10003</v>
      </c>
      <c r="J815" t="s">
        <v>10004</v>
      </c>
      <c r="K815" t="s">
        <v>10005</v>
      </c>
      <c r="L815" t="s">
        <v>10006</v>
      </c>
      <c r="M815" t="s">
        <v>10007</v>
      </c>
      <c r="N815" t="s">
        <v>10008</v>
      </c>
      <c r="O815" t="s">
        <v>10009</v>
      </c>
      <c r="P815" t="s">
        <v>10010</v>
      </c>
    </row>
    <row r="816" spans="1:16">
      <c r="A816" t="s">
        <v>2582</v>
      </c>
      <c r="B816" t="s">
        <v>2583</v>
      </c>
      <c r="C816" t="s">
        <v>2079</v>
      </c>
      <c r="D816" t="s">
        <v>62</v>
      </c>
      <c r="E816" t="s">
        <v>76</v>
      </c>
      <c r="F816" s="1" t="s">
        <v>77</v>
      </c>
      <c r="G816">
        <v>4.4</v>
      </c>
      <c r="H816" s="1" t="s">
        <v>2584</v>
      </c>
      <c r="I816" t="s">
        <v>10011</v>
      </c>
      <c r="J816" t="s">
        <v>10012</v>
      </c>
      <c r="K816" t="s">
        <v>10013</v>
      </c>
      <c r="L816" t="s">
        <v>10014</v>
      </c>
      <c r="M816" t="s">
        <v>10015</v>
      </c>
      <c r="N816" t="s">
        <v>10016</v>
      </c>
      <c r="O816" t="s">
        <v>10017</v>
      </c>
      <c r="P816" t="s">
        <v>10018</v>
      </c>
    </row>
    <row r="817" spans="1:16">
      <c r="A817" t="s">
        <v>2585</v>
      </c>
      <c r="B817" t="s">
        <v>2586</v>
      </c>
      <c r="C817" t="s">
        <v>1993</v>
      </c>
      <c r="D817" t="s">
        <v>2587</v>
      </c>
      <c r="E817" t="s">
        <v>365</v>
      </c>
      <c r="F817" s="1" t="s">
        <v>239</v>
      </c>
      <c r="G817">
        <v>4.5</v>
      </c>
      <c r="H817" s="1" t="s">
        <v>2588</v>
      </c>
      <c r="I817" t="s">
        <v>10019</v>
      </c>
      <c r="J817" t="s">
        <v>10020</v>
      </c>
      <c r="K817" t="s">
        <v>10021</v>
      </c>
      <c r="L817" t="s">
        <v>10022</v>
      </c>
      <c r="M817" t="s">
        <v>10023</v>
      </c>
      <c r="N817" t="s">
        <v>10024</v>
      </c>
      <c r="O817" t="s">
        <v>10025</v>
      </c>
      <c r="P817" t="s">
        <v>10026</v>
      </c>
    </row>
    <row r="818" spans="1:16">
      <c r="A818" t="s">
        <v>2589</v>
      </c>
      <c r="B818" t="s">
        <v>2590</v>
      </c>
      <c r="C818" t="s">
        <v>2591</v>
      </c>
      <c r="D818" t="s">
        <v>62</v>
      </c>
      <c r="E818" t="s">
        <v>92</v>
      </c>
      <c r="F818" s="1" t="s">
        <v>129</v>
      </c>
      <c r="G818">
        <v>3.9</v>
      </c>
      <c r="H818" s="1" t="s">
        <v>2592</v>
      </c>
      <c r="I818" t="s">
        <v>10027</v>
      </c>
      <c r="J818" t="s">
        <v>10028</v>
      </c>
      <c r="K818" t="s">
        <v>10029</v>
      </c>
      <c r="L818" t="s">
        <v>10030</v>
      </c>
      <c r="M818" t="s">
        <v>10031</v>
      </c>
      <c r="N818" t="s">
        <v>10032</v>
      </c>
      <c r="O818" t="s">
        <v>10033</v>
      </c>
      <c r="P818" t="s">
        <v>10034</v>
      </c>
    </row>
    <row r="819" spans="1:16">
      <c r="A819" t="s">
        <v>2593</v>
      </c>
      <c r="B819" t="s">
        <v>2594</v>
      </c>
      <c r="C819" t="s">
        <v>1908</v>
      </c>
      <c r="D819" t="s">
        <v>128</v>
      </c>
      <c r="E819" t="s">
        <v>865</v>
      </c>
      <c r="F819" s="1" t="s">
        <v>581</v>
      </c>
      <c r="G819">
        <v>4</v>
      </c>
      <c r="H819" s="1" t="s">
        <v>2595</v>
      </c>
      <c r="I819" t="s">
        <v>10035</v>
      </c>
      <c r="J819" t="s">
        <v>10036</v>
      </c>
      <c r="K819" t="s">
        <v>10037</v>
      </c>
      <c r="L819" t="s">
        <v>10038</v>
      </c>
      <c r="M819" t="s">
        <v>10039</v>
      </c>
      <c r="N819" t="s">
        <v>10040</v>
      </c>
      <c r="O819" t="s">
        <v>10041</v>
      </c>
      <c r="P819" t="s">
        <v>10042</v>
      </c>
    </row>
    <row r="820" spans="1:16">
      <c r="A820" t="s">
        <v>203</v>
      </c>
      <c r="B820" t="s">
        <v>204</v>
      </c>
      <c r="C820" t="s">
        <v>17</v>
      </c>
      <c r="D820" t="s">
        <v>205</v>
      </c>
      <c r="E820" t="s">
        <v>62</v>
      </c>
      <c r="F820" s="1" t="s">
        <v>20</v>
      </c>
      <c r="G820">
        <v>4</v>
      </c>
      <c r="H820" s="1" t="s">
        <v>4781</v>
      </c>
      <c r="I820" t="s">
        <v>5026</v>
      </c>
      <c r="J820" t="s">
        <v>5027</v>
      </c>
      <c r="K820" t="s">
        <v>5028</v>
      </c>
      <c r="L820" t="s">
        <v>5029</v>
      </c>
      <c r="M820" t="s">
        <v>5030</v>
      </c>
      <c r="N820" t="s">
        <v>5031</v>
      </c>
      <c r="O820" t="s">
        <v>5032</v>
      </c>
      <c r="P820" t="s">
        <v>10043</v>
      </c>
    </row>
    <row r="821" spans="1:16">
      <c r="A821" t="s">
        <v>2596</v>
      </c>
      <c r="B821" t="s">
        <v>2597</v>
      </c>
      <c r="C821" t="s">
        <v>1993</v>
      </c>
      <c r="D821" t="s">
        <v>2598</v>
      </c>
      <c r="E821" t="s">
        <v>2599</v>
      </c>
      <c r="F821" s="1" t="s">
        <v>450</v>
      </c>
      <c r="G821">
        <v>4.4</v>
      </c>
      <c r="H821" s="1" t="s">
        <v>2600</v>
      </c>
      <c r="I821" t="s">
        <v>10044</v>
      </c>
      <c r="J821" t="s">
        <v>10045</v>
      </c>
      <c r="K821" t="s">
        <v>10046</v>
      </c>
      <c r="L821" t="s">
        <v>10047</v>
      </c>
      <c r="M821" t="s">
        <v>10048</v>
      </c>
      <c r="N821" t="s">
        <v>10049</v>
      </c>
      <c r="O821" t="s">
        <v>10050</v>
      </c>
      <c r="P821" t="s">
        <v>10051</v>
      </c>
    </row>
    <row r="822" spans="1:16">
      <c r="A822" t="s">
        <v>2601</v>
      </c>
      <c r="B822" t="s">
        <v>2602</v>
      </c>
      <c r="C822" t="s">
        <v>2314</v>
      </c>
      <c r="D822" t="s">
        <v>69</v>
      </c>
      <c r="E822" t="s">
        <v>2093</v>
      </c>
      <c r="F822" s="1" t="s">
        <v>145</v>
      </c>
      <c r="G822">
        <v>4.6</v>
      </c>
      <c r="H822" s="1" t="s">
        <v>2603</v>
      </c>
      <c r="I822" t="s">
        <v>10052</v>
      </c>
      <c r="J822" t="s">
        <v>10053</v>
      </c>
      <c r="K822" t="s">
        <v>10054</v>
      </c>
      <c r="L822" t="s">
        <v>10055</v>
      </c>
      <c r="M822" t="s">
        <v>10056</v>
      </c>
      <c r="N822" t="s">
        <v>10057</v>
      </c>
      <c r="O822" t="s">
        <v>10058</v>
      </c>
      <c r="P822" t="s">
        <v>10059</v>
      </c>
    </row>
    <row r="823" spans="1:16">
      <c r="A823" t="s">
        <v>2604</v>
      </c>
      <c r="B823" t="s">
        <v>2605</v>
      </c>
      <c r="C823" t="s">
        <v>1903</v>
      </c>
      <c r="D823" t="s">
        <v>2606</v>
      </c>
      <c r="E823" t="s">
        <v>2607</v>
      </c>
      <c r="F823" s="1" t="s">
        <v>87</v>
      </c>
      <c r="G823">
        <v>4.4</v>
      </c>
      <c r="H823" s="1" t="s">
        <v>2608</v>
      </c>
      <c r="I823" t="s">
        <v>10060</v>
      </c>
      <c r="J823" t="s">
        <v>10061</v>
      </c>
      <c r="K823" t="s">
        <v>10062</v>
      </c>
      <c r="L823" t="s">
        <v>10063</v>
      </c>
      <c r="M823" t="s">
        <v>10064</v>
      </c>
      <c r="N823" t="s">
        <v>10065</v>
      </c>
      <c r="O823" t="s">
        <v>10066</v>
      </c>
      <c r="P823" t="s">
        <v>10067</v>
      </c>
    </row>
    <row r="824" spans="1:16">
      <c r="A824" t="s">
        <v>2609</v>
      </c>
      <c r="B824" t="s">
        <v>2610</v>
      </c>
      <c r="C824" t="s">
        <v>1953</v>
      </c>
      <c r="D824" t="s">
        <v>2516</v>
      </c>
      <c r="E824" t="s">
        <v>2611</v>
      </c>
      <c r="F824" s="1" t="s">
        <v>1278</v>
      </c>
      <c r="G824">
        <v>4.4</v>
      </c>
      <c r="H824" s="1" t="s">
        <v>2612</v>
      </c>
      <c r="I824" t="s">
        <v>10068</v>
      </c>
      <c r="J824" t="s">
        <v>10069</v>
      </c>
      <c r="K824" t="s">
        <v>10070</v>
      </c>
      <c r="L824" t="s">
        <v>10071</v>
      </c>
      <c r="M824" t="s">
        <v>10072</v>
      </c>
      <c r="N824" t="s">
        <v>10073</v>
      </c>
      <c r="O824" t="s">
        <v>10074</v>
      </c>
      <c r="P824" t="s">
        <v>10075</v>
      </c>
    </row>
    <row r="825" spans="1:16">
      <c r="A825" t="s">
        <v>208</v>
      </c>
      <c r="B825" t="s">
        <v>209</v>
      </c>
      <c r="C825" t="s">
        <v>17</v>
      </c>
      <c r="D825" t="s">
        <v>210</v>
      </c>
      <c r="E825" t="s">
        <v>19</v>
      </c>
      <c r="F825" s="1" t="s">
        <v>63</v>
      </c>
      <c r="G825">
        <v>4.3</v>
      </c>
      <c r="H825">
        <v>974</v>
      </c>
      <c r="I825" t="s">
        <v>5034</v>
      </c>
      <c r="J825" t="s">
        <v>5035</v>
      </c>
      <c r="K825" t="s">
        <v>5036</v>
      </c>
      <c r="L825" t="s">
        <v>5037</v>
      </c>
      <c r="M825" t="s">
        <v>5038</v>
      </c>
      <c r="N825" t="s">
        <v>5039</v>
      </c>
      <c r="O825" t="s">
        <v>10076</v>
      </c>
      <c r="P825" t="s">
        <v>10077</v>
      </c>
    </row>
    <row r="826" spans="1:16">
      <c r="A826" t="s">
        <v>2613</v>
      </c>
      <c r="B826" t="s">
        <v>2614</v>
      </c>
      <c r="C826" t="s">
        <v>2110</v>
      </c>
      <c r="D826" t="s">
        <v>144</v>
      </c>
      <c r="E826" t="s">
        <v>2615</v>
      </c>
      <c r="F826" s="1" t="s">
        <v>129</v>
      </c>
      <c r="G826">
        <v>4.3</v>
      </c>
      <c r="H826" s="1" t="s">
        <v>2616</v>
      </c>
      <c r="I826" t="s">
        <v>10078</v>
      </c>
      <c r="J826" t="s">
        <v>10079</v>
      </c>
      <c r="K826" t="s">
        <v>10080</v>
      </c>
      <c r="L826" t="s">
        <v>10081</v>
      </c>
      <c r="M826" t="s">
        <v>10082</v>
      </c>
      <c r="N826" t="s">
        <v>10083</v>
      </c>
      <c r="O826" t="s">
        <v>10084</v>
      </c>
      <c r="P826" t="s">
        <v>10085</v>
      </c>
    </row>
    <row r="827" spans="1:16">
      <c r="A827" t="s">
        <v>2617</v>
      </c>
      <c r="B827" t="s">
        <v>2618</v>
      </c>
      <c r="C827" t="s">
        <v>2226</v>
      </c>
      <c r="D827" t="s">
        <v>2619</v>
      </c>
      <c r="E827" t="s">
        <v>2620</v>
      </c>
      <c r="F827" s="1" t="s">
        <v>1376</v>
      </c>
      <c r="G827">
        <v>4.4</v>
      </c>
      <c r="H827" s="1" t="s">
        <v>2621</v>
      </c>
      <c r="I827" t="s">
        <v>10086</v>
      </c>
      <c r="J827" t="s">
        <v>10087</v>
      </c>
      <c r="K827" t="s">
        <v>10088</v>
      </c>
      <c r="L827" t="s">
        <v>10089</v>
      </c>
      <c r="M827" t="s">
        <v>10090</v>
      </c>
      <c r="N827" t="s">
        <v>10091</v>
      </c>
      <c r="O827" t="s">
        <v>10092</v>
      </c>
      <c r="P827" t="s">
        <v>10093</v>
      </c>
    </row>
    <row r="828" ht="13.5" spans="1:16">
      <c r="A828" t="s">
        <v>2622</v>
      </c>
      <c r="B828" t="s">
        <v>2623</v>
      </c>
      <c r="C828" t="s">
        <v>1918</v>
      </c>
      <c r="D828" t="s">
        <v>214</v>
      </c>
      <c r="E828" t="s">
        <v>214</v>
      </c>
      <c r="F828" s="1" t="s">
        <v>215</v>
      </c>
      <c r="G828">
        <v>4</v>
      </c>
      <c r="H828" s="1" t="s">
        <v>2624</v>
      </c>
      <c r="I828" s="2" t="s">
        <v>10094</v>
      </c>
      <c r="J828" t="s">
        <v>10095</v>
      </c>
      <c r="K828" t="s">
        <v>10096</v>
      </c>
      <c r="L828" t="s">
        <v>10097</v>
      </c>
      <c r="M828" t="s">
        <v>10098</v>
      </c>
      <c r="N828" t="s">
        <v>10099</v>
      </c>
      <c r="O828" t="s">
        <v>10100</v>
      </c>
      <c r="P828" t="s">
        <v>10101</v>
      </c>
    </row>
    <row r="829" ht="13.5" spans="1:16">
      <c r="A829" t="s">
        <v>2625</v>
      </c>
      <c r="B829" t="s">
        <v>2626</v>
      </c>
      <c r="C829" t="s">
        <v>1219</v>
      </c>
      <c r="D829" t="s">
        <v>190</v>
      </c>
      <c r="E829" t="s">
        <v>365</v>
      </c>
      <c r="F829" s="1" t="s">
        <v>422</v>
      </c>
      <c r="G829">
        <v>4.2</v>
      </c>
      <c r="H829" s="1" t="s">
        <v>2627</v>
      </c>
      <c r="I829" t="s">
        <v>10102</v>
      </c>
      <c r="J829" t="s">
        <v>10103</v>
      </c>
      <c r="K829" t="s">
        <v>10104</v>
      </c>
      <c r="L829" t="s">
        <v>10105</v>
      </c>
      <c r="M829" t="s">
        <v>10106</v>
      </c>
      <c r="N829" t="s">
        <v>10107</v>
      </c>
      <c r="O829" t="s">
        <v>10108</v>
      </c>
      <c r="P829" t="s">
        <v>10109</v>
      </c>
    </row>
    <row r="830" spans="1:16">
      <c r="A830" t="s">
        <v>2628</v>
      </c>
      <c r="B830" t="s">
        <v>2629</v>
      </c>
      <c r="C830" t="s">
        <v>2630</v>
      </c>
      <c r="D830" t="s">
        <v>1576</v>
      </c>
      <c r="E830" t="s">
        <v>2631</v>
      </c>
      <c r="F830" s="1" t="s">
        <v>282</v>
      </c>
      <c r="G830">
        <v>3.8</v>
      </c>
      <c r="H830" s="1" t="s">
        <v>2632</v>
      </c>
      <c r="I830" t="s">
        <v>10110</v>
      </c>
      <c r="J830" t="s">
        <v>10111</v>
      </c>
      <c r="K830" t="s">
        <v>10112</v>
      </c>
      <c r="L830" t="s">
        <v>10113</v>
      </c>
      <c r="M830" t="s">
        <v>10114</v>
      </c>
      <c r="N830" t="s">
        <v>10115</v>
      </c>
      <c r="O830" t="s">
        <v>10116</v>
      </c>
      <c r="P830" t="s">
        <v>10117</v>
      </c>
    </row>
    <row r="831" spans="1:16">
      <c r="A831" t="s">
        <v>2633</v>
      </c>
      <c r="B831" t="s">
        <v>2634</v>
      </c>
      <c r="C831" t="s">
        <v>2635</v>
      </c>
      <c r="D831" t="s">
        <v>205</v>
      </c>
      <c r="E831" t="s">
        <v>62</v>
      </c>
      <c r="F831" s="1" t="s">
        <v>20</v>
      </c>
      <c r="G831">
        <v>4.1</v>
      </c>
      <c r="H831" s="1" t="s">
        <v>2636</v>
      </c>
      <c r="I831" t="s">
        <v>10118</v>
      </c>
      <c r="J831" t="s">
        <v>10119</v>
      </c>
      <c r="K831" t="s">
        <v>10120</v>
      </c>
      <c r="L831" t="s">
        <v>10121</v>
      </c>
      <c r="M831" t="s">
        <v>10122</v>
      </c>
      <c r="N831" t="s">
        <v>10123</v>
      </c>
      <c r="O831" t="s">
        <v>10124</v>
      </c>
      <c r="P831" t="s">
        <v>10125</v>
      </c>
    </row>
    <row r="832" spans="1:16">
      <c r="A832" t="s">
        <v>2637</v>
      </c>
      <c r="B832" t="s">
        <v>2638</v>
      </c>
      <c r="C832" t="s">
        <v>1988</v>
      </c>
      <c r="D832" t="s">
        <v>2639</v>
      </c>
      <c r="E832" t="s">
        <v>2640</v>
      </c>
      <c r="F832" s="1" t="s">
        <v>157</v>
      </c>
      <c r="G832">
        <v>4.2</v>
      </c>
      <c r="H832" s="1" t="s">
        <v>2641</v>
      </c>
      <c r="I832" t="s">
        <v>10126</v>
      </c>
      <c r="J832" t="s">
        <v>10127</v>
      </c>
      <c r="K832" t="s">
        <v>10128</v>
      </c>
      <c r="L832" t="s">
        <v>10129</v>
      </c>
      <c r="M832" t="s">
        <v>10130</v>
      </c>
      <c r="N832" t="s">
        <v>10131</v>
      </c>
      <c r="O832" t="s">
        <v>10132</v>
      </c>
      <c r="P832" t="s">
        <v>10133</v>
      </c>
    </row>
    <row r="833" spans="1:16">
      <c r="A833" t="s">
        <v>2642</v>
      </c>
      <c r="B833" t="s">
        <v>2643</v>
      </c>
      <c r="C833" t="s">
        <v>2038</v>
      </c>
      <c r="D833" t="s">
        <v>25</v>
      </c>
      <c r="E833" t="s">
        <v>957</v>
      </c>
      <c r="F833" s="1" t="s">
        <v>63</v>
      </c>
      <c r="G833">
        <v>4.2</v>
      </c>
      <c r="H833" s="1" t="s">
        <v>2644</v>
      </c>
      <c r="I833" t="s">
        <v>10134</v>
      </c>
      <c r="J833" t="s">
        <v>10135</v>
      </c>
      <c r="K833" t="s">
        <v>10136</v>
      </c>
      <c r="L833" t="s">
        <v>10137</v>
      </c>
      <c r="M833" t="s">
        <v>10138</v>
      </c>
      <c r="N833" t="s">
        <v>10139</v>
      </c>
      <c r="O833" t="s">
        <v>10140</v>
      </c>
      <c r="P833" t="s">
        <v>10141</v>
      </c>
    </row>
    <row r="834" spans="1:16">
      <c r="A834" t="s">
        <v>2645</v>
      </c>
      <c r="B834" t="s">
        <v>2646</v>
      </c>
      <c r="C834" t="s">
        <v>2430</v>
      </c>
      <c r="D834" t="s">
        <v>2647</v>
      </c>
      <c r="E834" t="s">
        <v>62</v>
      </c>
      <c r="F834" s="1" t="s">
        <v>170</v>
      </c>
      <c r="G834">
        <v>4.4</v>
      </c>
      <c r="H834" s="1" t="s">
        <v>2648</v>
      </c>
      <c r="I834" t="s">
        <v>10142</v>
      </c>
      <c r="J834" t="s">
        <v>10143</v>
      </c>
      <c r="K834" t="s">
        <v>10144</v>
      </c>
      <c r="L834" t="s">
        <v>10145</v>
      </c>
      <c r="M834" t="s">
        <v>10146</v>
      </c>
      <c r="N834" t="s">
        <v>10147</v>
      </c>
      <c r="O834" t="s">
        <v>10148</v>
      </c>
      <c r="P834" t="s">
        <v>10149</v>
      </c>
    </row>
    <row r="835" spans="1:16">
      <c r="A835" t="s">
        <v>212</v>
      </c>
      <c r="B835" t="s">
        <v>213</v>
      </c>
      <c r="C835" t="s">
        <v>17</v>
      </c>
      <c r="D835" t="s">
        <v>214</v>
      </c>
      <c r="E835" t="s">
        <v>214</v>
      </c>
      <c r="F835" s="1" t="s">
        <v>215</v>
      </c>
      <c r="G835">
        <v>4.3</v>
      </c>
      <c r="H835">
        <v>355</v>
      </c>
      <c r="I835" t="s">
        <v>5042</v>
      </c>
      <c r="J835" t="s">
        <v>5043</v>
      </c>
      <c r="K835" t="s">
        <v>5044</v>
      </c>
      <c r="L835" t="s">
        <v>5045</v>
      </c>
      <c r="M835" t="s">
        <v>5046</v>
      </c>
      <c r="N835" t="s">
        <v>10150</v>
      </c>
      <c r="O835" t="s">
        <v>10151</v>
      </c>
      <c r="P835" t="s">
        <v>10152</v>
      </c>
    </row>
    <row r="836" spans="1:16">
      <c r="A836" t="s">
        <v>2649</v>
      </c>
      <c r="B836" t="s">
        <v>2650</v>
      </c>
      <c r="C836" t="s">
        <v>1898</v>
      </c>
      <c r="D836" t="s">
        <v>25</v>
      </c>
      <c r="E836" t="s">
        <v>2651</v>
      </c>
      <c r="F836" s="1" t="s">
        <v>450</v>
      </c>
      <c r="G836">
        <v>4.1</v>
      </c>
      <c r="H836" s="1" t="s">
        <v>2652</v>
      </c>
      <c r="I836" t="s">
        <v>10153</v>
      </c>
      <c r="J836" t="s">
        <v>10154</v>
      </c>
      <c r="K836" t="s">
        <v>10155</v>
      </c>
      <c r="L836" t="s">
        <v>10156</v>
      </c>
      <c r="M836" t="s">
        <v>10157</v>
      </c>
      <c r="N836" t="s">
        <v>10158</v>
      </c>
      <c r="O836" t="s">
        <v>10159</v>
      </c>
      <c r="P836" t="s">
        <v>10160</v>
      </c>
    </row>
    <row r="837" spans="1:16">
      <c r="A837" t="s">
        <v>2653</v>
      </c>
      <c r="B837" t="s">
        <v>2654</v>
      </c>
      <c r="C837" t="s">
        <v>1965</v>
      </c>
      <c r="D837" t="s">
        <v>2655</v>
      </c>
      <c r="E837" t="s">
        <v>2149</v>
      </c>
      <c r="F837" s="1" t="s">
        <v>1278</v>
      </c>
      <c r="G837">
        <v>4.4</v>
      </c>
      <c r="H837" s="1" t="s">
        <v>2656</v>
      </c>
      <c r="I837" t="s">
        <v>10161</v>
      </c>
      <c r="J837" t="s">
        <v>10162</v>
      </c>
      <c r="K837" t="s">
        <v>10163</v>
      </c>
      <c r="L837" t="s">
        <v>10164</v>
      </c>
      <c r="M837" t="s">
        <v>10165</v>
      </c>
      <c r="N837" t="s">
        <v>10166</v>
      </c>
      <c r="O837" t="s">
        <v>10167</v>
      </c>
      <c r="P837" t="s">
        <v>10168</v>
      </c>
    </row>
    <row r="838" ht="12.75" spans="1:16">
      <c r="A838" t="s">
        <v>218</v>
      </c>
      <c r="B838" t="s">
        <v>219</v>
      </c>
      <c r="C838" t="s">
        <v>17</v>
      </c>
      <c r="D838" t="s">
        <v>24</v>
      </c>
      <c r="E838" t="s">
        <v>76</v>
      </c>
      <c r="F838" s="1" t="s">
        <v>220</v>
      </c>
      <c r="G838">
        <v>3.9</v>
      </c>
      <c r="H838" s="1" t="s">
        <v>221</v>
      </c>
      <c r="I838" t="s">
        <v>5050</v>
      </c>
      <c r="J838" t="s">
        <v>5051</v>
      </c>
      <c r="K838" t="s">
        <v>5052</v>
      </c>
      <c r="L838" t="s">
        <v>5053</v>
      </c>
      <c r="M838" t="s">
        <v>5054</v>
      </c>
      <c r="N838" t="s">
        <v>5055</v>
      </c>
      <c r="O838" t="s">
        <v>5056</v>
      </c>
      <c r="P838" t="s">
        <v>10169</v>
      </c>
    </row>
    <row r="839" ht="12.75" spans="1:16">
      <c r="A839" t="s">
        <v>2657</v>
      </c>
      <c r="B839" t="s">
        <v>2658</v>
      </c>
      <c r="C839" t="s">
        <v>2184</v>
      </c>
      <c r="D839" t="s">
        <v>2141</v>
      </c>
      <c r="E839" t="s">
        <v>2141</v>
      </c>
      <c r="F839" s="1" t="s">
        <v>215</v>
      </c>
      <c r="G839">
        <v>3.9</v>
      </c>
      <c r="H839" s="1" t="s">
        <v>2659</v>
      </c>
      <c r="I839" t="s">
        <v>10170</v>
      </c>
      <c r="J839" t="s">
        <v>10171</v>
      </c>
      <c r="K839" s="3" t="s">
        <v>10172</v>
      </c>
      <c r="L839" t="s">
        <v>10173</v>
      </c>
      <c r="M839" s="3" t="s">
        <v>10174</v>
      </c>
      <c r="N839" s="3" t="s">
        <v>10175</v>
      </c>
      <c r="O839" t="s">
        <v>10176</v>
      </c>
      <c r="P839" t="s">
        <v>10177</v>
      </c>
    </row>
    <row r="840" spans="1:16">
      <c r="A840" t="s">
        <v>2660</v>
      </c>
      <c r="B840" t="s">
        <v>2661</v>
      </c>
      <c r="C840" t="s">
        <v>1272</v>
      </c>
      <c r="D840" t="s">
        <v>24</v>
      </c>
      <c r="E840" t="s">
        <v>62</v>
      </c>
      <c r="F840" s="1" t="s">
        <v>111</v>
      </c>
      <c r="G840">
        <v>3.6</v>
      </c>
      <c r="H840" s="1" t="s">
        <v>2662</v>
      </c>
      <c r="I840" t="s">
        <v>10178</v>
      </c>
      <c r="J840" t="s">
        <v>10179</v>
      </c>
      <c r="K840" t="s">
        <v>10180</v>
      </c>
      <c r="L840" t="s">
        <v>10181</v>
      </c>
      <c r="M840" t="s">
        <v>10182</v>
      </c>
      <c r="N840" t="s">
        <v>10183</v>
      </c>
      <c r="O840" t="s">
        <v>10184</v>
      </c>
      <c r="P840" t="s">
        <v>10185</v>
      </c>
    </row>
    <row r="841" spans="1:16">
      <c r="A841" t="s">
        <v>227</v>
      </c>
      <c r="B841" t="s">
        <v>228</v>
      </c>
      <c r="C841" t="s">
        <v>17</v>
      </c>
      <c r="D841" t="s">
        <v>106</v>
      </c>
      <c r="E841" t="s">
        <v>229</v>
      </c>
      <c r="F841" s="1" t="s">
        <v>43</v>
      </c>
      <c r="G841">
        <v>4.4</v>
      </c>
      <c r="H841" s="1" t="s">
        <v>230</v>
      </c>
      <c r="I841" t="s">
        <v>5062</v>
      </c>
      <c r="J841" t="s">
        <v>5063</v>
      </c>
      <c r="K841" t="s">
        <v>5064</v>
      </c>
      <c r="L841" t="s">
        <v>5065</v>
      </c>
      <c r="M841" t="s">
        <v>5066</v>
      </c>
      <c r="N841" t="s">
        <v>5067</v>
      </c>
      <c r="O841" t="s">
        <v>10186</v>
      </c>
      <c r="P841" t="s">
        <v>10187</v>
      </c>
    </row>
    <row r="842" spans="1:16">
      <c r="A842" t="s">
        <v>232</v>
      </c>
      <c r="B842" t="s">
        <v>233</v>
      </c>
      <c r="C842" t="s">
        <v>17</v>
      </c>
      <c r="D842" t="s">
        <v>24</v>
      </c>
      <c r="E842" t="s">
        <v>76</v>
      </c>
      <c r="F842" s="1" t="s">
        <v>220</v>
      </c>
      <c r="G842">
        <v>4</v>
      </c>
      <c r="H842">
        <v>575</v>
      </c>
      <c r="I842" t="s">
        <v>5070</v>
      </c>
      <c r="J842" t="s">
        <v>5071</v>
      </c>
      <c r="K842" t="s">
        <v>5072</v>
      </c>
      <c r="L842" t="s">
        <v>5073</v>
      </c>
      <c r="M842" t="s">
        <v>5074</v>
      </c>
      <c r="N842" t="s">
        <v>5075</v>
      </c>
      <c r="O842" t="s">
        <v>10188</v>
      </c>
      <c r="P842" t="s">
        <v>10189</v>
      </c>
    </row>
    <row r="843" spans="1:16">
      <c r="A843" t="s">
        <v>2663</v>
      </c>
      <c r="B843" t="s">
        <v>2664</v>
      </c>
      <c r="C843" t="s">
        <v>2635</v>
      </c>
      <c r="D843" t="s">
        <v>54</v>
      </c>
      <c r="E843" t="s">
        <v>76</v>
      </c>
      <c r="F843" s="1" t="s">
        <v>56</v>
      </c>
      <c r="G843">
        <v>3.5</v>
      </c>
      <c r="H843" s="1" t="s">
        <v>2665</v>
      </c>
      <c r="I843" t="s">
        <v>10190</v>
      </c>
      <c r="J843" t="s">
        <v>10191</v>
      </c>
      <c r="K843" t="s">
        <v>10192</v>
      </c>
      <c r="L843" t="s">
        <v>10193</v>
      </c>
      <c r="M843" t="s">
        <v>10194</v>
      </c>
      <c r="N843" t="s">
        <v>10195</v>
      </c>
      <c r="O843" t="s">
        <v>10196</v>
      </c>
      <c r="P843" t="s">
        <v>10197</v>
      </c>
    </row>
    <row r="844" spans="1:16">
      <c r="A844" t="s">
        <v>2666</v>
      </c>
      <c r="B844" t="s">
        <v>2667</v>
      </c>
      <c r="C844" t="s">
        <v>1908</v>
      </c>
      <c r="D844" t="s">
        <v>2668</v>
      </c>
      <c r="E844" t="s">
        <v>329</v>
      </c>
      <c r="F844" s="1" t="s">
        <v>100</v>
      </c>
      <c r="G844">
        <v>4.1</v>
      </c>
      <c r="H844">
        <v>352</v>
      </c>
      <c r="I844" t="s">
        <v>10198</v>
      </c>
      <c r="J844" t="s">
        <v>10199</v>
      </c>
      <c r="K844" t="s">
        <v>10200</v>
      </c>
      <c r="L844" t="s">
        <v>10201</v>
      </c>
      <c r="M844" t="s">
        <v>10202</v>
      </c>
      <c r="N844" t="s">
        <v>10203</v>
      </c>
      <c r="O844" t="s">
        <v>10204</v>
      </c>
      <c r="P844" t="s">
        <v>10205</v>
      </c>
    </row>
    <row r="845" spans="1:16">
      <c r="A845" t="s">
        <v>2669</v>
      </c>
      <c r="B845" t="s">
        <v>2670</v>
      </c>
      <c r="C845" t="s">
        <v>2344</v>
      </c>
      <c r="D845" t="s">
        <v>2671</v>
      </c>
      <c r="E845" t="s">
        <v>2672</v>
      </c>
      <c r="F845" s="1" t="s">
        <v>129</v>
      </c>
      <c r="G845">
        <v>4.1</v>
      </c>
      <c r="H845" s="1" t="s">
        <v>2673</v>
      </c>
      <c r="I845" t="s">
        <v>10206</v>
      </c>
      <c r="J845" t="s">
        <v>10207</v>
      </c>
      <c r="K845" t="s">
        <v>10208</v>
      </c>
      <c r="L845" t="s">
        <v>10209</v>
      </c>
      <c r="M845" t="s">
        <v>10210</v>
      </c>
      <c r="N845" t="s">
        <v>10211</v>
      </c>
      <c r="O845" t="s">
        <v>10212</v>
      </c>
      <c r="P845" t="s">
        <v>10213</v>
      </c>
    </row>
    <row r="846" spans="1:16">
      <c r="A846" t="s">
        <v>2674</v>
      </c>
      <c r="B846" t="s">
        <v>2675</v>
      </c>
      <c r="C846" t="s">
        <v>2676</v>
      </c>
      <c r="D846" t="s">
        <v>485</v>
      </c>
      <c r="E846" t="s">
        <v>329</v>
      </c>
      <c r="F846" s="1" t="s">
        <v>26</v>
      </c>
      <c r="G846">
        <v>4</v>
      </c>
      <c r="H846" s="1" t="s">
        <v>2677</v>
      </c>
      <c r="I846" t="s">
        <v>10214</v>
      </c>
      <c r="J846" t="s">
        <v>10215</v>
      </c>
      <c r="K846" t="s">
        <v>10216</v>
      </c>
      <c r="L846" t="s">
        <v>10217</v>
      </c>
      <c r="M846" t="s">
        <v>10218</v>
      </c>
      <c r="N846" t="s">
        <v>10219</v>
      </c>
      <c r="O846" t="s">
        <v>10220</v>
      </c>
      <c r="P846" t="s">
        <v>10221</v>
      </c>
    </row>
    <row r="847" spans="1:16">
      <c r="A847" t="s">
        <v>2678</v>
      </c>
      <c r="B847" t="s">
        <v>2679</v>
      </c>
      <c r="C847" t="s">
        <v>1903</v>
      </c>
      <c r="D847" t="s">
        <v>2680</v>
      </c>
      <c r="E847" t="s">
        <v>18</v>
      </c>
      <c r="F847" s="1" t="s">
        <v>1368</v>
      </c>
      <c r="G847">
        <v>4.1</v>
      </c>
      <c r="H847" s="1" t="s">
        <v>2681</v>
      </c>
      <c r="I847" t="s">
        <v>10222</v>
      </c>
      <c r="J847" t="s">
        <v>10223</v>
      </c>
      <c r="K847" t="s">
        <v>10224</v>
      </c>
      <c r="L847" t="s">
        <v>10225</v>
      </c>
      <c r="M847" t="s">
        <v>10226</v>
      </c>
      <c r="N847" t="s">
        <v>10227</v>
      </c>
      <c r="O847" t="s">
        <v>10228</v>
      </c>
      <c r="P847" t="s">
        <v>10229</v>
      </c>
    </row>
    <row r="848" spans="1:16">
      <c r="A848" t="s">
        <v>2682</v>
      </c>
      <c r="B848" t="s">
        <v>2683</v>
      </c>
      <c r="C848" t="s">
        <v>1918</v>
      </c>
      <c r="D848" t="s">
        <v>443</v>
      </c>
      <c r="E848" t="s">
        <v>42</v>
      </c>
      <c r="F848" s="1" t="s">
        <v>302</v>
      </c>
      <c r="G848">
        <v>4</v>
      </c>
      <c r="H848">
        <v>93</v>
      </c>
      <c r="I848" t="s">
        <v>10230</v>
      </c>
      <c r="J848" t="s">
        <v>10231</v>
      </c>
      <c r="K848" t="s">
        <v>10232</v>
      </c>
      <c r="L848" t="s">
        <v>10233</v>
      </c>
      <c r="M848" t="s">
        <v>10234</v>
      </c>
      <c r="N848" t="s">
        <v>10235</v>
      </c>
      <c r="O848" t="s">
        <v>10236</v>
      </c>
      <c r="P848" t="s">
        <v>10237</v>
      </c>
    </row>
    <row r="849" spans="1:16">
      <c r="A849" t="s">
        <v>2684</v>
      </c>
      <c r="B849" t="s">
        <v>2685</v>
      </c>
      <c r="C849" t="s">
        <v>2686</v>
      </c>
      <c r="D849" t="s">
        <v>69</v>
      </c>
      <c r="E849" t="s">
        <v>2687</v>
      </c>
      <c r="F849" s="1" t="s">
        <v>182</v>
      </c>
      <c r="G849">
        <v>3.8</v>
      </c>
      <c r="H849" s="1" t="s">
        <v>2688</v>
      </c>
      <c r="I849" t="s">
        <v>10238</v>
      </c>
      <c r="J849" t="s">
        <v>10239</v>
      </c>
      <c r="K849" t="s">
        <v>10240</v>
      </c>
      <c r="L849" t="s">
        <v>10241</v>
      </c>
      <c r="M849" t="s">
        <v>10242</v>
      </c>
      <c r="N849" t="s">
        <v>10243</v>
      </c>
      <c r="O849" t="s">
        <v>10244</v>
      </c>
      <c r="P849" t="s">
        <v>10245</v>
      </c>
    </row>
    <row r="850" spans="1:16">
      <c r="A850" t="s">
        <v>2689</v>
      </c>
      <c r="B850" t="s">
        <v>2690</v>
      </c>
      <c r="C850" t="s">
        <v>2691</v>
      </c>
      <c r="D850" t="s">
        <v>788</v>
      </c>
      <c r="E850" t="s">
        <v>329</v>
      </c>
      <c r="F850" s="1" t="s">
        <v>93</v>
      </c>
      <c r="G850">
        <v>4.3</v>
      </c>
      <c r="H850" s="1" t="s">
        <v>2692</v>
      </c>
      <c r="I850" t="s">
        <v>10246</v>
      </c>
      <c r="J850" t="s">
        <v>10247</v>
      </c>
      <c r="K850" t="s">
        <v>10248</v>
      </c>
      <c r="L850" t="s">
        <v>10249</v>
      </c>
      <c r="M850" t="s">
        <v>10250</v>
      </c>
      <c r="N850" t="s">
        <v>10251</v>
      </c>
      <c r="O850" t="s">
        <v>10252</v>
      </c>
      <c r="P850" t="s">
        <v>10253</v>
      </c>
    </row>
    <row r="851" spans="1:16">
      <c r="A851" t="s">
        <v>2693</v>
      </c>
      <c r="B851" t="s">
        <v>2694</v>
      </c>
      <c r="C851" t="s">
        <v>2174</v>
      </c>
      <c r="D851" t="s">
        <v>2695</v>
      </c>
      <c r="E851" t="s">
        <v>1813</v>
      </c>
      <c r="F851" s="1" t="s">
        <v>1726</v>
      </c>
      <c r="G851">
        <v>4.2</v>
      </c>
      <c r="H851" s="1" t="s">
        <v>2696</v>
      </c>
      <c r="I851" t="s">
        <v>10254</v>
      </c>
      <c r="J851" t="s">
        <v>10255</v>
      </c>
      <c r="K851" t="s">
        <v>10256</v>
      </c>
      <c r="L851" t="s">
        <v>10257</v>
      </c>
      <c r="M851" t="s">
        <v>10258</v>
      </c>
      <c r="N851" t="s">
        <v>10259</v>
      </c>
      <c r="O851" t="s">
        <v>10260</v>
      </c>
      <c r="P851" t="s">
        <v>10261</v>
      </c>
    </row>
    <row r="852" spans="1:16">
      <c r="A852" t="s">
        <v>2697</v>
      </c>
      <c r="B852" t="s">
        <v>2698</v>
      </c>
      <c r="C852" t="s">
        <v>2699</v>
      </c>
      <c r="D852" t="s">
        <v>1813</v>
      </c>
      <c r="E852" t="s">
        <v>1813</v>
      </c>
      <c r="F852" s="1" t="s">
        <v>215</v>
      </c>
      <c r="G852">
        <v>4.1</v>
      </c>
      <c r="H852" s="1" t="s">
        <v>2700</v>
      </c>
      <c r="I852" t="s">
        <v>10262</v>
      </c>
      <c r="J852" t="s">
        <v>10263</v>
      </c>
      <c r="K852" t="s">
        <v>10264</v>
      </c>
      <c r="L852" t="s">
        <v>10265</v>
      </c>
      <c r="M852" t="s">
        <v>10266</v>
      </c>
      <c r="N852" t="s">
        <v>10267</v>
      </c>
      <c r="O852" t="s">
        <v>10268</v>
      </c>
      <c r="P852" t="s">
        <v>10269</v>
      </c>
    </row>
    <row r="853" spans="1:16">
      <c r="A853" t="s">
        <v>242</v>
      </c>
      <c r="B853" t="s">
        <v>243</v>
      </c>
      <c r="C853" t="s">
        <v>17</v>
      </c>
      <c r="D853" t="s">
        <v>143</v>
      </c>
      <c r="E853" t="s">
        <v>190</v>
      </c>
      <c r="F853" s="1" t="s">
        <v>191</v>
      </c>
      <c r="G853">
        <v>4.2</v>
      </c>
      <c r="H853">
        <v>462</v>
      </c>
      <c r="I853" t="s">
        <v>5086</v>
      </c>
      <c r="J853" t="s">
        <v>5087</v>
      </c>
      <c r="K853" t="s">
        <v>5088</v>
      </c>
      <c r="L853" t="s">
        <v>5089</v>
      </c>
      <c r="M853" t="s">
        <v>5090</v>
      </c>
      <c r="N853" t="s">
        <v>5091</v>
      </c>
      <c r="O853" t="s">
        <v>10270</v>
      </c>
      <c r="P853" t="s">
        <v>10271</v>
      </c>
    </row>
    <row r="854" spans="1:16">
      <c r="A854" t="s">
        <v>245</v>
      </c>
      <c r="B854" t="s">
        <v>246</v>
      </c>
      <c r="C854" t="s">
        <v>17</v>
      </c>
      <c r="D854" t="s">
        <v>247</v>
      </c>
      <c r="E854" t="s">
        <v>248</v>
      </c>
      <c r="F854" s="1" t="s">
        <v>163</v>
      </c>
      <c r="G854">
        <v>4.5</v>
      </c>
      <c r="H854" t="s">
        <v>4782</v>
      </c>
      <c r="I854" t="s">
        <v>5094</v>
      </c>
      <c r="J854" t="s">
        <v>5095</v>
      </c>
      <c r="K854" t="s">
        <v>5096</v>
      </c>
      <c r="L854" t="s">
        <v>5097</v>
      </c>
      <c r="M854" t="s">
        <v>5098</v>
      </c>
      <c r="N854" t="s">
        <v>5099</v>
      </c>
      <c r="O854" t="s">
        <v>5100</v>
      </c>
      <c r="P854" t="s">
        <v>10272</v>
      </c>
    </row>
    <row r="855" spans="1:16">
      <c r="A855" t="s">
        <v>2701</v>
      </c>
      <c r="B855" t="s">
        <v>2702</v>
      </c>
      <c r="C855" t="s">
        <v>1903</v>
      </c>
      <c r="D855" t="s">
        <v>870</v>
      </c>
      <c r="E855" t="s">
        <v>2640</v>
      </c>
      <c r="F855" s="1" t="s">
        <v>282</v>
      </c>
      <c r="G855">
        <v>4.6</v>
      </c>
      <c r="H855" s="1" t="s">
        <v>2703</v>
      </c>
      <c r="I855" t="s">
        <v>10273</v>
      </c>
      <c r="J855" t="s">
        <v>10274</v>
      </c>
      <c r="K855" t="s">
        <v>10275</v>
      </c>
      <c r="L855" t="s">
        <v>10276</v>
      </c>
      <c r="M855" t="s">
        <v>10277</v>
      </c>
      <c r="N855" t="s">
        <v>10278</v>
      </c>
      <c r="O855" t="s">
        <v>10279</v>
      </c>
      <c r="P855" t="s">
        <v>10280</v>
      </c>
    </row>
    <row r="856" spans="1:16">
      <c r="A856" t="s">
        <v>2704</v>
      </c>
      <c r="B856" t="s">
        <v>2705</v>
      </c>
      <c r="C856" t="s">
        <v>2706</v>
      </c>
      <c r="D856" t="s">
        <v>224</v>
      </c>
      <c r="E856" t="s">
        <v>224</v>
      </c>
      <c r="F856" s="1" t="s">
        <v>215</v>
      </c>
      <c r="G856">
        <v>4.3</v>
      </c>
      <c r="H856" s="1" t="s">
        <v>2707</v>
      </c>
      <c r="I856" t="s">
        <v>10281</v>
      </c>
      <c r="J856" t="s">
        <v>10282</v>
      </c>
      <c r="K856" t="s">
        <v>10283</v>
      </c>
      <c r="L856" t="s">
        <v>10284</v>
      </c>
      <c r="M856" t="s">
        <v>10285</v>
      </c>
      <c r="N856" t="s">
        <v>10286</v>
      </c>
      <c r="O856" t="s">
        <v>10287</v>
      </c>
      <c r="P856" t="s">
        <v>10288</v>
      </c>
    </row>
    <row r="857" spans="1:16">
      <c r="A857" t="s">
        <v>2708</v>
      </c>
      <c r="B857" t="s">
        <v>2709</v>
      </c>
      <c r="C857" t="s">
        <v>1903</v>
      </c>
      <c r="D857" t="s">
        <v>54</v>
      </c>
      <c r="E857" t="s">
        <v>128</v>
      </c>
      <c r="F857" s="1" t="s">
        <v>595</v>
      </c>
      <c r="G857">
        <v>4</v>
      </c>
      <c r="H857" s="1" t="s">
        <v>2710</v>
      </c>
      <c r="I857" t="s">
        <v>10289</v>
      </c>
      <c r="J857" t="s">
        <v>10290</v>
      </c>
      <c r="K857" t="s">
        <v>10291</v>
      </c>
      <c r="L857" t="s">
        <v>10292</v>
      </c>
      <c r="M857" t="s">
        <v>10293</v>
      </c>
      <c r="N857" t="s">
        <v>10294</v>
      </c>
      <c r="O857" t="s">
        <v>10295</v>
      </c>
      <c r="P857" t="s">
        <v>10296</v>
      </c>
    </row>
    <row r="858" spans="1:16">
      <c r="A858" t="s">
        <v>2711</v>
      </c>
      <c r="B858" t="s">
        <v>2712</v>
      </c>
      <c r="C858" t="s">
        <v>2070</v>
      </c>
      <c r="D858" t="s">
        <v>2713</v>
      </c>
      <c r="E858" t="s">
        <v>1760</v>
      </c>
      <c r="F858" s="1" t="s">
        <v>1268</v>
      </c>
      <c r="G858">
        <v>4.2</v>
      </c>
      <c r="H858" s="1" t="s">
        <v>2714</v>
      </c>
      <c r="I858" t="s">
        <v>10297</v>
      </c>
      <c r="J858" t="s">
        <v>10298</v>
      </c>
      <c r="K858" t="s">
        <v>10299</v>
      </c>
      <c r="L858" t="s">
        <v>10300</v>
      </c>
      <c r="M858" t="s">
        <v>10301</v>
      </c>
      <c r="N858" t="s">
        <v>10302</v>
      </c>
      <c r="O858" t="s">
        <v>10303</v>
      </c>
      <c r="P858" t="s">
        <v>10304</v>
      </c>
    </row>
    <row r="859" spans="1:16">
      <c r="A859" t="s">
        <v>267</v>
      </c>
      <c r="B859" t="s">
        <v>268</v>
      </c>
      <c r="C859" t="s">
        <v>17</v>
      </c>
      <c r="D859" t="s">
        <v>269</v>
      </c>
      <c r="E859" t="s">
        <v>76</v>
      </c>
      <c r="F859" s="1" t="s">
        <v>270</v>
      </c>
      <c r="G859">
        <v>3.3</v>
      </c>
      <c r="H859" s="1" t="s">
        <v>271</v>
      </c>
      <c r="I859" t="s">
        <v>5124</v>
      </c>
      <c r="J859" t="s">
        <v>5125</v>
      </c>
      <c r="K859" t="s">
        <v>5126</v>
      </c>
      <c r="L859" t="s">
        <v>5127</v>
      </c>
      <c r="M859" t="s">
        <v>5128</v>
      </c>
      <c r="N859" t="s">
        <v>5129</v>
      </c>
      <c r="O859" t="s">
        <v>5130</v>
      </c>
      <c r="P859" t="s">
        <v>10305</v>
      </c>
    </row>
    <row r="860" spans="1:16">
      <c r="A860" t="s">
        <v>2715</v>
      </c>
      <c r="B860" t="s">
        <v>2716</v>
      </c>
      <c r="C860" t="s">
        <v>2422</v>
      </c>
      <c r="D860" t="s">
        <v>2717</v>
      </c>
      <c r="E860" t="s">
        <v>531</v>
      </c>
      <c r="F860" s="1" t="s">
        <v>745</v>
      </c>
      <c r="G860">
        <v>4.3</v>
      </c>
      <c r="H860" s="1" t="s">
        <v>2718</v>
      </c>
      <c r="I860" t="s">
        <v>10306</v>
      </c>
      <c r="J860" t="s">
        <v>10307</v>
      </c>
      <c r="K860" t="s">
        <v>10308</v>
      </c>
      <c r="L860" t="s">
        <v>10309</v>
      </c>
      <c r="M860" t="s">
        <v>10310</v>
      </c>
      <c r="N860" t="s">
        <v>10311</v>
      </c>
      <c r="O860" t="s">
        <v>10312</v>
      </c>
      <c r="P860" t="s">
        <v>10313</v>
      </c>
    </row>
    <row r="861" spans="1:16">
      <c r="A861" t="s">
        <v>2719</v>
      </c>
      <c r="B861" t="s">
        <v>2720</v>
      </c>
      <c r="C861" t="s">
        <v>1272</v>
      </c>
      <c r="D861" t="s">
        <v>261</v>
      </c>
      <c r="E861" t="s">
        <v>2106</v>
      </c>
      <c r="F861" s="1" t="s">
        <v>315</v>
      </c>
      <c r="G861">
        <v>3.7</v>
      </c>
      <c r="H861">
        <v>676</v>
      </c>
      <c r="I861" t="s">
        <v>10314</v>
      </c>
      <c r="J861" t="s">
        <v>10315</v>
      </c>
      <c r="K861" t="s">
        <v>10316</v>
      </c>
      <c r="L861" t="s">
        <v>10317</v>
      </c>
      <c r="M861" t="s">
        <v>10318</v>
      </c>
      <c r="N861" t="s">
        <v>10319</v>
      </c>
      <c r="O861" t="s">
        <v>10320</v>
      </c>
      <c r="P861" t="s">
        <v>10321</v>
      </c>
    </row>
    <row r="862" spans="1:16">
      <c r="A862" t="s">
        <v>2721</v>
      </c>
      <c r="B862" t="s">
        <v>2722</v>
      </c>
      <c r="C862" t="s">
        <v>1272</v>
      </c>
      <c r="D862" t="s">
        <v>62</v>
      </c>
      <c r="E862" t="s">
        <v>421</v>
      </c>
      <c r="F862" s="1" t="s">
        <v>302</v>
      </c>
      <c r="G862">
        <v>3.9</v>
      </c>
      <c r="H862" s="1" t="s">
        <v>2471</v>
      </c>
      <c r="I862" t="s">
        <v>10322</v>
      </c>
      <c r="J862" t="s">
        <v>10323</v>
      </c>
      <c r="K862" t="s">
        <v>10324</v>
      </c>
      <c r="L862" t="s">
        <v>10325</v>
      </c>
      <c r="M862" t="s">
        <v>10326</v>
      </c>
      <c r="N862" t="s">
        <v>10327</v>
      </c>
      <c r="O862" t="s">
        <v>10328</v>
      </c>
      <c r="P862" t="s">
        <v>10329</v>
      </c>
    </row>
    <row r="863" ht="12.75" spans="1:16">
      <c r="A863" t="s">
        <v>2723</v>
      </c>
      <c r="B863" t="s">
        <v>2724</v>
      </c>
      <c r="C863" t="s">
        <v>2079</v>
      </c>
      <c r="D863" t="s">
        <v>24</v>
      </c>
      <c r="E863" t="s">
        <v>62</v>
      </c>
      <c r="F863" s="1" t="s">
        <v>111</v>
      </c>
      <c r="G863">
        <v>4.3</v>
      </c>
      <c r="H863" s="1" t="s">
        <v>2725</v>
      </c>
      <c r="I863" t="s">
        <v>10330</v>
      </c>
      <c r="J863" t="s">
        <v>10331</v>
      </c>
      <c r="K863" t="s">
        <v>10332</v>
      </c>
      <c r="L863" t="s">
        <v>10333</v>
      </c>
      <c r="M863" t="s">
        <v>10334</v>
      </c>
      <c r="N863" t="s">
        <v>10335</v>
      </c>
      <c r="O863" t="s">
        <v>10336</v>
      </c>
      <c r="P863" t="s">
        <v>10337</v>
      </c>
    </row>
    <row r="864" spans="1:16">
      <c r="A864" t="s">
        <v>2726</v>
      </c>
      <c r="B864" t="s">
        <v>2727</v>
      </c>
      <c r="C864" t="s">
        <v>1219</v>
      </c>
      <c r="D864" t="s">
        <v>712</v>
      </c>
      <c r="E864" t="s">
        <v>1363</v>
      </c>
      <c r="F864" s="1" t="s">
        <v>276</v>
      </c>
      <c r="G864">
        <v>4.1</v>
      </c>
      <c r="H864" s="1" t="s">
        <v>2728</v>
      </c>
      <c r="I864" t="s">
        <v>10338</v>
      </c>
      <c r="J864" t="s">
        <v>10339</v>
      </c>
      <c r="K864" t="s">
        <v>10340</v>
      </c>
      <c r="L864" t="s">
        <v>10341</v>
      </c>
      <c r="M864" t="s">
        <v>10342</v>
      </c>
      <c r="N864" t="s">
        <v>10343</v>
      </c>
      <c r="O864" t="s">
        <v>10344</v>
      </c>
      <c r="P864" t="s">
        <v>10345</v>
      </c>
    </row>
    <row r="865" spans="1:16">
      <c r="A865" t="s">
        <v>2729</v>
      </c>
      <c r="B865" t="s">
        <v>2730</v>
      </c>
      <c r="C865" t="s">
        <v>2731</v>
      </c>
      <c r="D865" t="s">
        <v>24</v>
      </c>
      <c r="E865" t="s">
        <v>76</v>
      </c>
      <c r="F865" s="1" t="s">
        <v>220</v>
      </c>
      <c r="G865">
        <v>4.2</v>
      </c>
      <c r="H865">
        <v>362</v>
      </c>
      <c r="I865" t="s">
        <v>10346</v>
      </c>
      <c r="J865" t="s">
        <v>10347</v>
      </c>
      <c r="K865" t="s">
        <v>10348</v>
      </c>
      <c r="L865" t="s">
        <v>10349</v>
      </c>
      <c r="M865" t="s">
        <v>10350</v>
      </c>
      <c r="N865" t="s">
        <v>10351</v>
      </c>
      <c r="O865" t="s">
        <v>10352</v>
      </c>
      <c r="P865" t="s">
        <v>10353</v>
      </c>
    </row>
    <row r="866" spans="1:16">
      <c r="A866" t="s">
        <v>2732</v>
      </c>
      <c r="B866" t="s">
        <v>2733</v>
      </c>
      <c r="C866" t="s">
        <v>1253</v>
      </c>
      <c r="D866" t="s">
        <v>2734</v>
      </c>
      <c r="E866" t="s">
        <v>1295</v>
      </c>
      <c r="F866" s="1" t="s">
        <v>773</v>
      </c>
      <c r="G866">
        <v>4.5</v>
      </c>
      <c r="H866" t="s">
        <v>2735</v>
      </c>
      <c r="I866" t="s">
        <v>10354</v>
      </c>
      <c r="J866" t="s">
        <v>10355</v>
      </c>
      <c r="K866" t="s">
        <v>10356</v>
      </c>
      <c r="L866" t="s">
        <v>10357</v>
      </c>
      <c r="M866" t="s">
        <v>10358</v>
      </c>
      <c r="N866" t="s">
        <v>10359</v>
      </c>
      <c r="O866" t="s">
        <v>10360</v>
      </c>
      <c r="P866" t="s">
        <v>10361</v>
      </c>
    </row>
    <row r="867" ht="13.5" spans="1:16">
      <c r="A867" t="s">
        <v>2736</v>
      </c>
      <c r="B867" t="s">
        <v>2737</v>
      </c>
      <c r="C867" t="s">
        <v>1219</v>
      </c>
      <c r="D867" t="s">
        <v>712</v>
      </c>
      <c r="E867" t="s">
        <v>571</v>
      </c>
      <c r="F867" s="1" t="s">
        <v>422</v>
      </c>
      <c r="G867">
        <v>4</v>
      </c>
      <c r="H867" s="1" t="s">
        <v>2738</v>
      </c>
      <c r="I867" s="2" t="s">
        <v>10362</v>
      </c>
      <c r="J867" t="s">
        <v>10363</v>
      </c>
      <c r="K867" t="s">
        <v>10364</v>
      </c>
      <c r="L867" t="s">
        <v>10365</v>
      </c>
      <c r="M867" t="s">
        <v>10366</v>
      </c>
      <c r="N867" t="s">
        <v>10367</v>
      </c>
      <c r="O867" t="s">
        <v>10368</v>
      </c>
      <c r="P867" t="s">
        <v>10369</v>
      </c>
    </row>
    <row r="868" spans="1:16">
      <c r="A868" t="s">
        <v>2739</v>
      </c>
      <c r="B868" t="s">
        <v>2740</v>
      </c>
      <c r="C868" t="s">
        <v>1903</v>
      </c>
      <c r="D868" t="s">
        <v>2741</v>
      </c>
      <c r="E868" t="s">
        <v>2742</v>
      </c>
      <c r="F868" s="1" t="s">
        <v>77</v>
      </c>
      <c r="G868">
        <v>4.5</v>
      </c>
      <c r="H868" s="1" t="s">
        <v>2743</v>
      </c>
      <c r="I868" t="s">
        <v>10370</v>
      </c>
      <c r="J868" t="s">
        <v>10371</v>
      </c>
      <c r="K868" t="s">
        <v>10372</v>
      </c>
      <c r="L868" t="s">
        <v>10373</v>
      </c>
      <c r="M868" t="s">
        <v>10374</v>
      </c>
      <c r="N868" t="s">
        <v>10375</v>
      </c>
      <c r="O868" t="s">
        <v>10376</v>
      </c>
      <c r="P868" t="s">
        <v>10377</v>
      </c>
    </row>
    <row r="869" spans="1:16">
      <c r="A869" t="s">
        <v>2744</v>
      </c>
      <c r="B869" t="s">
        <v>2745</v>
      </c>
      <c r="C869" t="s">
        <v>1272</v>
      </c>
      <c r="D869" t="s">
        <v>19</v>
      </c>
      <c r="E869" t="s">
        <v>1363</v>
      </c>
      <c r="F869" s="1" t="s">
        <v>804</v>
      </c>
      <c r="G869">
        <v>3.5</v>
      </c>
      <c r="H869" s="1" t="s">
        <v>2746</v>
      </c>
      <c r="I869" t="s">
        <v>8850</v>
      </c>
      <c r="J869" t="s">
        <v>10378</v>
      </c>
      <c r="K869" t="s">
        <v>10379</v>
      </c>
      <c r="L869" t="s">
        <v>10380</v>
      </c>
      <c r="M869" t="s">
        <v>10381</v>
      </c>
      <c r="N869" t="s">
        <v>10382</v>
      </c>
      <c r="O869" t="s">
        <v>10383</v>
      </c>
      <c r="P869" t="s">
        <v>10384</v>
      </c>
    </row>
    <row r="870" spans="1:16">
      <c r="A870" t="s">
        <v>2747</v>
      </c>
      <c r="B870" t="s">
        <v>2748</v>
      </c>
      <c r="C870" t="s">
        <v>2174</v>
      </c>
      <c r="D870" t="s">
        <v>2175</v>
      </c>
      <c r="E870" t="s">
        <v>2176</v>
      </c>
      <c r="F870" s="1" t="s">
        <v>2177</v>
      </c>
      <c r="G870">
        <v>4.5</v>
      </c>
      <c r="H870" s="1" t="s">
        <v>2749</v>
      </c>
      <c r="I870" t="s">
        <v>10385</v>
      </c>
      <c r="J870" t="s">
        <v>10386</v>
      </c>
      <c r="K870" t="s">
        <v>10387</v>
      </c>
      <c r="L870" t="s">
        <v>10388</v>
      </c>
      <c r="M870" t="s">
        <v>10389</v>
      </c>
      <c r="N870" t="s">
        <v>10390</v>
      </c>
      <c r="O870" t="s">
        <v>10391</v>
      </c>
      <c r="P870" t="s">
        <v>10392</v>
      </c>
    </row>
    <row r="871" spans="1:16">
      <c r="A871" t="s">
        <v>259</v>
      </c>
      <c r="B871" t="s">
        <v>260</v>
      </c>
      <c r="C871" t="s">
        <v>75</v>
      </c>
      <c r="D871" t="s">
        <v>76</v>
      </c>
      <c r="E871" t="s">
        <v>261</v>
      </c>
      <c r="F871" s="1" t="s">
        <v>129</v>
      </c>
      <c r="G871">
        <v>4.3</v>
      </c>
      <c r="H871" s="1" t="s">
        <v>262</v>
      </c>
      <c r="I871" t="s">
        <v>5113</v>
      </c>
      <c r="J871" t="s">
        <v>5114</v>
      </c>
      <c r="K871" t="s">
        <v>5115</v>
      </c>
      <c r="L871" t="s">
        <v>5116</v>
      </c>
      <c r="M871" t="s">
        <v>5117</v>
      </c>
      <c r="N871" t="s">
        <v>5118</v>
      </c>
      <c r="O871" t="s">
        <v>10393</v>
      </c>
      <c r="P871" t="s">
        <v>10394</v>
      </c>
    </row>
    <row r="872" spans="1:16">
      <c r="A872" t="s">
        <v>2750</v>
      </c>
      <c r="B872" t="s">
        <v>2751</v>
      </c>
      <c r="C872" t="s">
        <v>2048</v>
      </c>
      <c r="D872" t="s">
        <v>387</v>
      </c>
      <c r="E872" t="s">
        <v>76</v>
      </c>
      <c r="F872" s="1" t="s">
        <v>511</v>
      </c>
      <c r="G872">
        <v>3.3</v>
      </c>
      <c r="H872" s="1" t="s">
        <v>2752</v>
      </c>
      <c r="I872" t="s">
        <v>10395</v>
      </c>
      <c r="J872" t="s">
        <v>10396</v>
      </c>
      <c r="K872" t="s">
        <v>10397</v>
      </c>
      <c r="L872" t="s">
        <v>10398</v>
      </c>
      <c r="M872" t="s">
        <v>10399</v>
      </c>
      <c r="N872" t="s">
        <v>10400</v>
      </c>
      <c r="O872" t="s">
        <v>10401</v>
      </c>
      <c r="P872" t="s">
        <v>10402</v>
      </c>
    </row>
    <row r="873" spans="1:16">
      <c r="A873" t="s">
        <v>2753</v>
      </c>
      <c r="B873" t="s">
        <v>2754</v>
      </c>
      <c r="C873" t="s">
        <v>1908</v>
      </c>
      <c r="D873" t="s">
        <v>2620</v>
      </c>
      <c r="E873" t="s">
        <v>62</v>
      </c>
      <c r="F873" s="1" t="s">
        <v>63</v>
      </c>
      <c r="G873">
        <v>4.1</v>
      </c>
      <c r="H873">
        <v>21</v>
      </c>
      <c r="I873" t="s">
        <v>10403</v>
      </c>
      <c r="J873" t="s">
        <v>10404</v>
      </c>
      <c r="K873" t="s">
        <v>10405</v>
      </c>
      <c r="L873" t="s">
        <v>10406</v>
      </c>
      <c r="M873" t="s">
        <v>10407</v>
      </c>
      <c r="N873" t="s">
        <v>10408</v>
      </c>
      <c r="O873" t="s">
        <v>10409</v>
      </c>
      <c r="P873" t="s">
        <v>10410</v>
      </c>
    </row>
    <row r="874" spans="1:16">
      <c r="A874" t="s">
        <v>2755</v>
      </c>
      <c r="B874" t="s">
        <v>2756</v>
      </c>
      <c r="C874" t="s">
        <v>2280</v>
      </c>
      <c r="D874" t="s">
        <v>190</v>
      </c>
      <c r="E874" t="s">
        <v>2757</v>
      </c>
      <c r="F874" s="1" t="s">
        <v>453</v>
      </c>
      <c r="G874">
        <v>3.8</v>
      </c>
      <c r="H874" s="1" t="s">
        <v>2758</v>
      </c>
      <c r="I874" t="s">
        <v>10411</v>
      </c>
      <c r="J874" t="s">
        <v>10412</v>
      </c>
      <c r="K874" t="s">
        <v>10413</v>
      </c>
      <c r="L874" t="s">
        <v>10414</v>
      </c>
      <c r="M874" t="s">
        <v>10415</v>
      </c>
      <c r="N874" t="s">
        <v>10416</v>
      </c>
      <c r="O874" t="s">
        <v>10417</v>
      </c>
      <c r="P874" t="s">
        <v>10418</v>
      </c>
    </row>
    <row r="875" spans="1:16">
      <c r="A875" t="s">
        <v>2759</v>
      </c>
      <c r="B875" t="s">
        <v>2760</v>
      </c>
      <c r="C875" t="s">
        <v>2761</v>
      </c>
      <c r="D875" t="s">
        <v>406</v>
      </c>
      <c r="E875" t="s">
        <v>2762</v>
      </c>
      <c r="F875" s="1" t="s">
        <v>1911</v>
      </c>
      <c r="G875">
        <v>3.5</v>
      </c>
      <c r="H875" s="1" t="s">
        <v>2763</v>
      </c>
      <c r="I875" t="s">
        <v>10419</v>
      </c>
      <c r="J875" t="s">
        <v>10420</v>
      </c>
      <c r="K875" t="s">
        <v>10421</v>
      </c>
      <c r="L875" t="s">
        <v>10422</v>
      </c>
      <c r="M875" t="s">
        <v>10423</v>
      </c>
      <c r="N875" t="s">
        <v>10424</v>
      </c>
      <c r="O875" t="s">
        <v>10425</v>
      </c>
      <c r="P875" t="s">
        <v>10426</v>
      </c>
    </row>
    <row r="876" spans="1:16">
      <c r="A876" t="s">
        <v>2764</v>
      </c>
      <c r="B876" t="s">
        <v>2765</v>
      </c>
      <c r="C876" t="s">
        <v>2110</v>
      </c>
      <c r="D876" t="s">
        <v>106</v>
      </c>
      <c r="E876" t="s">
        <v>1295</v>
      </c>
      <c r="F876" s="1" t="s">
        <v>77</v>
      </c>
      <c r="G876">
        <v>4.1</v>
      </c>
      <c r="H876" s="1" t="s">
        <v>2766</v>
      </c>
      <c r="I876" t="s">
        <v>10427</v>
      </c>
      <c r="J876" t="s">
        <v>10428</v>
      </c>
      <c r="K876" t="s">
        <v>10429</v>
      </c>
      <c r="L876" t="s">
        <v>10430</v>
      </c>
      <c r="M876" t="s">
        <v>10431</v>
      </c>
      <c r="N876" t="s">
        <v>10432</v>
      </c>
      <c r="O876" t="s">
        <v>10433</v>
      </c>
      <c r="P876" t="s">
        <v>10434</v>
      </c>
    </row>
    <row r="877" spans="1:16">
      <c r="A877" t="s">
        <v>2767</v>
      </c>
      <c r="B877" t="s">
        <v>2768</v>
      </c>
      <c r="C877" t="s">
        <v>2079</v>
      </c>
      <c r="D877" t="s">
        <v>69</v>
      </c>
      <c r="E877" t="s">
        <v>2769</v>
      </c>
      <c r="F877" s="1" t="s">
        <v>163</v>
      </c>
      <c r="G877">
        <v>4.5</v>
      </c>
      <c r="H877" s="1" t="s">
        <v>2770</v>
      </c>
      <c r="I877" t="s">
        <v>10435</v>
      </c>
      <c r="J877" t="s">
        <v>10436</v>
      </c>
      <c r="K877" t="s">
        <v>10437</v>
      </c>
      <c r="L877" t="s">
        <v>10438</v>
      </c>
      <c r="M877" t="s">
        <v>10439</v>
      </c>
      <c r="N877" t="s">
        <v>10440</v>
      </c>
      <c r="O877" t="s">
        <v>10441</v>
      </c>
      <c r="P877" t="s">
        <v>10442</v>
      </c>
    </row>
    <row r="878" spans="1:16">
      <c r="A878" t="s">
        <v>2771</v>
      </c>
      <c r="B878" t="s">
        <v>2772</v>
      </c>
      <c r="C878" t="s">
        <v>1908</v>
      </c>
      <c r="D878" t="s">
        <v>2773</v>
      </c>
      <c r="E878" t="s">
        <v>1010</v>
      </c>
      <c r="F878" s="1" t="s">
        <v>1428</v>
      </c>
      <c r="G878">
        <v>4.4</v>
      </c>
      <c r="H878" s="1" t="s">
        <v>2774</v>
      </c>
      <c r="I878" t="s">
        <v>10443</v>
      </c>
      <c r="J878" t="s">
        <v>10444</v>
      </c>
      <c r="K878" t="s">
        <v>10445</v>
      </c>
      <c r="L878" t="s">
        <v>10446</v>
      </c>
      <c r="M878" t="s">
        <v>10447</v>
      </c>
      <c r="N878" t="s">
        <v>10448</v>
      </c>
      <c r="O878" t="s">
        <v>10449</v>
      </c>
      <c r="P878" t="s">
        <v>10450</v>
      </c>
    </row>
    <row r="879" spans="1:16">
      <c r="A879" t="s">
        <v>2775</v>
      </c>
      <c r="B879" t="s">
        <v>2776</v>
      </c>
      <c r="C879" t="s">
        <v>2515</v>
      </c>
      <c r="D879" t="s">
        <v>2777</v>
      </c>
      <c r="E879" t="s">
        <v>2778</v>
      </c>
      <c r="F879" s="1" t="s">
        <v>445</v>
      </c>
      <c r="G879">
        <v>4.1</v>
      </c>
      <c r="H879" s="1" t="s">
        <v>2779</v>
      </c>
      <c r="I879" t="s">
        <v>10451</v>
      </c>
      <c r="J879" t="s">
        <v>10452</v>
      </c>
      <c r="K879" t="s">
        <v>10453</v>
      </c>
      <c r="L879" t="s">
        <v>10454</v>
      </c>
      <c r="M879" t="s">
        <v>10455</v>
      </c>
      <c r="N879" t="s">
        <v>10456</v>
      </c>
      <c r="O879" t="s">
        <v>10457</v>
      </c>
      <c r="P879" t="s">
        <v>10458</v>
      </c>
    </row>
    <row r="880" spans="1:16">
      <c r="A880" t="s">
        <v>2780</v>
      </c>
      <c r="B880" t="s">
        <v>2781</v>
      </c>
      <c r="C880" t="s">
        <v>2392</v>
      </c>
      <c r="D880" t="s">
        <v>2619</v>
      </c>
      <c r="E880" t="s">
        <v>2122</v>
      </c>
      <c r="F880" s="1" t="s">
        <v>1455</v>
      </c>
      <c r="G880">
        <v>4.3</v>
      </c>
      <c r="H880" s="1" t="s">
        <v>2782</v>
      </c>
      <c r="I880" t="s">
        <v>10459</v>
      </c>
      <c r="J880" t="s">
        <v>10460</v>
      </c>
      <c r="K880" t="s">
        <v>10461</v>
      </c>
      <c r="L880" t="s">
        <v>10462</v>
      </c>
      <c r="M880" t="s">
        <v>10463</v>
      </c>
      <c r="N880" t="s">
        <v>10464</v>
      </c>
      <c r="O880" t="s">
        <v>10465</v>
      </c>
      <c r="P880" t="s">
        <v>10466</v>
      </c>
    </row>
    <row r="881" spans="1:16">
      <c r="A881" t="s">
        <v>2783</v>
      </c>
      <c r="B881" t="s">
        <v>2784</v>
      </c>
      <c r="C881" t="s">
        <v>1272</v>
      </c>
      <c r="D881" t="s">
        <v>261</v>
      </c>
      <c r="E881" t="s">
        <v>2785</v>
      </c>
      <c r="F881" s="1" t="s">
        <v>26</v>
      </c>
      <c r="G881">
        <v>3.6</v>
      </c>
      <c r="H881" s="1" t="s">
        <v>2786</v>
      </c>
      <c r="I881" t="s">
        <v>10467</v>
      </c>
      <c r="J881" t="s">
        <v>10468</v>
      </c>
      <c r="K881" t="s">
        <v>10469</v>
      </c>
      <c r="L881" t="s">
        <v>10470</v>
      </c>
      <c r="M881" t="s">
        <v>10471</v>
      </c>
      <c r="N881" t="s">
        <v>10472</v>
      </c>
      <c r="O881" t="s">
        <v>10473</v>
      </c>
      <c r="P881" t="s">
        <v>10474</v>
      </c>
    </row>
    <row r="882" spans="1:16">
      <c r="A882" t="s">
        <v>2787</v>
      </c>
      <c r="B882" t="s">
        <v>2788</v>
      </c>
      <c r="C882" t="s">
        <v>2526</v>
      </c>
      <c r="D882" t="s">
        <v>214</v>
      </c>
      <c r="E882" t="s">
        <v>76</v>
      </c>
      <c r="F882" s="1" t="s">
        <v>595</v>
      </c>
      <c r="G882">
        <v>4</v>
      </c>
      <c r="H882" s="1" t="s">
        <v>2789</v>
      </c>
      <c r="I882" t="s">
        <v>10475</v>
      </c>
      <c r="J882" t="s">
        <v>10476</v>
      </c>
      <c r="K882" t="s">
        <v>10477</v>
      </c>
      <c r="L882" t="s">
        <v>10478</v>
      </c>
      <c r="M882" t="s">
        <v>10479</v>
      </c>
      <c r="N882" t="s">
        <v>10480</v>
      </c>
      <c r="O882" t="s">
        <v>10481</v>
      </c>
      <c r="P882" t="s">
        <v>10482</v>
      </c>
    </row>
    <row r="883" spans="1:16">
      <c r="A883" t="s">
        <v>272</v>
      </c>
      <c r="B883" t="s">
        <v>273</v>
      </c>
      <c r="C883" t="s">
        <v>75</v>
      </c>
      <c r="D883" t="s">
        <v>274</v>
      </c>
      <c r="E883" t="s">
        <v>275</v>
      </c>
      <c r="F883" s="1" t="s">
        <v>276</v>
      </c>
      <c r="G883">
        <v>4.1</v>
      </c>
      <c r="H883" s="1" t="s">
        <v>277</v>
      </c>
      <c r="I883" t="s">
        <v>5132</v>
      </c>
      <c r="J883" t="s">
        <v>5133</v>
      </c>
      <c r="K883" t="s">
        <v>5134</v>
      </c>
      <c r="L883" t="s">
        <v>5135</v>
      </c>
      <c r="M883" t="s">
        <v>5136</v>
      </c>
      <c r="N883" t="s">
        <v>5137</v>
      </c>
      <c r="O883" t="s">
        <v>10483</v>
      </c>
      <c r="P883" t="s">
        <v>10484</v>
      </c>
    </row>
    <row r="884" spans="1:16">
      <c r="A884" t="s">
        <v>2790</v>
      </c>
      <c r="B884" t="s">
        <v>2791</v>
      </c>
      <c r="C884" t="s">
        <v>2079</v>
      </c>
      <c r="D884" t="s">
        <v>2554</v>
      </c>
      <c r="E884" t="s">
        <v>106</v>
      </c>
      <c r="F884" s="1" t="s">
        <v>43</v>
      </c>
      <c r="G884">
        <v>4.5</v>
      </c>
      <c r="H884" s="1" t="s">
        <v>2792</v>
      </c>
      <c r="I884" t="s">
        <v>10485</v>
      </c>
      <c r="J884" t="s">
        <v>10486</v>
      </c>
      <c r="K884" t="s">
        <v>10487</v>
      </c>
      <c r="L884" t="s">
        <v>10488</v>
      </c>
      <c r="M884" t="s">
        <v>10489</v>
      </c>
      <c r="N884" t="s">
        <v>10490</v>
      </c>
      <c r="O884" t="s">
        <v>10491</v>
      </c>
      <c r="P884" t="s">
        <v>10492</v>
      </c>
    </row>
    <row r="885" spans="1:16">
      <c r="A885" t="s">
        <v>2793</v>
      </c>
      <c r="B885" t="s">
        <v>2794</v>
      </c>
      <c r="C885" t="s">
        <v>1764</v>
      </c>
      <c r="D885" t="s">
        <v>329</v>
      </c>
      <c r="E885" t="s">
        <v>406</v>
      </c>
      <c r="F885" s="1" t="s">
        <v>93</v>
      </c>
      <c r="G885">
        <v>4.2</v>
      </c>
      <c r="H885" s="1" t="s">
        <v>2795</v>
      </c>
      <c r="I885" t="s">
        <v>10493</v>
      </c>
      <c r="J885" t="s">
        <v>10494</v>
      </c>
      <c r="K885" t="s">
        <v>10495</v>
      </c>
      <c r="L885" t="s">
        <v>10496</v>
      </c>
      <c r="M885" t="s">
        <v>10497</v>
      </c>
      <c r="N885" t="s">
        <v>10498</v>
      </c>
      <c r="O885" t="s">
        <v>10499</v>
      </c>
      <c r="P885" t="s">
        <v>10500</v>
      </c>
    </row>
    <row r="886" spans="1:16">
      <c r="A886" t="s">
        <v>2796</v>
      </c>
      <c r="B886" t="s">
        <v>2797</v>
      </c>
      <c r="C886" t="s">
        <v>2691</v>
      </c>
      <c r="D886" t="s">
        <v>788</v>
      </c>
      <c r="E886" t="s">
        <v>712</v>
      </c>
      <c r="F886" s="1" t="s">
        <v>337</v>
      </c>
      <c r="G886">
        <v>4.3</v>
      </c>
      <c r="H886" s="1" t="s">
        <v>2798</v>
      </c>
      <c r="I886" t="s">
        <v>10501</v>
      </c>
      <c r="J886" t="s">
        <v>10502</v>
      </c>
      <c r="K886" t="s">
        <v>10503</v>
      </c>
      <c r="L886" t="s">
        <v>10504</v>
      </c>
      <c r="M886" t="s">
        <v>10505</v>
      </c>
      <c r="N886" t="s">
        <v>10506</v>
      </c>
      <c r="O886" t="s">
        <v>10507</v>
      </c>
      <c r="P886" t="s">
        <v>10508</v>
      </c>
    </row>
    <row r="887" spans="1:16">
      <c r="A887" t="s">
        <v>286</v>
      </c>
      <c r="B887" t="s">
        <v>287</v>
      </c>
      <c r="C887" t="s">
        <v>17</v>
      </c>
      <c r="D887" t="s">
        <v>24</v>
      </c>
      <c r="E887" t="s">
        <v>288</v>
      </c>
      <c r="F887" s="1" t="s">
        <v>77</v>
      </c>
      <c r="G887">
        <v>4.2</v>
      </c>
      <c r="H887" s="1" t="s">
        <v>289</v>
      </c>
      <c r="I887" t="s">
        <v>5151</v>
      </c>
      <c r="J887" t="s">
        <v>5152</v>
      </c>
      <c r="K887" t="s">
        <v>5153</v>
      </c>
      <c r="L887" t="s">
        <v>5154</v>
      </c>
      <c r="M887" t="s">
        <v>5155</v>
      </c>
      <c r="N887" t="s">
        <v>5156</v>
      </c>
      <c r="O887" t="s">
        <v>5157</v>
      </c>
      <c r="P887" t="s">
        <v>10509</v>
      </c>
    </row>
    <row r="888" spans="1:16">
      <c r="A888" t="s">
        <v>2799</v>
      </c>
      <c r="B888" t="s">
        <v>2800</v>
      </c>
      <c r="C888" t="s">
        <v>1903</v>
      </c>
      <c r="D888" t="s">
        <v>2025</v>
      </c>
      <c r="E888" t="s">
        <v>2801</v>
      </c>
      <c r="F888" s="1" t="s">
        <v>1278</v>
      </c>
      <c r="G888">
        <v>4.6</v>
      </c>
      <c r="H888" s="1" t="s">
        <v>2802</v>
      </c>
      <c r="I888" t="s">
        <v>10510</v>
      </c>
      <c r="J888" t="s">
        <v>10511</v>
      </c>
      <c r="K888" t="s">
        <v>10512</v>
      </c>
      <c r="L888" t="s">
        <v>10513</v>
      </c>
      <c r="M888" t="s">
        <v>10514</v>
      </c>
      <c r="N888" t="s">
        <v>10515</v>
      </c>
      <c r="O888" t="s">
        <v>10516</v>
      </c>
      <c r="P888" t="s">
        <v>10517</v>
      </c>
    </row>
    <row r="889" spans="1:16">
      <c r="A889" t="s">
        <v>2803</v>
      </c>
      <c r="B889" t="s">
        <v>2804</v>
      </c>
      <c r="C889" t="s">
        <v>2074</v>
      </c>
      <c r="D889" t="s">
        <v>2805</v>
      </c>
      <c r="E889" t="s">
        <v>2805</v>
      </c>
      <c r="F889" s="1" t="s">
        <v>215</v>
      </c>
      <c r="G889">
        <v>4.5</v>
      </c>
      <c r="H889" s="1" t="s">
        <v>2806</v>
      </c>
      <c r="I889" t="s">
        <v>10518</v>
      </c>
      <c r="J889" t="s">
        <v>10519</v>
      </c>
      <c r="K889" t="s">
        <v>10520</v>
      </c>
      <c r="L889" t="s">
        <v>10521</v>
      </c>
      <c r="M889" t="s">
        <v>10522</v>
      </c>
      <c r="N889" t="s">
        <v>10523</v>
      </c>
      <c r="O889" t="s">
        <v>10524</v>
      </c>
      <c r="P889" t="s">
        <v>10525</v>
      </c>
    </row>
    <row r="890" spans="1:16">
      <c r="A890" t="s">
        <v>1772</v>
      </c>
      <c r="B890" t="s">
        <v>1773</v>
      </c>
      <c r="C890" t="s">
        <v>1774</v>
      </c>
      <c r="D890" t="s">
        <v>54</v>
      </c>
      <c r="E890" t="s">
        <v>54</v>
      </c>
      <c r="F890" s="1" t="s">
        <v>215</v>
      </c>
      <c r="G890">
        <v>4.3</v>
      </c>
      <c r="H890" s="1" t="s">
        <v>1775</v>
      </c>
      <c r="I890" t="s">
        <v>8182</v>
      </c>
      <c r="J890" t="s">
        <v>8183</v>
      </c>
      <c r="K890" t="s">
        <v>8184</v>
      </c>
      <c r="L890" t="s">
        <v>8185</v>
      </c>
      <c r="M890" t="s">
        <v>8186</v>
      </c>
      <c r="N890" t="s">
        <v>8187</v>
      </c>
      <c r="O890" t="s">
        <v>10526</v>
      </c>
      <c r="P890" t="s">
        <v>10527</v>
      </c>
    </row>
    <row r="891" spans="1:16">
      <c r="A891" t="s">
        <v>2807</v>
      </c>
      <c r="B891" t="s">
        <v>2808</v>
      </c>
      <c r="C891" t="s">
        <v>1988</v>
      </c>
      <c r="D891" t="s">
        <v>1303</v>
      </c>
      <c r="E891" t="s">
        <v>329</v>
      </c>
      <c r="F891" s="1" t="s">
        <v>70</v>
      </c>
      <c r="G891">
        <v>4.1</v>
      </c>
      <c r="H891" s="1" t="s">
        <v>2809</v>
      </c>
      <c r="I891" t="s">
        <v>10528</v>
      </c>
      <c r="J891" t="s">
        <v>10529</v>
      </c>
      <c r="K891" t="s">
        <v>10530</v>
      </c>
      <c r="L891" t="s">
        <v>10531</v>
      </c>
      <c r="M891" t="s">
        <v>10532</v>
      </c>
      <c r="N891" t="s">
        <v>10533</v>
      </c>
      <c r="O891" t="s">
        <v>10534</v>
      </c>
      <c r="P891" t="s">
        <v>10535</v>
      </c>
    </row>
    <row r="892" spans="1:16">
      <c r="A892" t="s">
        <v>2810</v>
      </c>
      <c r="B892" t="s">
        <v>2811</v>
      </c>
      <c r="C892" t="s">
        <v>1918</v>
      </c>
      <c r="D892" t="s">
        <v>62</v>
      </c>
      <c r="E892" t="s">
        <v>421</v>
      </c>
      <c r="F892" s="1" t="s">
        <v>302</v>
      </c>
      <c r="G892">
        <v>4.5</v>
      </c>
      <c r="H892">
        <v>434</v>
      </c>
      <c r="I892" t="s">
        <v>10536</v>
      </c>
      <c r="J892" t="s">
        <v>10537</v>
      </c>
      <c r="K892" t="s">
        <v>10538</v>
      </c>
      <c r="L892" t="s">
        <v>10539</v>
      </c>
      <c r="M892" t="s">
        <v>10540</v>
      </c>
      <c r="N892" t="s">
        <v>10541</v>
      </c>
      <c r="O892" t="s">
        <v>10542</v>
      </c>
      <c r="P892" t="s">
        <v>10543</v>
      </c>
    </row>
    <row r="893" spans="1:16">
      <c r="A893" t="s">
        <v>2812</v>
      </c>
      <c r="B893" t="s">
        <v>2813</v>
      </c>
      <c r="C893" t="s">
        <v>1272</v>
      </c>
      <c r="D893" t="s">
        <v>76</v>
      </c>
      <c r="E893" t="s">
        <v>2814</v>
      </c>
      <c r="F893" s="1" t="s">
        <v>768</v>
      </c>
      <c r="G893">
        <v>3.5</v>
      </c>
      <c r="H893" s="1" t="s">
        <v>2815</v>
      </c>
      <c r="I893" t="s">
        <v>10544</v>
      </c>
      <c r="J893" t="s">
        <v>10545</v>
      </c>
      <c r="K893" t="s">
        <v>10546</v>
      </c>
      <c r="L893" t="s">
        <v>10547</v>
      </c>
      <c r="M893" t="s">
        <v>10548</v>
      </c>
      <c r="N893" t="s">
        <v>10549</v>
      </c>
      <c r="O893" t="s">
        <v>10550</v>
      </c>
      <c r="P893" t="s">
        <v>10551</v>
      </c>
    </row>
    <row r="894" spans="1:16">
      <c r="A894" t="s">
        <v>2816</v>
      </c>
      <c r="B894" t="s">
        <v>2817</v>
      </c>
      <c r="C894" t="s">
        <v>2569</v>
      </c>
      <c r="D894" t="s">
        <v>2818</v>
      </c>
      <c r="E894" t="s">
        <v>2819</v>
      </c>
      <c r="F894" s="1" t="s">
        <v>453</v>
      </c>
      <c r="G894">
        <v>4.4</v>
      </c>
      <c r="H894" s="1" t="s">
        <v>2820</v>
      </c>
      <c r="I894" t="s">
        <v>10552</v>
      </c>
      <c r="J894" t="s">
        <v>10553</v>
      </c>
      <c r="K894" t="s">
        <v>10554</v>
      </c>
      <c r="L894" t="s">
        <v>10555</v>
      </c>
      <c r="M894" t="s">
        <v>10556</v>
      </c>
      <c r="N894" t="s">
        <v>10557</v>
      </c>
      <c r="O894" t="s">
        <v>10558</v>
      </c>
      <c r="P894" t="s">
        <v>10559</v>
      </c>
    </row>
    <row r="895" spans="1:16">
      <c r="A895" t="s">
        <v>2821</v>
      </c>
      <c r="B895" t="s">
        <v>2822</v>
      </c>
      <c r="C895" t="s">
        <v>1971</v>
      </c>
      <c r="D895" t="s">
        <v>2141</v>
      </c>
      <c r="E895" t="s">
        <v>2141</v>
      </c>
      <c r="F895" s="1" t="s">
        <v>215</v>
      </c>
      <c r="G895">
        <v>4.2</v>
      </c>
      <c r="H895" s="1" t="s">
        <v>2823</v>
      </c>
      <c r="I895" t="s">
        <v>10560</v>
      </c>
      <c r="J895" t="s">
        <v>10561</v>
      </c>
      <c r="K895" t="s">
        <v>10562</v>
      </c>
      <c r="L895" t="s">
        <v>10563</v>
      </c>
      <c r="M895" t="s">
        <v>10564</v>
      </c>
      <c r="N895" t="s">
        <v>10565</v>
      </c>
      <c r="O895" t="s">
        <v>10566</v>
      </c>
      <c r="P895" t="s">
        <v>10567</v>
      </c>
    </row>
    <row r="896" spans="1:16">
      <c r="A896" t="s">
        <v>290</v>
      </c>
      <c r="B896" t="s">
        <v>291</v>
      </c>
      <c r="C896" t="s">
        <v>75</v>
      </c>
      <c r="D896" t="s">
        <v>292</v>
      </c>
      <c r="E896" t="s">
        <v>293</v>
      </c>
      <c r="F896" s="1" t="s">
        <v>294</v>
      </c>
      <c r="G896">
        <v>4.4</v>
      </c>
      <c r="H896" s="1" t="s">
        <v>295</v>
      </c>
      <c r="I896" t="s">
        <v>5159</v>
      </c>
      <c r="J896" t="s">
        <v>5160</v>
      </c>
      <c r="K896" t="s">
        <v>5161</v>
      </c>
      <c r="L896" t="s">
        <v>5162</v>
      </c>
      <c r="M896" t="s">
        <v>5163</v>
      </c>
      <c r="N896" t="s">
        <v>5164</v>
      </c>
      <c r="O896" t="s">
        <v>5165</v>
      </c>
      <c r="P896" t="s">
        <v>10568</v>
      </c>
    </row>
    <row r="897" spans="1:16">
      <c r="A897" t="s">
        <v>2824</v>
      </c>
      <c r="B897" t="s">
        <v>2825</v>
      </c>
      <c r="C897" t="s">
        <v>2826</v>
      </c>
      <c r="D897" t="s">
        <v>2619</v>
      </c>
      <c r="E897" t="s">
        <v>2122</v>
      </c>
      <c r="F897" s="1" t="s">
        <v>1455</v>
      </c>
      <c r="G897">
        <v>4.4</v>
      </c>
      <c r="H897" s="1" t="s">
        <v>2827</v>
      </c>
      <c r="I897" t="s">
        <v>10569</v>
      </c>
      <c r="J897" t="s">
        <v>10570</v>
      </c>
      <c r="K897" t="s">
        <v>10571</v>
      </c>
      <c r="L897" t="s">
        <v>10572</v>
      </c>
      <c r="M897" t="s">
        <v>10573</v>
      </c>
      <c r="N897" t="s">
        <v>10574</v>
      </c>
      <c r="O897" t="s">
        <v>10575</v>
      </c>
      <c r="P897" t="s">
        <v>10576</v>
      </c>
    </row>
    <row r="898" spans="1:16">
      <c r="A898" t="s">
        <v>2828</v>
      </c>
      <c r="B898" t="s">
        <v>2829</v>
      </c>
      <c r="C898" t="s">
        <v>1575</v>
      </c>
      <c r="D898" t="s">
        <v>2830</v>
      </c>
      <c r="E898" t="s">
        <v>1363</v>
      </c>
      <c r="F898" s="1" t="s">
        <v>445</v>
      </c>
      <c r="G898">
        <v>4.2</v>
      </c>
      <c r="H898" s="1" t="s">
        <v>2831</v>
      </c>
      <c r="I898" t="s">
        <v>10577</v>
      </c>
      <c r="J898" t="s">
        <v>10578</v>
      </c>
      <c r="K898" t="s">
        <v>10579</v>
      </c>
      <c r="L898" t="s">
        <v>10580</v>
      </c>
      <c r="M898" t="s">
        <v>10581</v>
      </c>
      <c r="N898" t="s">
        <v>10582</v>
      </c>
      <c r="O898" t="s">
        <v>10583</v>
      </c>
      <c r="P898" t="s">
        <v>10584</v>
      </c>
    </row>
    <row r="899" spans="1:16">
      <c r="A899" t="s">
        <v>2832</v>
      </c>
      <c r="B899" t="s">
        <v>2833</v>
      </c>
      <c r="C899" t="s">
        <v>2070</v>
      </c>
      <c r="D899" t="s">
        <v>2324</v>
      </c>
      <c r="E899" t="s">
        <v>1961</v>
      </c>
      <c r="F899" s="1" t="s">
        <v>182</v>
      </c>
      <c r="G899">
        <v>4.5</v>
      </c>
      <c r="H899" s="1" t="s">
        <v>2834</v>
      </c>
      <c r="I899" t="s">
        <v>10585</v>
      </c>
      <c r="J899" t="s">
        <v>10586</v>
      </c>
      <c r="K899" t="s">
        <v>10587</v>
      </c>
      <c r="L899" t="s">
        <v>10588</v>
      </c>
      <c r="M899" t="s">
        <v>10589</v>
      </c>
      <c r="N899" t="s">
        <v>10590</v>
      </c>
      <c r="O899" t="s">
        <v>10591</v>
      </c>
      <c r="P899" t="s">
        <v>10592</v>
      </c>
    </row>
    <row r="900" spans="1:16">
      <c r="A900" t="s">
        <v>299</v>
      </c>
      <c r="B900" t="s">
        <v>300</v>
      </c>
      <c r="C900" t="s">
        <v>17</v>
      </c>
      <c r="D900" t="s">
        <v>92</v>
      </c>
      <c r="E900" t="s">
        <v>301</v>
      </c>
      <c r="F900" s="1" t="s">
        <v>302</v>
      </c>
      <c r="G900">
        <v>4.3</v>
      </c>
      <c r="H900" s="1" t="s">
        <v>303</v>
      </c>
      <c r="I900" t="s">
        <v>5170</v>
      </c>
      <c r="J900" t="s">
        <v>5171</v>
      </c>
      <c r="K900" t="s">
        <v>5172</v>
      </c>
      <c r="L900" t="s">
        <v>5173</v>
      </c>
      <c r="M900" t="s">
        <v>5174</v>
      </c>
      <c r="N900" t="s">
        <v>5175</v>
      </c>
      <c r="O900" t="s">
        <v>10593</v>
      </c>
      <c r="P900" t="s">
        <v>10594</v>
      </c>
    </row>
    <row r="901" spans="1:16">
      <c r="A901" t="s">
        <v>2835</v>
      </c>
      <c r="B901" t="s">
        <v>2836</v>
      </c>
      <c r="C901" t="s">
        <v>2135</v>
      </c>
      <c r="D901" t="s">
        <v>106</v>
      </c>
      <c r="E901" t="s">
        <v>292</v>
      </c>
      <c r="F901" s="1" t="s">
        <v>182</v>
      </c>
      <c r="G901">
        <v>3.8</v>
      </c>
      <c r="H901" s="1" t="s">
        <v>2837</v>
      </c>
      <c r="I901" t="s">
        <v>10595</v>
      </c>
      <c r="J901" t="s">
        <v>10596</v>
      </c>
      <c r="K901" t="s">
        <v>10597</v>
      </c>
      <c r="L901" t="s">
        <v>10598</v>
      </c>
      <c r="M901" t="s">
        <v>10599</v>
      </c>
      <c r="N901" t="s">
        <v>10600</v>
      </c>
      <c r="O901" t="s">
        <v>10601</v>
      </c>
      <c r="P901" t="s">
        <v>10602</v>
      </c>
    </row>
    <row r="902" spans="1:16">
      <c r="A902" t="s">
        <v>2838</v>
      </c>
      <c r="B902" t="s">
        <v>2839</v>
      </c>
      <c r="C902" t="s">
        <v>2840</v>
      </c>
      <c r="D902" t="s">
        <v>25</v>
      </c>
      <c r="E902" t="s">
        <v>76</v>
      </c>
      <c r="F902" s="1" t="s">
        <v>63</v>
      </c>
      <c r="G902">
        <v>3.9</v>
      </c>
      <c r="H902">
        <v>817</v>
      </c>
      <c r="I902" t="s">
        <v>10603</v>
      </c>
      <c r="J902" t="s">
        <v>10604</v>
      </c>
      <c r="K902" t="s">
        <v>10605</v>
      </c>
      <c r="L902" t="s">
        <v>10606</v>
      </c>
      <c r="M902" t="s">
        <v>10607</v>
      </c>
      <c r="N902" t="s">
        <v>10608</v>
      </c>
      <c r="O902" t="s">
        <v>10609</v>
      </c>
      <c r="P902" t="s">
        <v>10610</v>
      </c>
    </row>
    <row r="903" spans="1:16">
      <c r="A903" t="s">
        <v>2841</v>
      </c>
      <c r="B903" t="s">
        <v>2842</v>
      </c>
      <c r="C903" t="s">
        <v>1232</v>
      </c>
      <c r="D903" t="s">
        <v>1129</v>
      </c>
      <c r="E903" t="s">
        <v>712</v>
      </c>
      <c r="F903" s="1" t="s">
        <v>20</v>
      </c>
      <c r="G903">
        <v>4</v>
      </c>
      <c r="H903" s="1" t="s">
        <v>1809</v>
      </c>
      <c r="I903" t="s">
        <v>10611</v>
      </c>
      <c r="J903" t="s">
        <v>8273</v>
      </c>
      <c r="K903" t="s">
        <v>8274</v>
      </c>
      <c r="L903" t="s">
        <v>8275</v>
      </c>
      <c r="M903" t="s">
        <v>8276</v>
      </c>
      <c r="N903" t="s">
        <v>8277</v>
      </c>
      <c r="O903" t="s">
        <v>10612</v>
      </c>
      <c r="P903" t="s">
        <v>10613</v>
      </c>
    </row>
    <row r="904" spans="1:16">
      <c r="A904" t="s">
        <v>2843</v>
      </c>
      <c r="B904" t="s">
        <v>2844</v>
      </c>
      <c r="C904" t="s">
        <v>2280</v>
      </c>
      <c r="D904" t="s">
        <v>2541</v>
      </c>
      <c r="E904" t="s">
        <v>1402</v>
      </c>
      <c r="F904" s="1" t="s">
        <v>129</v>
      </c>
      <c r="G904">
        <v>4.1</v>
      </c>
      <c r="H904" s="1" t="s">
        <v>2845</v>
      </c>
      <c r="I904" t="s">
        <v>10614</v>
      </c>
      <c r="J904" t="s">
        <v>10615</v>
      </c>
      <c r="K904" t="s">
        <v>10616</v>
      </c>
      <c r="L904" t="s">
        <v>10617</v>
      </c>
      <c r="M904" t="s">
        <v>10618</v>
      </c>
      <c r="N904" t="s">
        <v>10619</v>
      </c>
      <c r="O904" t="s">
        <v>10620</v>
      </c>
      <c r="P904" t="s">
        <v>10621</v>
      </c>
    </row>
    <row r="905" spans="1:16">
      <c r="A905" t="s">
        <v>2846</v>
      </c>
      <c r="B905" t="s">
        <v>2847</v>
      </c>
      <c r="C905" t="s">
        <v>2140</v>
      </c>
      <c r="D905" t="s">
        <v>2848</v>
      </c>
      <c r="E905" t="s">
        <v>2849</v>
      </c>
      <c r="F905" s="1" t="s">
        <v>170</v>
      </c>
      <c r="G905">
        <v>4.4</v>
      </c>
      <c r="H905">
        <v>357</v>
      </c>
      <c r="I905" t="s">
        <v>10622</v>
      </c>
      <c r="J905" t="s">
        <v>10623</v>
      </c>
      <c r="K905" t="s">
        <v>10624</v>
      </c>
      <c r="L905" t="s">
        <v>10625</v>
      </c>
      <c r="M905" t="s">
        <v>10626</v>
      </c>
      <c r="N905" t="s">
        <v>10627</v>
      </c>
      <c r="O905" t="s">
        <v>10628</v>
      </c>
      <c r="P905" t="s">
        <v>10629</v>
      </c>
    </row>
    <row r="906" spans="1:16">
      <c r="A906" t="s">
        <v>2850</v>
      </c>
      <c r="B906" t="s">
        <v>2851</v>
      </c>
      <c r="C906" t="s">
        <v>2074</v>
      </c>
      <c r="D906" t="s">
        <v>2849</v>
      </c>
      <c r="E906" t="s">
        <v>314</v>
      </c>
      <c r="F906" s="1" t="s">
        <v>115</v>
      </c>
      <c r="G906">
        <v>4.4</v>
      </c>
      <c r="H906" s="1" t="s">
        <v>2852</v>
      </c>
      <c r="I906" t="s">
        <v>10630</v>
      </c>
      <c r="J906" t="s">
        <v>10631</v>
      </c>
      <c r="K906" t="s">
        <v>10632</v>
      </c>
      <c r="L906" t="s">
        <v>10633</v>
      </c>
      <c r="M906" t="s">
        <v>10634</v>
      </c>
      <c r="N906" t="s">
        <v>10635</v>
      </c>
      <c r="O906" t="s">
        <v>10636</v>
      </c>
      <c r="P906" t="s">
        <v>10637</v>
      </c>
    </row>
    <row r="907" spans="1:16">
      <c r="A907" t="s">
        <v>2853</v>
      </c>
      <c r="B907" t="s">
        <v>2854</v>
      </c>
      <c r="C907" t="s">
        <v>2635</v>
      </c>
      <c r="D907" t="s">
        <v>884</v>
      </c>
      <c r="E907" t="s">
        <v>2855</v>
      </c>
      <c r="F907" s="1" t="s">
        <v>87</v>
      </c>
      <c r="G907">
        <v>4.4</v>
      </c>
      <c r="H907" s="1" t="s">
        <v>2856</v>
      </c>
      <c r="I907" t="s">
        <v>10638</v>
      </c>
      <c r="J907" t="s">
        <v>10639</v>
      </c>
      <c r="K907" t="s">
        <v>10640</v>
      </c>
      <c r="L907" t="s">
        <v>10641</v>
      </c>
      <c r="M907" t="s">
        <v>10642</v>
      </c>
      <c r="N907" t="s">
        <v>10643</v>
      </c>
      <c r="O907" t="s">
        <v>10644</v>
      </c>
      <c r="P907" t="s">
        <v>10645</v>
      </c>
    </row>
    <row r="908" spans="1:16">
      <c r="A908" t="s">
        <v>2857</v>
      </c>
      <c r="B908" t="s">
        <v>2858</v>
      </c>
      <c r="C908" t="s">
        <v>2859</v>
      </c>
      <c r="D908" t="s">
        <v>319</v>
      </c>
      <c r="E908" t="s">
        <v>76</v>
      </c>
      <c r="F908" s="1" t="s">
        <v>282</v>
      </c>
      <c r="G908">
        <v>3.5</v>
      </c>
      <c r="H908" s="1" t="s">
        <v>1463</v>
      </c>
      <c r="I908" t="s">
        <v>10646</v>
      </c>
      <c r="J908" t="s">
        <v>10647</v>
      </c>
      <c r="K908" t="s">
        <v>10648</v>
      </c>
      <c r="L908" t="s">
        <v>10649</v>
      </c>
      <c r="M908" t="s">
        <v>10650</v>
      </c>
      <c r="N908" t="s">
        <v>10651</v>
      </c>
      <c r="O908" t="s">
        <v>10652</v>
      </c>
      <c r="P908" t="s">
        <v>10653</v>
      </c>
    </row>
    <row r="909" spans="1:16">
      <c r="A909" t="s">
        <v>2860</v>
      </c>
      <c r="B909" t="s">
        <v>2861</v>
      </c>
      <c r="C909" t="s">
        <v>2862</v>
      </c>
      <c r="D909" t="s">
        <v>2863</v>
      </c>
      <c r="E909" t="s">
        <v>1806</v>
      </c>
      <c r="F909" s="1" t="s">
        <v>1015</v>
      </c>
      <c r="G909">
        <v>4.5</v>
      </c>
      <c r="H909" s="1" t="s">
        <v>2864</v>
      </c>
      <c r="I909" t="s">
        <v>10654</v>
      </c>
      <c r="J909" t="s">
        <v>10655</v>
      </c>
      <c r="K909" t="s">
        <v>10656</v>
      </c>
      <c r="L909" t="s">
        <v>10657</v>
      </c>
      <c r="M909" t="s">
        <v>10658</v>
      </c>
      <c r="N909" t="s">
        <v>10659</v>
      </c>
      <c r="O909" t="s">
        <v>10660</v>
      </c>
      <c r="P909" t="s">
        <v>10661</v>
      </c>
    </row>
    <row r="910" spans="1:16">
      <c r="A910" t="s">
        <v>310</v>
      </c>
      <c r="B910" t="s">
        <v>311</v>
      </c>
      <c r="C910" t="s">
        <v>17</v>
      </c>
      <c r="D910" t="s">
        <v>24</v>
      </c>
      <c r="E910" t="s">
        <v>25</v>
      </c>
      <c r="F910" s="1" t="s">
        <v>26</v>
      </c>
      <c r="G910">
        <v>4.1</v>
      </c>
      <c r="H910">
        <v>314</v>
      </c>
      <c r="I910" t="s">
        <v>5186</v>
      </c>
      <c r="J910" t="s">
        <v>5187</v>
      </c>
      <c r="K910" t="s">
        <v>5188</v>
      </c>
      <c r="L910" t="s">
        <v>5189</v>
      </c>
      <c r="M910" t="s">
        <v>5190</v>
      </c>
      <c r="N910" t="s">
        <v>5191</v>
      </c>
      <c r="O910" t="s">
        <v>10662</v>
      </c>
      <c r="P910" t="s">
        <v>10663</v>
      </c>
    </row>
    <row r="911" spans="1:16">
      <c r="A911" t="s">
        <v>2865</v>
      </c>
      <c r="B911" t="s">
        <v>2866</v>
      </c>
      <c r="C911" t="s">
        <v>2042</v>
      </c>
      <c r="D911" t="s">
        <v>2867</v>
      </c>
      <c r="E911" t="s">
        <v>2868</v>
      </c>
      <c r="F911" s="1" t="s">
        <v>1368</v>
      </c>
      <c r="G911">
        <v>4.4</v>
      </c>
      <c r="H911" s="1" t="s">
        <v>2869</v>
      </c>
      <c r="I911" t="s">
        <v>10664</v>
      </c>
      <c r="J911" t="s">
        <v>10665</v>
      </c>
      <c r="K911" t="s">
        <v>10666</v>
      </c>
      <c r="L911" t="s">
        <v>10667</v>
      </c>
      <c r="M911" t="s">
        <v>10668</v>
      </c>
      <c r="N911" t="s">
        <v>10669</v>
      </c>
      <c r="O911" t="s">
        <v>10670</v>
      </c>
      <c r="P911" t="s">
        <v>10671</v>
      </c>
    </row>
    <row r="912" spans="1:16">
      <c r="A912" t="s">
        <v>2870</v>
      </c>
      <c r="B912" t="s">
        <v>2871</v>
      </c>
      <c r="C912" t="s">
        <v>1219</v>
      </c>
      <c r="D912" t="s">
        <v>712</v>
      </c>
      <c r="E912" t="s">
        <v>1363</v>
      </c>
      <c r="F912" s="1" t="s">
        <v>276</v>
      </c>
      <c r="G912">
        <v>4.1</v>
      </c>
      <c r="H912" s="1" t="s">
        <v>1761</v>
      </c>
      <c r="I912" t="s">
        <v>10672</v>
      </c>
      <c r="J912" t="s">
        <v>8157</v>
      </c>
      <c r="K912" t="s">
        <v>8158</v>
      </c>
      <c r="L912" t="s">
        <v>8159</v>
      </c>
      <c r="M912" t="s">
        <v>8160</v>
      </c>
      <c r="N912" t="s">
        <v>8161</v>
      </c>
      <c r="O912" t="s">
        <v>10673</v>
      </c>
      <c r="P912" t="s">
        <v>10674</v>
      </c>
    </row>
    <row r="913" spans="1:16">
      <c r="A913" t="s">
        <v>2872</v>
      </c>
      <c r="B913" t="s">
        <v>2873</v>
      </c>
      <c r="C913" t="s">
        <v>2874</v>
      </c>
      <c r="D913" t="s">
        <v>895</v>
      </c>
      <c r="E913" t="s">
        <v>704</v>
      </c>
      <c r="F913" s="1" t="s">
        <v>111</v>
      </c>
      <c r="G913">
        <v>4.2</v>
      </c>
      <c r="H913" s="1" t="s">
        <v>2875</v>
      </c>
      <c r="I913" t="s">
        <v>10675</v>
      </c>
      <c r="J913" t="s">
        <v>10676</v>
      </c>
      <c r="K913" t="s">
        <v>10677</v>
      </c>
      <c r="L913" t="s">
        <v>10678</v>
      </c>
      <c r="M913" t="s">
        <v>10679</v>
      </c>
      <c r="N913" t="s">
        <v>10680</v>
      </c>
      <c r="O913" t="s">
        <v>10681</v>
      </c>
      <c r="P913" t="s">
        <v>10682</v>
      </c>
    </row>
    <row r="914" spans="1:16">
      <c r="A914" t="s">
        <v>2876</v>
      </c>
      <c r="B914" t="s">
        <v>2877</v>
      </c>
      <c r="C914" t="s">
        <v>1272</v>
      </c>
      <c r="D914" t="s">
        <v>18</v>
      </c>
      <c r="E914" t="s">
        <v>1982</v>
      </c>
      <c r="F914" s="1" t="s">
        <v>100</v>
      </c>
      <c r="G914">
        <v>4.2</v>
      </c>
      <c r="H914" s="1" t="s">
        <v>2878</v>
      </c>
      <c r="I914" t="s">
        <v>10683</v>
      </c>
      <c r="J914" t="s">
        <v>10684</v>
      </c>
      <c r="K914" t="s">
        <v>10685</v>
      </c>
      <c r="L914" t="s">
        <v>10686</v>
      </c>
      <c r="M914" t="s">
        <v>10687</v>
      </c>
      <c r="N914" t="s">
        <v>10688</v>
      </c>
      <c r="O914" t="s">
        <v>10689</v>
      </c>
      <c r="P914" t="s">
        <v>10690</v>
      </c>
    </row>
    <row r="915" spans="1:16">
      <c r="A915" t="s">
        <v>2879</v>
      </c>
      <c r="B915" t="s">
        <v>2880</v>
      </c>
      <c r="C915" t="s">
        <v>2140</v>
      </c>
      <c r="D915" t="s">
        <v>2848</v>
      </c>
      <c r="E915" t="s">
        <v>2849</v>
      </c>
      <c r="F915" s="1" t="s">
        <v>170</v>
      </c>
      <c r="G915">
        <v>4.3</v>
      </c>
      <c r="H915">
        <v>485</v>
      </c>
      <c r="I915" t="s">
        <v>10691</v>
      </c>
      <c r="J915" t="s">
        <v>10692</v>
      </c>
      <c r="K915" t="s">
        <v>10693</v>
      </c>
      <c r="L915" t="s">
        <v>10694</v>
      </c>
      <c r="M915" t="s">
        <v>10695</v>
      </c>
      <c r="N915" t="s">
        <v>10696</v>
      </c>
      <c r="O915" t="s">
        <v>10697</v>
      </c>
      <c r="P915" t="s">
        <v>10698</v>
      </c>
    </row>
    <row r="916" spans="1:16">
      <c r="A916" t="s">
        <v>2881</v>
      </c>
      <c r="B916" t="s">
        <v>2882</v>
      </c>
      <c r="C916" t="s">
        <v>2280</v>
      </c>
      <c r="D916" t="s">
        <v>1642</v>
      </c>
      <c r="E916" t="s">
        <v>1363</v>
      </c>
      <c r="F916" s="1" t="s">
        <v>182</v>
      </c>
      <c r="G916">
        <v>4.3</v>
      </c>
      <c r="H916" s="1" t="s">
        <v>2883</v>
      </c>
      <c r="I916" t="s">
        <v>10699</v>
      </c>
      <c r="J916" t="s">
        <v>10700</v>
      </c>
      <c r="K916" t="s">
        <v>10701</v>
      </c>
      <c r="L916" t="s">
        <v>10702</v>
      </c>
      <c r="M916" t="s">
        <v>10703</v>
      </c>
      <c r="N916" t="s">
        <v>10704</v>
      </c>
      <c r="O916" t="s">
        <v>10705</v>
      </c>
      <c r="P916" t="s">
        <v>10706</v>
      </c>
    </row>
    <row r="917" spans="1:16">
      <c r="A917" t="s">
        <v>2884</v>
      </c>
      <c r="B917" t="s">
        <v>2885</v>
      </c>
      <c r="C917" t="s">
        <v>2344</v>
      </c>
      <c r="D917" t="s">
        <v>2886</v>
      </c>
      <c r="E917" t="s">
        <v>62</v>
      </c>
      <c r="F917" s="1" t="s">
        <v>1050</v>
      </c>
      <c r="G917">
        <v>3.7</v>
      </c>
      <c r="H917" s="1" t="s">
        <v>2887</v>
      </c>
      <c r="I917" t="s">
        <v>10707</v>
      </c>
      <c r="J917" t="s">
        <v>10708</v>
      </c>
      <c r="K917" t="s">
        <v>10709</v>
      </c>
      <c r="L917" t="s">
        <v>10710</v>
      </c>
      <c r="M917" t="s">
        <v>10711</v>
      </c>
      <c r="N917" t="s">
        <v>10712</v>
      </c>
      <c r="O917" t="s">
        <v>10713</v>
      </c>
      <c r="P917" t="s">
        <v>10714</v>
      </c>
    </row>
    <row r="918" spans="1:16">
      <c r="A918" t="s">
        <v>2888</v>
      </c>
      <c r="B918" t="s">
        <v>2889</v>
      </c>
      <c r="C918" t="s">
        <v>2114</v>
      </c>
      <c r="D918" t="s">
        <v>319</v>
      </c>
      <c r="E918" t="s">
        <v>712</v>
      </c>
      <c r="F918" s="1" t="s">
        <v>1665</v>
      </c>
      <c r="G918">
        <v>3.9</v>
      </c>
      <c r="H918" s="1" t="s">
        <v>2890</v>
      </c>
      <c r="I918" t="s">
        <v>10715</v>
      </c>
      <c r="J918" t="s">
        <v>10716</v>
      </c>
      <c r="K918" t="s">
        <v>10717</v>
      </c>
      <c r="L918" t="s">
        <v>10718</v>
      </c>
      <c r="M918" t="s">
        <v>10719</v>
      </c>
      <c r="N918" t="s">
        <v>10720</v>
      </c>
      <c r="O918" t="s">
        <v>10721</v>
      </c>
      <c r="P918" t="s">
        <v>10722</v>
      </c>
    </row>
    <row r="919" spans="1:16">
      <c r="A919" t="s">
        <v>2891</v>
      </c>
      <c r="B919" t="s">
        <v>2892</v>
      </c>
      <c r="C919" t="s">
        <v>2310</v>
      </c>
      <c r="D919" t="s">
        <v>2893</v>
      </c>
      <c r="E919" t="s">
        <v>261</v>
      </c>
      <c r="F919" s="1" t="s">
        <v>70</v>
      </c>
      <c r="G919">
        <v>4.5</v>
      </c>
      <c r="H919" s="1" t="s">
        <v>2894</v>
      </c>
      <c r="I919" t="s">
        <v>10723</v>
      </c>
      <c r="J919" t="s">
        <v>10724</v>
      </c>
      <c r="K919" t="s">
        <v>10725</v>
      </c>
      <c r="L919" t="s">
        <v>10726</v>
      </c>
      <c r="M919" t="s">
        <v>10727</v>
      </c>
      <c r="N919" t="s">
        <v>10728</v>
      </c>
      <c r="O919" t="s">
        <v>10729</v>
      </c>
      <c r="P919" t="s">
        <v>10730</v>
      </c>
    </row>
    <row r="920" spans="1:16">
      <c r="A920" t="s">
        <v>1762</v>
      </c>
      <c r="B920" t="s">
        <v>1763</v>
      </c>
      <c r="C920" t="s">
        <v>1764</v>
      </c>
      <c r="D920" t="s">
        <v>320</v>
      </c>
      <c r="E920" t="s">
        <v>1765</v>
      </c>
      <c r="F920" s="1" t="s">
        <v>43</v>
      </c>
      <c r="G920">
        <v>4.1</v>
      </c>
      <c r="H920" s="1" t="s">
        <v>4783</v>
      </c>
      <c r="I920" t="s">
        <v>8164</v>
      </c>
      <c r="J920" t="s">
        <v>8165</v>
      </c>
      <c r="K920" t="s">
        <v>8166</v>
      </c>
      <c r="L920" t="s">
        <v>8167</v>
      </c>
      <c r="M920" t="s">
        <v>8168</v>
      </c>
      <c r="N920" t="s">
        <v>8169</v>
      </c>
      <c r="O920" t="s">
        <v>10731</v>
      </c>
      <c r="P920" t="s">
        <v>10732</v>
      </c>
    </row>
    <row r="921" spans="1:16">
      <c r="A921" t="s">
        <v>2895</v>
      </c>
      <c r="B921" t="s">
        <v>2896</v>
      </c>
      <c r="C921" t="s">
        <v>2699</v>
      </c>
      <c r="D921" t="s">
        <v>2897</v>
      </c>
      <c r="E921" t="s">
        <v>785</v>
      </c>
      <c r="F921" s="1" t="s">
        <v>745</v>
      </c>
      <c r="G921">
        <v>4</v>
      </c>
      <c r="H921" s="1" t="s">
        <v>2898</v>
      </c>
      <c r="I921" t="s">
        <v>10733</v>
      </c>
      <c r="J921" t="s">
        <v>10734</v>
      </c>
      <c r="K921" t="s">
        <v>10735</v>
      </c>
      <c r="L921" t="s">
        <v>10736</v>
      </c>
      <c r="M921" t="s">
        <v>10737</v>
      </c>
      <c r="N921" t="s">
        <v>10738</v>
      </c>
      <c r="O921" t="s">
        <v>10739</v>
      </c>
      <c r="P921" t="s">
        <v>10740</v>
      </c>
    </row>
    <row r="922" spans="1:16">
      <c r="A922" t="s">
        <v>2899</v>
      </c>
      <c r="B922" t="s">
        <v>2900</v>
      </c>
      <c r="C922" t="s">
        <v>2901</v>
      </c>
      <c r="D922" t="s">
        <v>224</v>
      </c>
      <c r="E922" t="s">
        <v>76</v>
      </c>
      <c r="F922" s="1" t="s">
        <v>36</v>
      </c>
      <c r="G922">
        <v>3.8</v>
      </c>
      <c r="H922">
        <v>594</v>
      </c>
      <c r="I922" t="s">
        <v>10741</v>
      </c>
      <c r="J922" t="s">
        <v>10742</v>
      </c>
      <c r="K922" t="s">
        <v>10743</v>
      </c>
      <c r="L922" t="s">
        <v>10744</v>
      </c>
      <c r="M922" t="s">
        <v>10745</v>
      </c>
      <c r="N922" t="s">
        <v>10746</v>
      </c>
      <c r="O922" t="s">
        <v>10747</v>
      </c>
      <c r="P922" t="s">
        <v>10748</v>
      </c>
    </row>
    <row r="923" spans="1:16">
      <c r="A923" t="s">
        <v>2902</v>
      </c>
      <c r="B923" t="s">
        <v>2903</v>
      </c>
      <c r="C923" t="s">
        <v>2904</v>
      </c>
      <c r="D923" t="s">
        <v>2905</v>
      </c>
      <c r="E923" t="s">
        <v>2906</v>
      </c>
      <c r="F923" s="1" t="s">
        <v>1455</v>
      </c>
      <c r="G923">
        <v>3.4</v>
      </c>
      <c r="H923" s="1" t="s">
        <v>2907</v>
      </c>
      <c r="I923" t="s">
        <v>10749</v>
      </c>
      <c r="J923" t="s">
        <v>10750</v>
      </c>
      <c r="K923" t="s">
        <v>10751</v>
      </c>
      <c r="L923" t="s">
        <v>10752</v>
      </c>
      <c r="M923" t="s">
        <v>10753</v>
      </c>
      <c r="N923" t="s">
        <v>10754</v>
      </c>
      <c r="O923" t="s">
        <v>10755</v>
      </c>
      <c r="P923" t="s">
        <v>10756</v>
      </c>
    </row>
    <row r="924" spans="1:16">
      <c r="A924" t="s">
        <v>2908</v>
      </c>
      <c r="B924" t="s">
        <v>2909</v>
      </c>
      <c r="C924" t="s">
        <v>2248</v>
      </c>
      <c r="D924" t="s">
        <v>2910</v>
      </c>
      <c r="E924" t="s">
        <v>2911</v>
      </c>
      <c r="F924" s="1" t="s">
        <v>367</v>
      </c>
      <c r="G924">
        <v>4.3</v>
      </c>
      <c r="H924" s="1" t="s">
        <v>2912</v>
      </c>
      <c r="I924" t="s">
        <v>10757</v>
      </c>
      <c r="J924" t="s">
        <v>10758</v>
      </c>
      <c r="K924" t="s">
        <v>10759</v>
      </c>
      <c r="L924" t="s">
        <v>10760</v>
      </c>
      <c r="M924" t="s">
        <v>10761</v>
      </c>
      <c r="N924" t="s">
        <v>10762</v>
      </c>
      <c r="O924" t="s">
        <v>10763</v>
      </c>
      <c r="P924" t="s">
        <v>10764</v>
      </c>
    </row>
    <row r="925" spans="1:16">
      <c r="A925" t="s">
        <v>2913</v>
      </c>
      <c r="B925" t="s">
        <v>2914</v>
      </c>
      <c r="C925" t="s">
        <v>2380</v>
      </c>
      <c r="D925" t="s">
        <v>501</v>
      </c>
      <c r="E925" t="s">
        <v>76</v>
      </c>
      <c r="F925" s="1" t="s">
        <v>87</v>
      </c>
      <c r="G925">
        <v>4.3</v>
      </c>
      <c r="H925" s="1" t="s">
        <v>2915</v>
      </c>
      <c r="I925" t="s">
        <v>10765</v>
      </c>
      <c r="J925" t="s">
        <v>10766</v>
      </c>
      <c r="K925" t="s">
        <v>10767</v>
      </c>
      <c r="L925" t="s">
        <v>10768</v>
      </c>
      <c r="M925" t="s">
        <v>10769</v>
      </c>
      <c r="N925" t="s">
        <v>10770</v>
      </c>
      <c r="O925" t="s">
        <v>10771</v>
      </c>
      <c r="P925" t="s">
        <v>10772</v>
      </c>
    </row>
    <row r="926" spans="1:16">
      <c r="A926" t="s">
        <v>2916</v>
      </c>
      <c r="B926" t="s">
        <v>2917</v>
      </c>
      <c r="C926" t="s">
        <v>2918</v>
      </c>
      <c r="D926" t="s">
        <v>1839</v>
      </c>
      <c r="E926" t="s">
        <v>1839</v>
      </c>
      <c r="F926" s="1" t="s">
        <v>215</v>
      </c>
      <c r="G926">
        <v>4.3</v>
      </c>
      <c r="H926" s="1" t="s">
        <v>2919</v>
      </c>
      <c r="I926" t="s">
        <v>10773</v>
      </c>
      <c r="J926" t="s">
        <v>10774</v>
      </c>
      <c r="K926" t="s">
        <v>10775</v>
      </c>
      <c r="L926" t="s">
        <v>10776</v>
      </c>
      <c r="M926" t="s">
        <v>10777</v>
      </c>
      <c r="N926" t="s">
        <v>10778</v>
      </c>
      <c r="O926" t="s">
        <v>10779</v>
      </c>
      <c r="P926" t="s">
        <v>10780</v>
      </c>
    </row>
    <row r="927" spans="1:16">
      <c r="A927" t="s">
        <v>326</v>
      </c>
      <c r="B927" t="s">
        <v>327</v>
      </c>
      <c r="C927" t="s">
        <v>17</v>
      </c>
      <c r="D927" t="s">
        <v>328</v>
      </c>
      <c r="E927" t="s">
        <v>329</v>
      </c>
      <c r="F927" s="1" t="s">
        <v>330</v>
      </c>
      <c r="G927">
        <v>4.2</v>
      </c>
      <c r="H927">
        <v>656</v>
      </c>
      <c r="I927" t="s">
        <v>5208</v>
      </c>
      <c r="J927" t="s">
        <v>5209</v>
      </c>
      <c r="K927" t="s">
        <v>5210</v>
      </c>
      <c r="L927" t="s">
        <v>5211</v>
      </c>
      <c r="M927" t="s">
        <v>5212</v>
      </c>
      <c r="N927" t="s">
        <v>5213</v>
      </c>
      <c r="O927" t="s">
        <v>5214</v>
      </c>
      <c r="P927" t="s">
        <v>10781</v>
      </c>
    </row>
    <row r="928" spans="1:16">
      <c r="A928" t="s">
        <v>2920</v>
      </c>
      <c r="B928" t="s">
        <v>2921</v>
      </c>
      <c r="C928" t="s">
        <v>2110</v>
      </c>
      <c r="D928" t="s">
        <v>292</v>
      </c>
      <c r="E928" t="s">
        <v>371</v>
      </c>
      <c r="F928" s="1" t="s">
        <v>111</v>
      </c>
      <c r="G928">
        <v>4.1</v>
      </c>
      <c r="H928" s="1" t="s">
        <v>2922</v>
      </c>
      <c r="I928" t="s">
        <v>10782</v>
      </c>
      <c r="J928" t="s">
        <v>10783</v>
      </c>
      <c r="K928" t="s">
        <v>10784</v>
      </c>
      <c r="L928" t="s">
        <v>10785</v>
      </c>
      <c r="M928" t="s">
        <v>10786</v>
      </c>
      <c r="N928" t="s">
        <v>10787</v>
      </c>
      <c r="O928" t="s">
        <v>10788</v>
      </c>
      <c r="P928" t="s">
        <v>10789</v>
      </c>
    </row>
    <row r="929" spans="1:16">
      <c r="A929" t="s">
        <v>2923</v>
      </c>
      <c r="B929" t="s">
        <v>2924</v>
      </c>
      <c r="C929" t="s">
        <v>2082</v>
      </c>
      <c r="D929" t="s">
        <v>2925</v>
      </c>
      <c r="E929" t="s">
        <v>106</v>
      </c>
      <c r="F929" s="1" t="s">
        <v>333</v>
      </c>
      <c r="G929">
        <v>4</v>
      </c>
      <c r="H929" s="1" t="s">
        <v>2926</v>
      </c>
      <c r="I929" t="s">
        <v>10790</v>
      </c>
      <c r="J929" t="s">
        <v>10791</v>
      </c>
      <c r="K929" t="s">
        <v>10792</v>
      </c>
      <c r="L929" t="s">
        <v>10793</v>
      </c>
      <c r="M929" t="s">
        <v>10794</v>
      </c>
      <c r="N929" t="s">
        <v>10795</v>
      </c>
      <c r="O929" t="s">
        <v>10796</v>
      </c>
      <c r="P929" t="s">
        <v>10797</v>
      </c>
    </row>
    <row r="930" spans="1:16">
      <c r="A930" t="s">
        <v>331</v>
      </c>
      <c r="B930" t="s">
        <v>332</v>
      </c>
      <c r="C930" t="s">
        <v>17</v>
      </c>
      <c r="D930" t="s">
        <v>48</v>
      </c>
      <c r="E930" t="s">
        <v>25</v>
      </c>
      <c r="F930" s="1" t="s">
        <v>333</v>
      </c>
      <c r="G930">
        <v>4.3</v>
      </c>
      <c r="H930" s="1" t="s">
        <v>334</v>
      </c>
      <c r="I930" t="s">
        <v>5216</v>
      </c>
      <c r="J930" t="s">
        <v>5217</v>
      </c>
      <c r="K930" t="s">
        <v>5218</v>
      </c>
      <c r="L930" t="s">
        <v>5219</v>
      </c>
      <c r="M930" t="s">
        <v>5220</v>
      </c>
      <c r="N930" t="s">
        <v>5221</v>
      </c>
      <c r="O930" t="s">
        <v>10798</v>
      </c>
      <c r="P930" t="s">
        <v>10799</v>
      </c>
    </row>
    <row r="931" spans="1:16">
      <c r="A931" t="s">
        <v>2927</v>
      </c>
      <c r="B931" t="s">
        <v>2928</v>
      </c>
      <c r="C931" t="s">
        <v>2314</v>
      </c>
      <c r="D931" t="s">
        <v>42</v>
      </c>
      <c r="E931" t="s">
        <v>870</v>
      </c>
      <c r="F931" s="1" t="s">
        <v>43</v>
      </c>
      <c r="G931">
        <v>4</v>
      </c>
      <c r="H931" s="1" t="s">
        <v>2929</v>
      </c>
      <c r="I931" t="s">
        <v>10800</v>
      </c>
      <c r="J931" t="s">
        <v>10801</v>
      </c>
      <c r="K931" t="s">
        <v>10802</v>
      </c>
      <c r="L931" t="s">
        <v>10803</v>
      </c>
      <c r="M931" t="s">
        <v>10804</v>
      </c>
      <c r="N931" t="s">
        <v>10805</v>
      </c>
      <c r="O931" t="s">
        <v>10806</v>
      </c>
      <c r="P931" t="s">
        <v>10807</v>
      </c>
    </row>
    <row r="932" spans="1:16">
      <c r="A932" t="s">
        <v>2930</v>
      </c>
      <c r="B932" t="s">
        <v>2931</v>
      </c>
      <c r="C932" t="s">
        <v>1272</v>
      </c>
      <c r="D932" t="s">
        <v>2932</v>
      </c>
      <c r="E932" t="s">
        <v>190</v>
      </c>
      <c r="F932" s="1" t="s">
        <v>1835</v>
      </c>
      <c r="G932">
        <v>4.1</v>
      </c>
      <c r="H932" s="1" t="s">
        <v>2933</v>
      </c>
      <c r="I932" t="s">
        <v>10808</v>
      </c>
      <c r="J932" t="s">
        <v>10809</v>
      </c>
      <c r="K932" t="s">
        <v>10810</v>
      </c>
      <c r="L932" t="s">
        <v>10811</v>
      </c>
      <c r="M932" t="s">
        <v>10812</v>
      </c>
      <c r="N932" t="s">
        <v>10813</v>
      </c>
      <c r="O932" t="s">
        <v>10814</v>
      </c>
      <c r="P932" t="s">
        <v>10815</v>
      </c>
    </row>
    <row r="933" ht="13.5" spans="1:16">
      <c r="A933" t="s">
        <v>2934</v>
      </c>
      <c r="B933" t="s">
        <v>2935</v>
      </c>
      <c r="C933" t="s">
        <v>1908</v>
      </c>
      <c r="D933" t="s">
        <v>2936</v>
      </c>
      <c r="E933" t="s">
        <v>599</v>
      </c>
      <c r="F933" s="1" t="s">
        <v>768</v>
      </c>
      <c r="G933">
        <v>4</v>
      </c>
      <c r="H933" s="1" t="s">
        <v>2937</v>
      </c>
      <c r="I933" t="s">
        <v>10816</v>
      </c>
      <c r="J933" t="s">
        <v>10817</v>
      </c>
      <c r="K933" t="s">
        <v>10818</v>
      </c>
      <c r="L933" t="s">
        <v>10819</v>
      </c>
      <c r="M933" t="s">
        <v>10820</v>
      </c>
      <c r="N933" t="s">
        <v>10821</v>
      </c>
      <c r="O933" t="s">
        <v>10822</v>
      </c>
      <c r="P933" t="s">
        <v>10823</v>
      </c>
    </row>
    <row r="934" spans="1:16">
      <c r="A934" t="s">
        <v>2938</v>
      </c>
      <c r="B934" t="s">
        <v>2939</v>
      </c>
      <c r="C934" t="s">
        <v>2940</v>
      </c>
      <c r="D934" t="s">
        <v>292</v>
      </c>
      <c r="E934" t="s">
        <v>2012</v>
      </c>
      <c r="F934" s="1" t="s">
        <v>337</v>
      </c>
      <c r="G934">
        <v>3.8</v>
      </c>
      <c r="H934" s="1" t="s">
        <v>2941</v>
      </c>
      <c r="I934" t="s">
        <v>10824</v>
      </c>
      <c r="J934" t="s">
        <v>10825</v>
      </c>
      <c r="K934" t="s">
        <v>10826</v>
      </c>
      <c r="L934" t="s">
        <v>10827</v>
      </c>
      <c r="M934" t="s">
        <v>10828</v>
      </c>
      <c r="N934" t="s">
        <v>10829</v>
      </c>
      <c r="O934" t="s">
        <v>10830</v>
      </c>
      <c r="P934" t="s">
        <v>10831</v>
      </c>
    </row>
    <row r="935" spans="1:16">
      <c r="A935" t="s">
        <v>2942</v>
      </c>
      <c r="B935" t="s">
        <v>2943</v>
      </c>
      <c r="C935" t="s">
        <v>2310</v>
      </c>
      <c r="D935" t="s">
        <v>761</v>
      </c>
      <c r="E935" t="s">
        <v>329</v>
      </c>
      <c r="F935" s="1" t="s">
        <v>422</v>
      </c>
      <c r="G935">
        <v>4.2</v>
      </c>
      <c r="H935" s="1" t="s">
        <v>2944</v>
      </c>
      <c r="I935" t="s">
        <v>10832</v>
      </c>
      <c r="J935" t="s">
        <v>10833</v>
      </c>
      <c r="K935" t="s">
        <v>10834</v>
      </c>
      <c r="L935" t="s">
        <v>10835</v>
      </c>
      <c r="M935" t="s">
        <v>10836</v>
      </c>
      <c r="N935" t="s">
        <v>10837</v>
      </c>
      <c r="O935" t="s">
        <v>10838</v>
      </c>
      <c r="P935" t="s">
        <v>10839</v>
      </c>
    </row>
    <row r="936" ht="13.5" spans="1:16">
      <c r="A936" t="s">
        <v>2945</v>
      </c>
      <c r="B936" t="s">
        <v>2946</v>
      </c>
      <c r="C936" t="s">
        <v>1993</v>
      </c>
      <c r="D936" t="s">
        <v>62</v>
      </c>
      <c r="E936" t="s">
        <v>2947</v>
      </c>
      <c r="F936" s="1" t="s">
        <v>911</v>
      </c>
      <c r="G936">
        <v>4.3</v>
      </c>
      <c r="H936">
        <v>74</v>
      </c>
      <c r="I936" s="2" t="s">
        <v>10840</v>
      </c>
      <c r="J936" t="s">
        <v>10841</v>
      </c>
      <c r="K936" t="s">
        <v>10842</v>
      </c>
      <c r="L936" t="s">
        <v>10843</v>
      </c>
      <c r="M936" t="s">
        <v>10844</v>
      </c>
      <c r="N936" t="s">
        <v>10845</v>
      </c>
      <c r="O936" t="s">
        <v>10846</v>
      </c>
      <c r="P936" t="s">
        <v>10847</v>
      </c>
    </row>
    <row r="937" spans="1:16">
      <c r="A937" t="s">
        <v>2948</v>
      </c>
      <c r="B937" t="s">
        <v>2949</v>
      </c>
      <c r="C937" t="s">
        <v>2950</v>
      </c>
      <c r="D937" t="s">
        <v>2951</v>
      </c>
      <c r="E937" t="s">
        <v>2952</v>
      </c>
      <c r="F937" s="1" t="s">
        <v>440</v>
      </c>
      <c r="G937">
        <v>4.4</v>
      </c>
      <c r="H937" s="1" t="s">
        <v>2953</v>
      </c>
      <c r="I937" t="s">
        <v>10848</v>
      </c>
      <c r="J937" t="s">
        <v>10849</v>
      </c>
      <c r="K937" t="s">
        <v>10850</v>
      </c>
      <c r="L937" t="s">
        <v>10851</v>
      </c>
      <c r="M937" t="s">
        <v>10852</v>
      </c>
      <c r="N937" t="s">
        <v>10853</v>
      </c>
      <c r="O937" t="s">
        <v>10854</v>
      </c>
      <c r="P937" t="s">
        <v>10855</v>
      </c>
    </row>
    <row r="938" spans="1:16">
      <c r="A938" t="s">
        <v>2954</v>
      </c>
      <c r="B938" t="s">
        <v>2955</v>
      </c>
      <c r="C938" t="s">
        <v>2676</v>
      </c>
      <c r="D938" t="s">
        <v>319</v>
      </c>
      <c r="E938" t="s">
        <v>2956</v>
      </c>
      <c r="F938" s="1" t="s">
        <v>77</v>
      </c>
      <c r="G938">
        <v>4.1</v>
      </c>
      <c r="H938" s="1" t="s">
        <v>2957</v>
      </c>
      <c r="I938" t="s">
        <v>10856</v>
      </c>
      <c r="J938" t="s">
        <v>10857</v>
      </c>
      <c r="K938" t="s">
        <v>10858</v>
      </c>
      <c r="L938" t="s">
        <v>10859</v>
      </c>
      <c r="M938" t="s">
        <v>10860</v>
      </c>
      <c r="N938" t="s">
        <v>10861</v>
      </c>
      <c r="O938" t="s">
        <v>10862</v>
      </c>
      <c r="P938" t="s">
        <v>10863</v>
      </c>
    </row>
    <row r="939" spans="1:16">
      <c r="A939" t="s">
        <v>2958</v>
      </c>
      <c r="B939" t="s">
        <v>2959</v>
      </c>
      <c r="C939" t="s">
        <v>2960</v>
      </c>
      <c r="D939" t="s">
        <v>292</v>
      </c>
      <c r="E939" t="s">
        <v>190</v>
      </c>
      <c r="F939" s="1" t="s">
        <v>595</v>
      </c>
      <c r="G939">
        <v>4.5</v>
      </c>
      <c r="H939" s="1" t="s">
        <v>474</v>
      </c>
      <c r="I939" t="s">
        <v>10864</v>
      </c>
      <c r="J939" t="s">
        <v>5480</v>
      </c>
      <c r="K939" t="s">
        <v>5481</v>
      </c>
      <c r="L939" t="s">
        <v>5482</v>
      </c>
      <c r="M939" t="s">
        <v>5483</v>
      </c>
      <c r="N939" t="s">
        <v>5484</v>
      </c>
      <c r="O939" t="s">
        <v>10865</v>
      </c>
      <c r="P939" t="s">
        <v>10866</v>
      </c>
    </row>
    <row r="940" spans="1:16">
      <c r="A940" t="s">
        <v>345</v>
      </c>
      <c r="B940" t="s">
        <v>346</v>
      </c>
      <c r="C940" t="s">
        <v>17</v>
      </c>
      <c r="D940" t="s">
        <v>347</v>
      </c>
      <c r="E940" t="s">
        <v>76</v>
      </c>
      <c r="F940" s="1" t="s">
        <v>348</v>
      </c>
      <c r="G940">
        <v>4</v>
      </c>
      <c r="H940" s="1" t="s">
        <v>349</v>
      </c>
      <c r="I940" t="s">
        <v>5240</v>
      </c>
      <c r="J940" t="s">
        <v>5241</v>
      </c>
      <c r="K940" t="s">
        <v>5242</v>
      </c>
      <c r="L940" t="s">
        <v>5243</v>
      </c>
      <c r="M940" t="s">
        <v>5244</v>
      </c>
      <c r="N940" t="s">
        <v>5245</v>
      </c>
      <c r="O940" t="s">
        <v>5246</v>
      </c>
      <c r="P940" t="s">
        <v>10867</v>
      </c>
    </row>
    <row r="941" spans="1:16">
      <c r="A941" t="s">
        <v>2961</v>
      </c>
      <c r="B941" t="s">
        <v>2962</v>
      </c>
      <c r="C941" t="s">
        <v>1272</v>
      </c>
      <c r="D941" t="s">
        <v>2053</v>
      </c>
      <c r="E941" t="s">
        <v>190</v>
      </c>
      <c r="F941" s="1" t="s">
        <v>333</v>
      </c>
      <c r="G941">
        <v>4.2</v>
      </c>
      <c r="H941" s="1" t="s">
        <v>2963</v>
      </c>
      <c r="I941" t="s">
        <v>10868</v>
      </c>
      <c r="J941" t="s">
        <v>10869</v>
      </c>
      <c r="K941" t="s">
        <v>10870</v>
      </c>
      <c r="L941" t="s">
        <v>10871</v>
      </c>
      <c r="M941" t="s">
        <v>10872</v>
      </c>
      <c r="N941" t="s">
        <v>10873</v>
      </c>
      <c r="O941" t="s">
        <v>10874</v>
      </c>
      <c r="P941" t="s">
        <v>10875</v>
      </c>
    </row>
    <row r="942" spans="1:16">
      <c r="A942" t="s">
        <v>2964</v>
      </c>
      <c r="B942" t="s">
        <v>2965</v>
      </c>
      <c r="C942" t="s">
        <v>1988</v>
      </c>
      <c r="D942" t="s">
        <v>2966</v>
      </c>
      <c r="E942" t="s">
        <v>293</v>
      </c>
      <c r="F942" s="1" t="s">
        <v>911</v>
      </c>
      <c r="G942">
        <v>3.9</v>
      </c>
      <c r="H942">
        <v>427</v>
      </c>
      <c r="I942" t="s">
        <v>10876</v>
      </c>
      <c r="J942" t="s">
        <v>10877</v>
      </c>
      <c r="K942" t="s">
        <v>10878</v>
      </c>
      <c r="L942" t="s">
        <v>10879</v>
      </c>
      <c r="M942" t="s">
        <v>10880</v>
      </c>
      <c r="N942" t="s">
        <v>10881</v>
      </c>
      <c r="O942" t="s">
        <v>10882</v>
      </c>
      <c r="P942" t="s">
        <v>10883</v>
      </c>
    </row>
    <row r="943" spans="1:16">
      <c r="A943" t="s">
        <v>2967</v>
      </c>
      <c r="B943" t="s">
        <v>2968</v>
      </c>
      <c r="C943" t="s">
        <v>2969</v>
      </c>
      <c r="D943" t="s">
        <v>788</v>
      </c>
      <c r="E943" t="s">
        <v>190</v>
      </c>
      <c r="F943" s="1" t="s">
        <v>200</v>
      </c>
      <c r="G943">
        <v>4.3</v>
      </c>
      <c r="H943" s="1" t="s">
        <v>2970</v>
      </c>
      <c r="I943" t="s">
        <v>10884</v>
      </c>
      <c r="J943" t="s">
        <v>10885</v>
      </c>
      <c r="K943" t="s">
        <v>10886</v>
      </c>
      <c r="L943" t="s">
        <v>10887</v>
      </c>
      <c r="M943" t="s">
        <v>10888</v>
      </c>
      <c r="N943" t="s">
        <v>10889</v>
      </c>
      <c r="O943" t="s">
        <v>10890</v>
      </c>
      <c r="P943" t="s">
        <v>10891</v>
      </c>
    </row>
    <row r="944" spans="1:16">
      <c r="A944" t="s">
        <v>2971</v>
      </c>
      <c r="B944" t="s">
        <v>2972</v>
      </c>
      <c r="C944" t="s">
        <v>2940</v>
      </c>
      <c r="D944" t="s">
        <v>627</v>
      </c>
      <c r="E944" t="s">
        <v>144</v>
      </c>
      <c r="F944" s="1" t="s">
        <v>276</v>
      </c>
      <c r="G944">
        <v>4</v>
      </c>
      <c r="H944" s="1" t="s">
        <v>2973</v>
      </c>
      <c r="I944" t="s">
        <v>10892</v>
      </c>
      <c r="J944" t="s">
        <v>10893</v>
      </c>
      <c r="K944" t="s">
        <v>10894</v>
      </c>
      <c r="L944" t="s">
        <v>10895</v>
      </c>
      <c r="M944" t="s">
        <v>10896</v>
      </c>
      <c r="N944" t="s">
        <v>10897</v>
      </c>
      <c r="O944" t="s">
        <v>10898</v>
      </c>
      <c r="P944" t="s">
        <v>10899</v>
      </c>
    </row>
    <row r="945" spans="1:16">
      <c r="A945" t="s">
        <v>350</v>
      </c>
      <c r="B945" t="s">
        <v>351</v>
      </c>
      <c r="C945" t="s">
        <v>17</v>
      </c>
      <c r="D945" t="s">
        <v>41</v>
      </c>
      <c r="E945" t="s">
        <v>352</v>
      </c>
      <c r="F945" s="1" t="s">
        <v>49</v>
      </c>
      <c r="G945">
        <v>4.2</v>
      </c>
      <c r="H945" s="1" t="s">
        <v>353</v>
      </c>
      <c r="I945" t="s">
        <v>5248</v>
      </c>
      <c r="J945" t="s">
        <v>5249</v>
      </c>
      <c r="K945" t="s">
        <v>5250</v>
      </c>
      <c r="L945" t="s">
        <v>5251</v>
      </c>
      <c r="M945" t="s">
        <v>5252</v>
      </c>
      <c r="N945" t="s">
        <v>5253</v>
      </c>
      <c r="O945" t="s">
        <v>10900</v>
      </c>
      <c r="P945" t="s">
        <v>10901</v>
      </c>
    </row>
    <row r="946" ht="13.5" spans="1:16">
      <c r="A946" t="s">
        <v>2974</v>
      </c>
      <c r="B946" t="s">
        <v>2975</v>
      </c>
      <c r="C946" t="s">
        <v>17</v>
      </c>
      <c r="D946" t="s">
        <v>761</v>
      </c>
      <c r="E946" t="s">
        <v>19</v>
      </c>
      <c r="F946" s="1" t="s">
        <v>445</v>
      </c>
      <c r="G946">
        <v>4.3</v>
      </c>
      <c r="H946" s="1" t="s">
        <v>498</v>
      </c>
      <c r="I946" s="2" t="s">
        <v>10902</v>
      </c>
      <c r="J946" t="s">
        <v>5530</v>
      </c>
      <c r="K946" t="s">
        <v>5531</v>
      </c>
      <c r="L946" t="s">
        <v>5532</v>
      </c>
      <c r="M946" t="s">
        <v>5533</v>
      </c>
      <c r="N946" t="s">
        <v>5534</v>
      </c>
      <c r="O946" t="s">
        <v>10903</v>
      </c>
      <c r="P946" t="s">
        <v>10904</v>
      </c>
    </row>
    <row r="947" spans="1:16">
      <c r="A947" t="s">
        <v>2976</v>
      </c>
      <c r="B947" t="s">
        <v>2977</v>
      </c>
      <c r="C947" t="s">
        <v>1219</v>
      </c>
      <c r="D947" t="s">
        <v>2978</v>
      </c>
      <c r="E947" t="s">
        <v>365</v>
      </c>
      <c r="F947" s="1" t="s">
        <v>182</v>
      </c>
      <c r="G947">
        <v>4.2</v>
      </c>
      <c r="H947" s="1" t="s">
        <v>2979</v>
      </c>
      <c r="I947" t="s">
        <v>10905</v>
      </c>
      <c r="J947" t="s">
        <v>10906</v>
      </c>
      <c r="K947" t="s">
        <v>10907</v>
      </c>
      <c r="L947" t="s">
        <v>10908</v>
      </c>
      <c r="M947" t="s">
        <v>10909</v>
      </c>
      <c r="N947" t="s">
        <v>10910</v>
      </c>
      <c r="O947" t="s">
        <v>10911</v>
      </c>
      <c r="P947" t="s">
        <v>10912</v>
      </c>
    </row>
    <row r="948" spans="1:16">
      <c r="A948" t="s">
        <v>2980</v>
      </c>
      <c r="B948" t="s">
        <v>2981</v>
      </c>
      <c r="C948" t="s">
        <v>2380</v>
      </c>
      <c r="D948" t="s">
        <v>69</v>
      </c>
      <c r="E948" t="s">
        <v>329</v>
      </c>
      <c r="F948" s="1" t="s">
        <v>220</v>
      </c>
      <c r="G948">
        <v>4.2</v>
      </c>
      <c r="H948" s="1" t="s">
        <v>2982</v>
      </c>
      <c r="I948" t="s">
        <v>10913</v>
      </c>
      <c r="J948" t="s">
        <v>10914</v>
      </c>
      <c r="K948" t="s">
        <v>10915</v>
      </c>
      <c r="L948" t="s">
        <v>10916</v>
      </c>
      <c r="M948" t="s">
        <v>10917</v>
      </c>
      <c r="N948" t="s">
        <v>10918</v>
      </c>
      <c r="O948" t="s">
        <v>10919</v>
      </c>
      <c r="P948" t="s">
        <v>10920</v>
      </c>
    </row>
    <row r="949" spans="1:16">
      <c r="A949" t="s">
        <v>2983</v>
      </c>
      <c r="B949" t="s">
        <v>2984</v>
      </c>
      <c r="C949" t="s">
        <v>2310</v>
      </c>
      <c r="D949" t="s">
        <v>761</v>
      </c>
      <c r="E949" t="s">
        <v>329</v>
      </c>
      <c r="F949" s="1" t="s">
        <v>422</v>
      </c>
      <c r="G949">
        <v>4.1</v>
      </c>
      <c r="H949">
        <v>670</v>
      </c>
      <c r="I949" t="s">
        <v>10921</v>
      </c>
      <c r="J949" t="s">
        <v>10922</v>
      </c>
      <c r="K949" t="s">
        <v>10923</v>
      </c>
      <c r="L949" t="s">
        <v>10924</v>
      </c>
      <c r="M949" t="s">
        <v>10925</v>
      </c>
      <c r="N949" t="s">
        <v>10926</v>
      </c>
      <c r="O949" t="s">
        <v>10927</v>
      </c>
      <c r="P949" t="s">
        <v>10928</v>
      </c>
    </row>
    <row r="950" spans="1:16">
      <c r="A950" t="s">
        <v>2985</v>
      </c>
      <c r="B950" t="s">
        <v>2986</v>
      </c>
      <c r="C950" t="s">
        <v>2987</v>
      </c>
      <c r="D950" t="s">
        <v>320</v>
      </c>
      <c r="E950" t="s">
        <v>371</v>
      </c>
      <c r="F950" s="1" t="s">
        <v>43</v>
      </c>
      <c r="G950">
        <v>4.3</v>
      </c>
      <c r="H950" s="1" t="s">
        <v>2988</v>
      </c>
      <c r="I950" t="s">
        <v>10929</v>
      </c>
      <c r="J950" t="s">
        <v>10930</v>
      </c>
      <c r="K950" t="s">
        <v>10931</v>
      </c>
      <c r="L950" t="s">
        <v>10932</v>
      </c>
      <c r="M950" t="s">
        <v>10933</v>
      </c>
      <c r="N950" t="s">
        <v>10934</v>
      </c>
      <c r="O950" t="s">
        <v>10935</v>
      </c>
      <c r="P950" t="s">
        <v>10936</v>
      </c>
    </row>
    <row r="951" spans="1:16">
      <c r="A951" t="s">
        <v>2989</v>
      </c>
      <c r="B951" t="s">
        <v>2990</v>
      </c>
      <c r="C951" t="s">
        <v>2991</v>
      </c>
      <c r="D951" t="s">
        <v>42</v>
      </c>
      <c r="E951" t="s">
        <v>421</v>
      </c>
      <c r="F951" s="1" t="s">
        <v>145</v>
      </c>
      <c r="G951">
        <v>4.3</v>
      </c>
      <c r="H951" s="1" t="s">
        <v>2992</v>
      </c>
      <c r="I951" t="s">
        <v>10937</v>
      </c>
      <c r="J951" t="s">
        <v>10938</v>
      </c>
      <c r="K951" t="s">
        <v>10939</v>
      </c>
      <c r="L951" t="s">
        <v>10940</v>
      </c>
      <c r="M951" t="s">
        <v>10941</v>
      </c>
      <c r="N951" t="s">
        <v>10942</v>
      </c>
      <c r="O951" t="s">
        <v>10943</v>
      </c>
      <c r="P951" t="s">
        <v>10944</v>
      </c>
    </row>
    <row r="952" spans="1:16">
      <c r="A952" t="s">
        <v>2993</v>
      </c>
      <c r="B952" t="s">
        <v>2994</v>
      </c>
      <c r="C952" t="s">
        <v>2405</v>
      </c>
      <c r="D952" t="s">
        <v>2995</v>
      </c>
      <c r="E952" t="s">
        <v>2995</v>
      </c>
      <c r="F952" s="1" t="s">
        <v>215</v>
      </c>
      <c r="G952">
        <v>4.2</v>
      </c>
      <c r="H952">
        <v>419</v>
      </c>
      <c r="I952" t="s">
        <v>10945</v>
      </c>
      <c r="J952" t="s">
        <v>10946</v>
      </c>
      <c r="K952" t="s">
        <v>10947</v>
      </c>
      <c r="L952" t="s">
        <v>10948</v>
      </c>
      <c r="M952" t="s">
        <v>10949</v>
      </c>
      <c r="N952" t="s">
        <v>10950</v>
      </c>
      <c r="O952" t="s">
        <v>10951</v>
      </c>
      <c r="P952" t="s">
        <v>10952</v>
      </c>
    </row>
    <row r="953" spans="1:16">
      <c r="A953" t="s">
        <v>2996</v>
      </c>
      <c r="B953" t="s">
        <v>2997</v>
      </c>
      <c r="C953" t="s">
        <v>2079</v>
      </c>
      <c r="D953" t="s">
        <v>76</v>
      </c>
      <c r="E953" t="s">
        <v>1961</v>
      </c>
      <c r="F953" s="1" t="s">
        <v>77</v>
      </c>
      <c r="G953">
        <v>4.5</v>
      </c>
      <c r="H953" s="1" t="s">
        <v>2998</v>
      </c>
      <c r="I953" t="s">
        <v>10953</v>
      </c>
      <c r="J953" t="s">
        <v>10954</v>
      </c>
      <c r="K953" t="s">
        <v>10955</v>
      </c>
      <c r="L953" t="s">
        <v>10956</v>
      </c>
      <c r="M953" t="s">
        <v>10957</v>
      </c>
      <c r="N953" t="s">
        <v>10958</v>
      </c>
      <c r="O953" t="s">
        <v>10959</v>
      </c>
      <c r="P953" t="s">
        <v>10960</v>
      </c>
    </row>
    <row r="954" spans="1:16">
      <c r="A954" t="s">
        <v>2999</v>
      </c>
      <c r="B954" t="s">
        <v>3000</v>
      </c>
      <c r="C954" t="s">
        <v>3001</v>
      </c>
      <c r="D954" t="s">
        <v>3002</v>
      </c>
      <c r="E954" t="s">
        <v>3002</v>
      </c>
      <c r="F954" s="1" t="s">
        <v>215</v>
      </c>
      <c r="G954">
        <v>4.4</v>
      </c>
      <c r="H954" s="1" t="s">
        <v>2204</v>
      </c>
      <c r="I954" t="s">
        <v>10961</v>
      </c>
      <c r="J954" t="s">
        <v>10962</v>
      </c>
      <c r="K954" t="s">
        <v>10963</v>
      </c>
      <c r="L954" t="s">
        <v>10964</v>
      </c>
      <c r="M954" t="s">
        <v>10965</v>
      </c>
      <c r="N954" t="s">
        <v>10966</v>
      </c>
      <c r="O954" t="s">
        <v>10967</v>
      </c>
      <c r="P954" t="s">
        <v>10968</v>
      </c>
    </row>
    <row r="955" spans="1:16">
      <c r="A955" t="s">
        <v>354</v>
      </c>
      <c r="B955" t="s">
        <v>355</v>
      </c>
      <c r="C955" t="s">
        <v>120</v>
      </c>
      <c r="D955" t="s">
        <v>121</v>
      </c>
      <c r="E955" t="s">
        <v>122</v>
      </c>
      <c r="F955" s="1" t="s">
        <v>123</v>
      </c>
      <c r="G955">
        <v>4.2</v>
      </c>
      <c r="H955" s="1" t="s">
        <v>4784</v>
      </c>
      <c r="I955" t="s">
        <v>5256</v>
      </c>
      <c r="J955" t="s">
        <v>5257</v>
      </c>
      <c r="K955" t="s">
        <v>5258</v>
      </c>
      <c r="L955" t="s">
        <v>5259</v>
      </c>
      <c r="M955" t="s">
        <v>5260</v>
      </c>
      <c r="N955" t="s">
        <v>5261</v>
      </c>
      <c r="O955" t="s">
        <v>10969</v>
      </c>
      <c r="P955" t="s">
        <v>10970</v>
      </c>
    </row>
    <row r="956" spans="1:16">
      <c r="A956" t="s">
        <v>3003</v>
      </c>
      <c r="B956" t="s">
        <v>3004</v>
      </c>
      <c r="C956" t="s">
        <v>2380</v>
      </c>
      <c r="D956" t="s">
        <v>443</v>
      </c>
      <c r="E956" t="s">
        <v>19</v>
      </c>
      <c r="F956" s="1" t="s">
        <v>768</v>
      </c>
      <c r="G956">
        <v>4.1</v>
      </c>
      <c r="H956" s="1" t="s">
        <v>3005</v>
      </c>
      <c r="I956" t="s">
        <v>10971</v>
      </c>
      <c r="J956" t="s">
        <v>10972</v>
      </c>
      <c r="K956" t="s">
        <v>10973</v>
      </c>
      <c r="L956" t="s">
        <v>10974</v>
      </c>
      <c r="M956" t="s">
        <v>10975</v>
      </c>
      <c r="N956" t="s">
        <v>10976</v>
      </c>
      <c r="O956" t="s">
        <v>10977</v>
      </c>
      <c r="P956" t="s">
        <v>10978</v>
      </c>
    </row>
    <row r="957" spans="1:16">
      <c r="A957" t="s">
        <v>3006</v>
      </c>
      <c r="B957" t="s">
        <v>3007</v>
      </c>
      <c r="C957" t="s">
        <v>2699</v>
      </c>
      <c r="D957" t="s">
        <v>3008</v>
      </c>
      <c r="E957" t="s">
        <v>2651</v>
      </c>
      <c r="F957" s="1" t="s">
        <v>1015</v>
      </c>
      <c r="G957">
        <v>4.3</v>
      </c>
      <c r="H957" s="1" t="s">
        <v>3009</v>
      </c>
      <c r="I957" t="s">
        <v>10979</v>
      </c>
      <c r="J957" t="s">
        <v>10980</v>
      </c>
      <c r="K957" t="s">
        <v>10981</v>
      </c>
      <c r="L957" t="s">
        <v>10982</v>
      </c>
      <c r="M957" t="s">
        <v>10983</v>
      </c>
      <c r="N957" t="s">
        <v>10984</v>
      </c>
      <c r="O957" t="s">
        <v>10985</v>
      </c>
      <c r="P957" t="s">
        <v>10986</v>
      </c>
    </row>
    <row r="958" spans="1:16">
      <c r="A958" t="s">
        <v>3010</v>
      </c>
      <c r="B958" t="s">
        <v>3011</v>
      </c>
      <c r="C958" t="s">
        <v>2110</v>
      </c>
      <c r="D958" t="s">
        <v>712</v>
      </c>
      <c r="E958" t="s">
        <v>406</v>
      </c>
      <c r="F958" s="1" t="s">
        <v>129</v>
      </c>
      <c r="G958">
        <v>4.4</v>
      </c>
      <c r="H958" s="1" t="s">
        <v>3012</v>
      </c>
      <c r="I958" t="s">
        <v>10987</v>
      </c>
      <c r="J958" t="s">
        <v>10988</v>
      </c>
      <c r="K958" t="s">
        <v>10989</v>
      </c>
      <c r="L958" t="s">
        <v>10990</v>
      </c>
      <c r="M958" t="s">
        <v>10991</v>
      </c>
      <c r="N958" t="s">
        <v>10992</v>
      </c>
      <c r="O958" t="s">
        <v>8971</v>
      </c>
      <c r="P958" t="s">
        <v>10993</v>
      </c>
    </row>
    <row r="959" spans="1:16">
      <c r="A959" t="s">
        <v>378</v>
      </c>
      <c r="B959" t="s">
        <v>379</v>
      </c>
      <c r="C959" t="s">
        <v>17</v>
      </c>
      <c r="D959" t="s">
        <v>25</v>
      </c>
      <c r="E959" t="s">
        <v>214</v>
      </c>
      <c r="F959" s="1" t="s">
        <v>170</v>
      </c>
      <c r="G959">
        <v>4.1</v>
      </c>
      <c r="H959">
        <v>210</v>
      </c>
      <c r="I959" t="s">
        <v>5307</v>
      </c>
      <c r="J959" t="s">
        <v>5308</v>
      </c>
      <c r="K959" t="s">
        <v>5309</v>
      </c>
      <c r="L959" t="s">
        <v>5310</v>
      </c>
      <c r="M959" t="s">
        <v>5311</v>
      </c>
      <c r="N959" t="s">
        <v>5312</v>
      </c>
      <c r="O959" t="s">
        <v>10994</v>
      </c>
      <c r="P959" t="s">
        <v>10995</v>
      </c>
    </row>
    <row r="960" spans="1:16">
      <c r="A960" t="s">
        <v>3013</v>
      </c>
      <c r="B960" t="s">
        <v>3014</v>
      </c>
      <c r="C960" t="s">
        <v>2761</v>
      </c>
      <c r="D960" t="s">
        <v>3015</v>
      </c>
      <c r="E960" t="s">
        <v>3016</v>
      </c>
      <c r="F960" s="1" t="s">
        <v>1835</v>
      </c>
      <c r="G960">
        <v>3.6</v>
      </c>
      <c r="H960" s="1" t="s">
        <v>3017</v>
      </c>
      <c r="I960" t="s">
        <v>10996</v>
      </c>
      <c r="J960" t="s">
        <v>10997</v>
      </c>
      <c r="K960" t="s">
        <v>10998</v>
      </c>
      <c r="L960" t="s">
        <v>10999</v>
      </c>
      <c r="M960" t="s">
        <v>11000</v>
      </c>
      <c r="N960" t="s">
        <v>11001</v>
      </c>
      <c r="O960" t="s">
        <v>11002</v>
      </c>
      <c r="P960" t="s">
        <v>11003</v>
      </c>
    </row>
    <row r="961" ht="13.5" spans="1:16">
      <c r="A961" t="s">
        <v>1822</v>
      </c>
      <c r="B961" t="s">
        <v>1823</v>
      </c>
      <c r="C961" t="s">
        <v>1310</v>
      </c>
      <c r="D961" t="s">
        <v>42</v>
      </c>
      <c r="E961" t="s">
        <v>292</v>
      </c>
      <c r="F961" s="1" t="s">
        <v>170</v>
      </c>
      <c r="G961">
        <v>4</v>
      </c>
      <c r="H961" s="1" t="s">
        <v>4785</v>
      </c>
      <c r="I961" s="2" t="s">
        <v>8305</v>
      </c>
      <c r="J961" t="s">
        <v>7593</v>
      </c>
      <c r="K961" t="s">
        <v>7594</v>
      </c>
      <c r="L961" t="s">
        <v>7595</v>
      </c>
      <c r="M961" t="s">
        <v>7596</v>
      </c>
      <c r="N961" t="s">
        <v>7597</v>
      </c>
      <c r="O961" t="s">
        <v>11004</v>
      </c>
      <c r="P961" t="s">
        <v>11005</v>
      </c>
    </row>
    <row r="962" spans="1:16">
      <c r="A962" t="s">
        <v>3018</v>
      </c>
      <c r="B962" t="s">
        <v>3019</v>
      </c>
      <c r="C962" t="s">
        <v>2110</v>
      </c>
      <c r="D962" t="s">
        <v>3020</v>
      </c>
      <c r="E962" t="s">
        <v>371</v>
      </c>
      <c r="F962" s="1" t="s">
        <v>773</v>
      </c>
      <c r="G962">
        <v>4</v>
      </c>
      <c r="H962" s="1" t="s">
        <v>3021</v>
      </c>
      <c r="I962" t="s">
        <v>11006</v>
      </c>
      <c r="J962" t="s">
        <v>11007</v>
      </c>
      <c r="K962" t="s">
        <v>11008</v>
      </c>
      <c r="L962" t="s">
        <v>11009</v>
      </c>
      <c r="M962" t="s">
        <v>11010</v>
      </c>
      <c r="N962" t="s">
        <v>11011</v>
      </c>
      <c r="O962" t="s">
        <v>11012</v>
      </c>
      <c r="P962" t="s">
        <v>11013</v>
      </c>
    </row>
    <row r="963" spans="1:16">
      <c r="A963" t="s">
        <v>3022</v>
      </c>
      <c r="B963" t="s">
        <v>3023</v>
      </c>
      <c r="C963" t="s">
        <v>2008</v>
      </c>
      <c r="D963" t="s">
        <v>3024</v>
      </c>
      <c r="E963" t="s">
        <v>92</v>
      </c>
      <c r="F963" s="1" t="s">
        <v>581</v>
      </c>
      <c r="G963">
        <v>4.4</v>
      </c>
      <c r="H963" s="1" t="s">
        <v>3025</v>
      </c>
      <c r="I963" t="s">
        <v>11014</v>
      </c>
      <c r="J963" t="s">
        <v>11015</v>
      </c>
      <c r="K963" t="s">
        <v>11016</v>
      </c>
      <c r="L963" t="s">
        <v>11017</v>
      </c>
      <c r="M963" t="s">
        <v>11018</v>
      </c>
      <c r="N963" t="s">
        <v>11019</v>
      </c>
      <c r="O963" t="s">
        <v>11020</v>
      </c>
      <c r="P963" t="s">
        <v>11021</v>
      </c>
    </row>
    <row r="964" spans="1:16">
      <c r="A964" t="s">
        <v>1810</v>
      </c>
      <c r="B964" t="s">
        <v>1811</v>
      </c>
      <c r="C964" t="s">
        <v>1812</v>
      </c>
      <c r="D964" t="s">
        <v>1813</v>
      </c>
      <c r="E964" t="s">
        <v>76</v>
      </c>
      <c r="F964" s="1" t="s">
        <v>511</v>
      </c>
      <c r="G964">
        <v>3.9</v>
      </c>
      <c r="H964" s="1" t="s">
        <v>1814</v>
      </c>
      <c r="I964" t="s">
        <v>8280</v>
      </c>
      <c r="J964" t="s">
        <v>8281</v>
      </c>
      <c r="K964" t="s">
        <v>8282</v>
      </c>
      <c r="L964" t="s">
        <v>8283</v>
      </c>
      <c r="M964" t="s">
        <v>8284</v>
      </c>
      <c r="N964" t="s">
        <v>11022</v>
      </c>
      <c r="O964" t="s">
        <v>11023</v>
      </c>
      <c r="P964" t="s">
        <v>11024</v>
      </c>
    </row>
    <row r="965" ht="12.75" spans="1:16">
      <c r="A965" t="s">
        <v>3026</v>
      </c>
      <c r="B965" t="s">
        <v>3027</v>
      </c>
      <c r="C965" t="s">
        <v>1993</v>
      </c>
      <c r="D965" t="s">
        <v>3028</v>
      </c>
      <c r="E965" t="s">
        <v>76</v>
      </c>
      <c r="F965" s="1" t="s">
        <v>1050</v>
      </c>
      <c r="G965">
        <v>4.3</v>
      </c>
      <c r="H965" s="1" t="s">
        <v>3029</v>
      </c>
      <c r="I965" t="s">
        <v>11025</v>
      </c>
      <c r="J965" t="s">
        <v>11026</v>
      </c>
      <c r="K965" t="s">
        <v>11027</v>
      </c>
      <c r="L965" t="s">
        <v>11028</v>
      </c>
      <c r="M965" t="s">
        <v>11029</v>
      </c>
      <c r="N965" t="s">
        <v>11030</v>
      </c>
      <c r="O965" t="s">
        <v>11031</v>
      </c>
      <c r="P965" t="s">
        <v>11032</v>
      </c>
    </row>
    <row r="966" spans="1:16">
      <c r="A966" t="s">
        <v>3030</v>
      </c>
      <c r="B966" t="s">
        <v>3031</v>
      </c>
      <c r="C966" t="s">
        <v>2070</v>
      </c>
      <c r="D966" t="s">
        <v>1961</v>
      </c>
      <c r="E966" t="s">
        <v>3032</v>
      </c>
      <c r="F966" s="1" t="s">
        <v>343</v>
      </c>
      <c r="G966">
        <v>4.6</v>
      </c>
      <c r="H966" s="1" t="s">
        <v>3033</v>
      </c>
      <c r="I966" t="s">
        <v>11033</v>
      </c>
      <c r="J966" t="s">
        <v>11034</v>
      </c>
      <c r="K966" t="s">
        <v>11035</v>
      </c>
      <c r="L966" t="s">
        <v>11036</v>
      </c>
      <c r="M966" t="s">
        <v>11037</v>
      </c>
      <c r="N966" t="s">
        <v>11038</v>
      </c>
      <c r="O966" t="s">
        <v>11039</v>
      </c>
      <c r="P966" t="s">
        <v>11040</v>
      </c>
    </row>
    <row r="967" spans="1:16">
      <c r="A967" t="s">
        <v>3034</v>
      </c>
      <c r="B967" t="s">
        <v>3035</v>
      </c>
      <c r="C967" t="s">
        <v>2140</v>
      </c>
      <c r="D967" t="s">
        <v>599</v>
      </c>
      <c r="E967" t="s">
        <v>599</v>
      </c>
      <c r="F967" s="1" t="s">
        <v>215</v>
      </c>
      <c r="G967">
        <v>4.4</v>
      </c>
      <c r="H967" s="1" t="s">
        <v>3036</v>
      </c>
      <c r="I967" t="s">
        <v>11041</v>
      </c>
      <c r="J967" t="s">
        <v>11042</v>
      </c>
      <c r="K967" t="s">
        <v>11043</v>
      </c>
      <c r="L967" t="s">
        <v>11044</v>
      </c>
      <c r="M967" t="s">
        <v>11045</v>
      </c>
      <c r="N967" t="s">
        <v>11046</v>
      </c>
      <c r="O967" t="s">
        <v>11047</v>
      </c>
      <c r="P967" t="s">
        <v>11048</v>
      </c>
    </row>
    <row r="968" spans="1:16">
      <c r="A968" t="s">
        <v>3037</v>
      </c>
      <c r="B968" t="s">
        <v>3038</v>
      </c>
      <c r="C968" t="s">
        <v>1953</v>
      </c>
      <c r="D968" t="s">
        <v>3039</v>
      </c>
      <c r="E968" t="s">
        <v>3040</v>
      </c>
      <c r="F968" s="1" t="s">
        <v>463</v>
      </c>
      <c r="G968">
        <v>4.5</v>
      </c>
      <c r="H968" s="1" t="s">
        <v>3041</v>
      </c>
      <c r="I968" t="s">
        <v>11049</v>
      </c>
      <c r="J968" t="s">
        <v>11050</v>
      </c>
      <c r="K968" t="s">
        <v>11051</v>
      </c>
      <c r="L968" t="s">
        <v>11052</v>
      </c>
      <c r="M968" t="s">
        <v>11053</v>
      </c>
      <c r="N968" t="s">
        <v>11054</v>
      </c>
      <c r="O968" t="s">
        <v>11055</v>
      </c>
      <c r="P968" t="s">
        <v>11056</v>
      </c>
    </row>
    <row r="969" spans="1:16">
      <c r="A969" t="s">
        <v>3042</v>
      </c>
      <c r="B969" t="s">
        <v>3043</v>
      </c>
      <c r="C969" t="s">
        <v>2761</v>
      </c>
      <c r="D969" t="s">
        <v>1779</v>
      </c>
      <c r="E969" t="s">
        <v>3044</v>
      </c>
      <c r="F969" s="1" t="s">
        <v>463</v>
      </c>
      <c r="G969">
        <v>3.9</v>
      </c>
      <c r="H969" s="1" t="s">
        <v>3045</v>
      </c>
      <c r="I969" t="s">
        <v>11057</v>
      </c>
      <c r="J969" t="s">
        <v>11058</v>
      </c>
      <c r="K969" t="s">
        <v>11059</v>
      </c>
      <c r="L969" t="s">
        <v>11060</v>
      </c>
      <c r="M969" t="s">
        <v>11061</v>
      </c>
      <c r="N969" t="s">
        <v>11062</v>
      </c>
      <c r="O969" t="s">
        <v>11063</v>
      </c>
      <c r="P969" t="s">
        <v>11064</v>
      </c>
    </row>
    <row r="970" spans="1:16">
      <c r="A970" t="s">
        <v>360</v>
      </c>
      <c r="B970" t="s">
        <v>361</v>
      </c>
      <c r="C970" t="s">
        <v>17</v>
      </c>
      <c r="D970" t="s">
        <v>362</v>
      </c>
      <c r="E970" t="s">
        <v>42</v>
      </c>
      <c r="F970" s="1" t="s">
        <v>302</v>
      </c>
      <c r="G970">
        <v>4.1</v>
      </c>
      <c r="H970">
        <v>450</v>
      </c>
      <c r="I970" t="s">
        <v>5267</v>
      </c>
      <c r="J970" t="s">
        <v>5268</v>
      </c>
      <c r="K970" t="s">
        <v>5269</v>
      </c>
      <c r="L970" t="s">
        <v>5270</v>
      </c>
      <c r="M970" t="s">
        <v>5271</v>
      </c>
      <c r="N970" t="s">
        <v>5272</v>
      </c>
      <c r="O970" t="s">
        <v>5273</v>
      </c>
      <c r="P970" t="s">
        <v>11065</v>
      </c>
    </row>
    <row r="971" spans="1:16">
      <c r="A971" t="s">
        <v>3046</v>
      </c>
      <c r="B971" t="s">
        <v>3047</v>
      </c>
      <c r="C971" t="s">
        <v>2940</v>
      </c>
      <c r="D971" t="s">
        <v>1026</v>
      </c>
      <c r="E971" t="s">
        <v>371</v>
      </c>
      <c r="F971" s="1" t="s">
        <v>1050</v>
      </c>
      <c r="G971">
        <v>4.3</v>
      </c>
      <c r="H971" s="1" t="s">
        <v>3048</v>
      </c>
      <c r="I971" t="s">
        <v>11066</v>
      </c>
      <c r="J971" t="s">
        <v>11067</v>
      </c>
      <c r="K971" t="s">
        <v>11068</v>
      </c>
      <c r="L971" t="s">
        <v>11069</v>
      </c>
      <c r="M971" t="s">
        <v>11070</v>
      </c>
      <c r="N971" t="s">
        <v>11071</v>
      </c>
      <c r="O971" t="s">
        <v>11072</v>
      </c>
      <c r="P971" t="s">
        <v>11073</v>
      </c>
    </row>
    <row r="972" spans="1:16">
      <c r="A972" t="s">
        <v>3049</v>
      </c>
      <c r="B972" t="s">
        <v>3050</v>
      </c>
      <c r="C972" t="s">
        <v>3051</v>
      </c>
      <c r="D972" t="s">
        <v>1087</v>
      </c>
      <c r="E972" t="s">
        <v>329</v>
      </c>
      <c r="F972" s="1" t="s">
        <v>1564</v>
      </c>
      <c r="G972">
        <v>4.5</v>
      </c>
      <c r="H972" s="1" t="s">
        <v>3052</v>
      </c>
      <c r="I972" t="s">
        <v>11074</v>
      </c>
      <c r="J972" t="s">
        <v>11075</v>
      </c>
      <c r="K972" t="s">
        <v>11076</v>
      </c>
      <c r="L972" t="s">
        <v>11077</v>
      </c>
      <c r="M972" t="s">
        <v>11078</v>
      </c>
      <c r="N972" t="s">
        <v>11079</v>
      </c>
      <c r="O972" t="s">
        <v>11080</v>
      </c>
      <c r="P972" t="s">
        <v>11081</v>
      </c>
    </row>
    <row r="973" spans="1:16">
      <c r="A973" t="s">
        <v>3053</v>
      </c>
      <c r="B973" t="s">
        <v>3054</v>
      </c>
      <c r="C973" t="s">
        <v>2405</v>
      </c>
      <c r="D973" t="s">
        <v>1978</v>
      </c>
      <c r="E973" t="s">
        <v>1978</v>
      </c>
      <c r="F973" s="1" t="s">
        <v>215</v>
      </c>
      <c r="G973">
        <v>4.5</v>
      </c>
      <c r="H973" s="1" t="s">
        <v>3055</v>
      </c>
      <c r="I973" t="s">
        <v>11082</v>
      </c>
      <c r="J973" t="s">
        <v>11083</v>
      </c>
      <c r="K973" t="s">
        <v>11084</v>
      </c>
      <c r="L973" t="s">
        <v>11085</v>
      </c>
      <c r="M973" t="s">
        <v>11086</v>
      </c>
      <c r="N973" t="s">
        <v>11087</v>
      </c>
      <c r="O973" t="s">
        <v>11088</v>
      </c>
      <c r="P973" t="s">
        <v>11089</v>
      </c>
    </row>
    <row r="974" ht="12.75" spans="1:16">
      <c r="A974" t="s">
        <v>3056</v>
      </c>
      <c r="B974" t="s">
        <v>3057</v>
      </c>
      <c r="C974" t="s">
        <v>2635</v>
      </c>
      <c r="D974" t="s">
        <v>621</v>
      </c>
      <c r="E974" t="s">
        <v>1806</v>
      </c>
      <c r="F974" s="1" t="s">
        <v>191</v>
      </c>
      <c r="G974">
        <v>3.6</v>
      </c>
      <c r="H974" s="1" t="s">
        <v>3058</v>
      </c>
      <c r="I974" t="s">
        <v>11090</v>
      </c>
      <c r="J974" t="s">
        <v>11091</v>
      </c>
      <c r="K974" t="s">
        <v>11092</v>
      </c>
      <c r="L974" t="s">
        <v>11093</v>
      </c>
      <c r="M974" t="s">
        <v>11094</v>
      </c>
      <c r="N974" t="s">
        <v>11095</v>
      </c>
      <c r="O974" t="s">
        <v>11096</v>
      </c>
      <c r="P974" t="s">
        <v>11097</v>
      </c>
    </row>
    <row r="975" spans="1:16">
      <c r="A975" t="s">
        <v>3059</v>
      </c>
      <c r="B975" t="s">
        <v>3060</v>
      </c>
      <c r="C975" t="s">
        <v>2280</v>
      </c>
      <c r="D975" t="s">
        <v>885</v>
      </c>
      <c r="E975" t="s">
        <v>3061</v>
      </c>
      <c r="F975" s="1" t="s">
        <v>100</v>
      </c>
      <c r="G975">
        <v>4.1</v>
      </c>
      <c r="H975" s="1" t="s">
        <v>3062</v>
      </c>
      <c r="I975" t="s">
        <v>11098</v>
      </c>
      <c r="J975" t="s">
        <v>11099</v>
      </c>
      <c r="K975" t="s">
        <v>11100</v>
      </c>
      <c r="L975" t="s">
        <v>11101</v>
      </c>
      <c r="M975" t="s">
        <v>11102</v>
      </c>
      <c r="N975" t="s">
        <v>11103</v>
      </c>
      <c r="O975" t="s">
        <v>11104</v>
      </c>
      <c r="P975" t="s">
        <v>11105</v>
      </c>
    </row>
    <row r="976" spans="1:16">
      <c r="A976" t="s">
        <v>373</v>
      </c>
      <c r="B976" t="s">
        <v>374</v>
      </c>
      <c r="C976" t="s">
        <v>17</v>
      </c>
      <c r="D976" t="s">
        <v>98</v>
      </c>
      <c r="E976" t="s">
        <v>99</v>
      </c>
      <c r="F976" s="1" t="s">
        <v>100</v>
      </c>
      <c r="G976">
        <v>4.3</v>
      </c>
      <c r="H976" s="1" t="s">
        <v>375</v>
      </c>
      <c r="I976" t="s">
        <v>5291</v>
      </c>
      <c r="J976" t="s">
        <v>5292</v>
      </c>
      <c r="K976" t="s">
        <v>5293</v>
      </c>
      <c r="L976" t="s">
        <v>5294</v>
      </c>
      <c r="M976" t="s">
        <v>5295</v>
      </c>
      <c r="N976" t="s">
        <v>5296</v>
      </c>
      <c r="O976" t="s">
        <v>5297</v>
      </c>
      <c r="P976" t="s">
        <v>11106</v>
      </c>
    </row>
    <row r="977" spans="1:16">
      <c r="A977" t="s">
        <v>3063</v>
      </c>
      <c r="B977" t="s">
        <v>3064</v>
      </c>
      <c r="C977" t="s">
        <v>2254</v>
      </c>
      <c r="D977" t="s">
        <v>2049</v>
      </c>
      <c r="E977" t="s">
        <v>2049</v>
      </c>
      <c r="F977" s="1" t="s">
        <v>215</v>
      </c>
      <c r="G977">
        <v>3.8</v>
      </c>
      <c r="H977" s="1" t="s">
        <v>3065</v>
      </c>
      <c r="I977" t="s">
        <v>11107</v>
      </c>
      <c r="J977" t="s">
        <v>11108</v>
      </c>
      <c r="K977" t="s">
        <v>11109</v>
      </c>
      <c r="L977" t="s">
        <v>11110</v>
      </c>
      <c r="M977" t="s">
        <v>11111</v>
      </c>
      <c r="N977" t="s">
        <v>11112</v>
      </c>
      <c r="O977" t="s">
        <v>11113</v>
      </c>
      <c r="P977" t="s">
        <v>11114</v>
      </c>
    </row>
    <row r="978" spans="1:16">
      <c r="A978" t="s">
        <v>3066</v>
      </c>
      <c r="B978" t="s">
        <v>3067</v>
      </c>
      <c r="C978" t="s">
        <v>3068</v>
      </c>
      <c r="D978" t="s">
        <v>382</v>
      </c>
      <c r="E978" t="s">
        <v>506</v>
      </c>
      <c r="F978" s="1" t="s">
        <v>693</v>
      </c>
      <c r="G978">
        <v>4.6</v>
      </c>
      <c r="H978" s="1" t="s">
        <v>3069</v>
      </c>
      <c r="I978" t="s">
        <v>11115</v>
      </c>
      <c r="J978" t="s">
        <v>11116</v>
      </c>
      <c r="K978" t="s">
        <v>11117</v>
      </c>
      <c r="L978" t="s">
        <v>11118</v>
      </c>
      <c r="M978" t="s">
        <v>11119</v>
      </c>
      <c r="N978" t="s">
        <v>11120</v>
      </c>
      <c r="O978" t="s">
        <v>11121</v>
      </c>
      <c r="P978" t="s">
        <v>11122</v>
      </c>
    </row>
    <row r="979" spans="1:16">
      <c r="A979" t="s">
        <v>3070</v>
      </c>
      <c r="B979" t="s">
        <v>3071</v>
      </c>
      <c r="C979" t="s">
        <v>1272</v>
      </c>
      <c r="D979" t="s">
        <v>870</v>
      </c>
      <c r="E979" t="s">
        <v>1026</v>
      </c>
      <c r="F979" s="1" t="s">
        <v>182</v>
      </c>
      <c r="G979">
        <v>4.1</v>
      </c>
      <c r="H979" s="1" t="s">
        <v>3072</v>
      </c>
      <c r="I979" t="s">
        <v>11123</v>
      </c>
      <c r="J979" t="s">
        <v>11124</v>
      </c>
      <c r="K979" t="s">
        <v>11125</v>
      </c>
      <c r="L979" t="s">
        <v>11126</v>
      </c>
      <c r="M979" t="s">
        <v>11127</v>
      </c>
      <c r="N979" t="s">
        <v>11128</v>
      </c>
      <c r="O979" t="s">
        <v>11129</v>
      </c>
      <c r="P979" t="s">
        <v>11130</v>
      </c>
    </row>
    <row r="980" spans="1:16">
      <c r="A980" t="s">
        <v>3073</v>
      </c>
      <c r="B980" t="s">
        <v>3074</v>
      </c>
      <c r="C980" t="s">
        <v>1918</v>
      </c>
      <c r="D980" t="s">
        <v>3075</v>
      </c>
      <c r="E980" t="s">
        <v>3076</v>
      </c>
      <c r="F980" s="1" t="s">
        <v>220</v>
      </c>
      <c r="G980">
        <v>4</v>
      </c>
      <c r="H980">
        <v>75</v>
      </c>
      <c r="I980" t="s">
        <v>11131</v>
      </c>
      <c r="J980" t="s">
        <v>11132</v>
      </c>
      <c r="K980" t="s">
        <v>11133</v>
      </c>
      <c r="L980" t="s">
        <v>11134</v>
      </c>
      <c r="M980" t="s">
        <v>11135</v>
      </c>
      <c r="N980" t="s">
        <v>11136</v>
      </c>
      <c r="O980" t="s">
        <v>11137</v>
      </c>
      <c r="P980" t="s">
        <v>11138</v>
      </c>
    </row>
    <row r="981" ht="13.5" spans="1:16">
      <c r="A981" t="s">
        <v>376</v>
      </c>
      <c r="B981" t="s">
        <v>377</v>
      </c>
      <c r="C981" t="s">
        <v>17</v>
      </c>
      <c r="D981" t="s">
        <v>25</v>
      </c>
      <c r="E981" t="s">
        <v>106</v>
      </c>
      <c r="F981" s="1" t="s">
        <v>49</v>
      </c>
      <c r="G981">
        <v>4.5</v>
      </c>
      <c r="H981">
        <v>149</v>
      </c>
      <c r="I981" s="2" t="s">
        <v>5299</v>
      </c>
      <c r="J981" t="s">
        <v>5300</v>
      </c>
      <c r="K981" t="s">
        <v>5301</v>
      </c>
      <c r="L981" t="s">
        <v>5302</v>
      </c>
      <c r="M981" t="s">
        <v>5303</v>
      </c>
      <c r="N981" t="s">
        <v>11139</v>
      </c>
      <c r="O981" t="s">
        <v>11140</v>
      </c>
      <c r="P981" t="s">
        <v>11141</v>
      </c>
    </row>
    <row r="982" spans="1:16">
      <c r="A982" t="s">
        <v>3077</v>
      </c>
      <c r="B982" t="s">
        <v>3078</v>
      </c>
      <c r="C982" t="s">
        <v>2635</v>
      </c>
      <c r="D982" t="s">
        <v>3079</v>
      </c>
      <c r="E982" t="s">
        <v>3080</v>
      </c>
      <c r="F982" s="1" t="s">
        <v>77</v>
      </c>
      <c r="G982">
        <v>4.3</v>
      </c>
      <c r="H982" s="1" t="s">
        <v>3081</v>
      </c>
      <c r="I982" t="s">
        <v>11142</v>
      </c>
      <c r="J982" t="s">
        <v>11143</v>
      </c>
      <c r="K982" t="s">
        <v>11144</v>
      </c>
      <c r="L982" t="s">
        <v>11145</v>
      </c>
      <c r="M982" t="s">
        <v>11146</v>
      </c>
      <c r="N982" t="s">
        <v>11147</v>
      </c>
      <c r="O982" t="s">
        <v>11148</v>
      </c>
      <c r="P982" t="s">
        <v>11149</v>
      </c>
    </row>
    <row r="983" spans="1:16">
      <c r="A983" t="s">
        <v>3082</v>
      </c>
      <c r="B983" t="s">
        <v>3083</v>
      </c>
      <c r="C983" t="s">
        <v>1433</v>
      </c>
      <c r="D983" t="s">
        <v>149</v>
      </c>
      <c r="E983" t="s">
        <v>421</v>
      </c>
      <c r="F983" s="1" t="s">
        <v>1268</v>
      </c>
      <c r="G983">
        <v>4</v>
      </c>
      <c r="H983" s="1" t="s">
        <v>3084</v>
      </c>
      <c r="I983" t="s">
        <v>11150</v>
      </c>
      <c r="J983" t="s">
        <v>11151</v>
      </c>
      <c r="K983" t="s">
        <v>11152</v>
      </c>
      <c r="L983" t="s">
        <v>11153</v>
      </c>
      <c r="M983" t="s">
        <v>11154</v>
      </c>
      <c r="N983" t="s">
        <v>11155</v>
      </c>
      <c r="O983" t="s">
        <v>11156</v>
      </c>
      <c r="P983" t="s">
        <v>11157</v>
      </c>
    </row>
    <row r="984" spans="1:16">
      <c r="A984" t="s">
        <v>3085</v>
      </c>
      <c r="B984" t="s">
        <v>3086</v>
      </c>
      <c r="C984" t="s">
        <v>3087</v>
      </c>
      <c r="D984" t="s">
        <v>128</v>
      </c>
      <c r="E984" t="s">
        <v>214</v>
      </c>
      <c r="F984" s="1" t="s">
        <v>276</v>
      </c>
      <c r="G984">
        <v>4.5</v>
      </c>
      <c r="H984" s="1" t="s">
        <v>3088</v>
      </c>
      <c r="I984" t="s">
        <v>11158</v>
      </c>
      <c r="J984" t="s">
        <v>11159</v>
      </c>
      <c r="K984" t="s">
        <v>11160</v>
      </c>
      <c r="L984" t="s">
        <v>11161</v>
      </c>
      <c r="M984" t="s">
        <v>11162</v>
      </c>
      <c r="N984" t="s">
        <v>11163</v>
      </c>
      <c r="O984" t="s">
        <v>11164</v>
      </c>
      <c r="P984" t="s">
        <v>11165</v>
      </c>
    </row>
    <row r="985" spans="1:16">
      <c r="A985" t="s">
        <v>385</v>
      </c>
      <c r="B985" t="s">
        <v>386</v>
      </c>
      <c r="C985" t="s">
        <v>17</v>
      </c>
      <c r="D985" t="s">
        <v>387</v>
      </c>
      <c r="E985" t="s">
        <v>62</v>
      </c>
      <c r="F985" s="1" t="s">
        <v>330</v>
      </c>
      <c r="G985">
        <v>4</v>
      </c>
      <c r="H985" s="1" t="s">
        <v>388</v>
      </c>
      <c r="I985" t="s">
        <v>5318</v>
      </c>
      <c r="J985" t="s">
        <v>5319</v>
      </c>
      <c r="K985" t="s">
        <v>5320</v>
      </c>
      <c r="L985" t="s">
        <v>5321</v>
      </c>
      <c r="M985" t="s">
        <v>5322</v>
      </c>
      <c r="N985" t="s">
        <v>5323</v>
      </c>
      <c r="O985" t="s">
        <v>5324</v>
      </c>
      <c r="P985" t="s">
        <v>11166</v>
      </c>
    </row>
    <row r="986" spans="1:16">
      <c r="A986" t="s">
        <v>3089</v>
      </c>
      <c r="B986" t="s">
        <v>3090</v>
      </c>
      <c r="C986" t="s">
        <v>3091</v>
      </c>
      <c r="D986" t="s">
        <v>314</v>
      </c>
      <c r="E986" t="s">
        <v>314</v>
      </c>
      <c r="F986" s="1" t="s">
        <v>215</v>
      </c>
      <c r="G986">
        <v>4.5</v>
      </c>
      <c r="H986" s="1" t="s">
        <v>3092</v>
      </c>
      <c r="I986" t="s">
        <v>11167</v>
      </c>
      <c r="J986" t="s">
        <v>11168</v>
      </c>
      <c r="K986" t="s">
        <v>11169</v>
      </c>
      <c r="L986" t="s">
        <v>11170</v>
      </c>
      <c r="M986" t="s">
        <v>11171</v>
      </c>
      <c r="N986" t="s">
        <v>11172</v>
      </c>
      <c r="O986" t="s">
        <v>11173</v>
      </c>
      <c r="P986" t="s">
        <v>11174</v>
      </c>
    </row>
    <row r="987" spans="1:16">
      <c r="A987" t="s">
        <v>389</v>
      </c>
      <c r="B987" t="s">
        <v>390</v>
      </c>
      <c r="C987" t="s">
        <v>17</v>
      </c>
      <c r="D987" t="s">
        <v>18</v>
      </c>
      <c r="E987" t="s">
        <v>76</v>
      </c>
      <c r="F987" s="1" t="s">
        <v>111</v>
      </c>
      <c r="G987">
        <v>4.1</v>
      </c>
      <c r="H987" s="1" t="s">
        <v>391</v>
      </c>
      <c r="I987" t="s">
        <v>5326</v>
      </c>
      <c r="J987" t="s">
        <v>5327</v>
      </c>
      <c r="K987" t="s">
        <v>5328</v>
      </c>
      <c r="L987" t="s">
        <v>5329</v>
      </c>
      <c r="M987" t="s">
        <v>5330</v>
      </c>
      <c r="N987" t="s">
        <v>5331</v>
      </c>
      <c r="O987" t="s">
        <v>5332</v>
      </c>
      <c r="P987" t="s">
        <v>11175</v>
      </c>
    </row>
    <row r="988" spans="1:16">
      <c r="A988" t="s">
        <v>3093</v>
      </c>
      <c r="B988" t="s">
        <v>3094</v>
      </c>
      <c r="C988" t="s">
        <v>2070</v>
      </c>
      <c r="D988" t="s">
        <v>214</v>
      </c>
      <c r="E988" t="s">
        <v>99</v>
      </c>
      <c r="F988" s="1" t="s">
        <v>1564</v>
      </c>
      <c r="G988">
        <v>4.3</v>
      </c>
      <c r="H988" s="1" t="s">
        <v>3095</v>
      </c>
      <c r="I988" t="s">
        <v>11176</v>
      </c>
      <c r="J988" t="s">
        <v>11177</v>
      </c>
      <c r="K988" t="s">
        <v>11178</v>
      </c>
      <c r="L988" t="s">
        <v>11179</v>
      </c>
      <c r="M988" t="s">
        <v>11180</v>
      </c>
      <c r="N988" t="s">
        <v>11181</v>
      </c>
      <c r="O988" t="s">
        <v>11182</v>
      </c>
      <c r="P988" t="s">
        <v>11183</v>
      </c>
    </row>
    <row r="989" spans="1:16">
      <c r="A989" t="s">
        <v>3096</v>
      </c>
      <c r="B989" t="s">
        <v>3097</v>
      </c>
      <c r="C989" t="s">
        <v>3098</v>
      </c>
      <c r="D989" t="s">
        <v>894</v>
      </c>
      <c r="E989" t="s">
        <v>3099</v>
      </c>
      <c r="F989" s="1" t="s">
        <v>773</v>
      </c>
      <c r="G989">
        <v>4.1</v>
      </c>
      <c r="H989" s="1" t="s">
        <v>3100</v>
      </c>
      <c r="I989" t="s">
        <v>11184</v>
      </c>
      <c r="J989" t="s">
        <v>11185</v>
      </c>
      <c r="K989" t="s">
        <v>11186</v>
      </c>
      <c r="L989" t="s">
        <v>11187</v>
      </c>
      <c r="M989" t="s">
        <v>11188</v>
      </c>
      <c r="N989" t="s">
        <v>11189</v>
      </c>
      <c r="O989" t="s">
        <v>11190</v>
      </c>
      <c r="P989" t="s">
        <v>11191</v>
      </c>
    </row>
    <row r="990" spans="1:16">
      <c r="A990" t="s">
        <v>3101</v>
      </c>
      <c r="B990" t="s">
        <v>3102</v>
      </c>
      <c r="C990" t="s">
        <v>2310</v>
      </c>
      <c r="D990" t="s">
        <v>18</v>
      </c>
      <c r="E990" t="s">
        <v>329</v>
      </c>
      <c r="F990" s="1" t="s">
        <v>200</v>
      </c>
      <c r="G990">
        <v>4</v>
      </c>
      <c r="H990">
        <v>691</v>
      </c>
      <c r="I990" t="s">
        <v>11192</v>
      </c>
      <c r="J990" t="s">
        <v>11193</v>
      </c>
      <c r="K990" t="s">
        <v>11194</v>
      </c>
      <c r="L990" t="s">
        <v>11195</v>
      </c>
      <c r="M990" t="s">
        <v>11196</v>
      </c>
      <c r="N990" t="s">
        <v>11197</v>
      </c>
      <c r="O990" t="s">
        <v>11198</v>
      </c>
      <c r="P990" t="s">
        <v>11199</v>
      </c>
    </row>
    <row r="991" spans="1:16">
      <c r="A991" t="s">
        <v>3103</v>
      </c>
      <c r="B991" t="s">
        <v>3104</v>
      </c>
      <c r="C991" t="s">
        <v>1918</v>
      </c>
      <c r="D991" t="s">
        <v>62</v>
      </c>
      <c r="E991" t="s">
        <v>421</v>
      </c>
      <c r="F991" s="1" t="s">
        <v>302</v>
      </c>
      <c r="G991">
        <v>4.1</v>
      </c>
      <c r="H991" s="1" t="s">
        <v>3105</v>
      </c>
      <c r="I991" t="s">
        <v>11200</v>
      </c>
      <c r="J991" t="s">
        <v>11201</v>
      </c>
      <c r="K991" t="s">
        <v>11202</v>
      </c>
      <c r="L991" t="s">
        <v>11203</v>
      </c>
      <c r="M991" t="s">
        <v>11204</v>
      </c>
      <c r="N991" t="s">
        <v>11205</v>
      </c>
      <c r="O991" t="s">
        <v>11206</v>
      </c>
      <c r="P991" t="s">
        <v>11207</v>
      </c>
    </row>
    <row r="992" spans="1:16">
      <c r="A992" t="s">
        <v>392</v>
      </c>
      <c r="B992" t="s">
        <v>393</v>
      </c>
      <c r="C992" t="s">
        <v>17</v>
      </c>
      <c r="D992" t="s">
        <v>24</v>
      </c>
      <c r="E992" t="s">
        <v>62</v>
      </c>
      <c r="F992" s="1" t="s">
        <v>111</v>
      </c>
      <c r="G992">
        <v>4.1</v>
      </c>
      <c r="H992">
        <v>602</v>
      </c>
      <c r="I992" t="s">
        <v>5334</v>
      </c>
      <c r="J992" t="s">
        <v>5335</v>
      </c>
      <c r="K992" t="s">
        <v>5336</v>
      </c>
      <c r="L992" t="s">
        <v>5337</v>
      </c>
      <c r="M992" t="s">
        <v>5338</v>
      </c>
      <c r="N992" t="s">
        <v>5339</v>
      </c>
      <c r="O992" t="s">
        <v>11208</v>
      </c>
      <c r="P992" t="s">
        <v>11209</v>
      </c>
    </row>
    <row r="993" spans="1:16">
      <c r="A993" t="s">
        <v>3106</v>
      </c>
      <c r="B993" t="s">
        <v>3107</v>
      </c>
      <c r="C993" t="s">
        <v>1903</v>
      </c>
      <c r="D993" t="s">
        <v>2276</v>
      </c>
      <c r="E993" t="s">
        <v>3108</v>
      </c>
      <c r="F993" s="1" t="s">
        <v>367</v>
      </c>
      <c r="G993">
        <v>4.4</v>
      </c>
      <c r="H993" s="1" t="s">
        <v>3109</v>
      </c>
      <c r="I993" t="s">
        <v>11210</v>
      </c>
      <c r="J993" t="s">
        <v>11211</v>
      </c>
      <c r="K993" t="s">
        <v>11212</v>
      </c>
      <c r="L993" t="s">
        <v>11213</v>
      </c>
      <c r="M993" t="s">
        <v>11214</v>
      </c>
      <c r="N993" t="s">
        <v>11215</v>
      </c>
      <c r="O993" t="s">
        <v>11216</v>
      </c>
      <c r="P993" t="s">
        <v>11217</v>
      </c>
    </row>
    <row r="994" spans="1:16">
      <c r="A994" t="s">
        <v>394</v>
      </c>
      <c r="B994" t="s">
        <v>395</v>
      </c>
      <c r="C994" t="s">
        <v>17</v>
      </c>
      <c r="D994" t="s">
        <v>205</v>
      </c>
      <c r="E994" t="s">
        <v>18</v>
      </c>
      <c r="F994" s="1" t="s">
        <v>87</v>
      </c>
      <c r="G994">
        <v>4</v>
      </c>
      <c r="H994" s="1" t="s">
        <v>396</v>
      </c>
      <c r="I994" t="s">
        <v>5342</v>
      </c>
      <c r="J994" t="s">
        <v>5343</v>
      </c>
      <c r="K994" t="s">
        <v>5344</v>
      </c>
      <c r="L994" t="s">
        <v>5345</v>
      </c>
      <c r="M994" t="s">
        <v>5346</v>
      </c>
      <c r="N994" t="s">
        <v>5347</v>
      </c>
      <c r="O994" t="s">
        <v>11218</v>
      </c>
      <c r="P994" t="s">
        <v>11219</v>
      </c>
    </row>
    <row r="995" spans="1:16">
      <c r="A995" t="s">
        <v>3110</v>
      </c>
      <c r="B995" t="s">
        <v>3111</v>
      </c>
      <c r="C995" t="s">
        <v>3112</v>
      </c>
      <c r="D995" t="s">
        <v>2619</v>
      </c>
      <c r="E995" t="s">
        <v>2122</v>
      </c>
      <c r="F995" s="1" t="s">
        <v>1455</v>
      </c>
      <c r="G995">
        <v>4.1</v>
      </c>
      <c r="H995" s="1" t="s">
        <v>3113</v>
      </c>
      <c r="I995" t="s">
        <v>11220</v>
      </c>
      <c r="J995" t="s">
        <v>11221</v>
      </c>
      <c r="K995" t="s">
        <v>11222</v>
      </c>
      <c r="L995" t="s">
        <v>11223</v>
      </c>
      <c r="M995" t="s">
        <v>11224</v>
      </c>
      <c r="N995" t="s">
        <v>11225</v>
      </c>
      <c r="O995" t="s">
        <v>11226</v>
      </c>
      <c r="P995" t="s">
        <v>11227</v>
      </c>
    </row>
    <row r="996" spans="1:16">
      <c r="A996" t="s">
        <v>3114</v>
      </c>
      <c r="B996" t="s">
        <v>3115</v>
      </c>
      <c r="C996" t="s">
        <v>1918</v>
      </c>
      <c r="D996" t="s">
        <v>106</v>
      </c>
      <c r="E996" t="s">
        <v>190</v>
      </c>
      <c r="F996" s="1" t="s">
        <v>87</v>
      </c>
      <c r="G996">
        <v>4.4</v>
      </c>
      <c r="H996" s="1" t="s">
        <v>3116</v>
      </c>
      <c r="I996" t="s">
        <v>11228</v>
      </c>
      <c r="J996" t="s">
        <v>11229</v>
      </c>
      <c r="K996" t="s">
        <v>11230</v>
      </c>
      <c r="L996" t="s">
        <v>11231</v>
      </c>
      <c r="M996" t="s">
        <v>11232</v>
      </c>
      <c r="N996" t="s">
        <v>11233</v>
      </c>
      <c r="O996" t="s">
        <v>11234</v>
      </c>
      <c r="P996" t="s">
        <v>11235</v>
      </c>
    </row>
    <row r="997" spans="1:16">
      <c r="A997" t="s">
        <v>3117</v>
      </c>
      <c r="B997" t="s">
        <v>3118</v>
      </c>
      <c r="C997" t="s">
        <v>2862</v>
      </c>
      <c r="D997" t="s">
        <v>1303</v>
      </c>
      <c r="E997" t="s">
        <v>1295</v>
      </c>
      <c r="F997" s="1" t="s">
        <v>911</v>
      </c>
      <c r="G997">
        <v>4.3</v>
      </c>
      <c r="H997" s="1" t="s">
        <v>3119</v>
      </c>
      <c r="I997" t="s">
        <v>11236</v>
      </c>
      <c r="J997" t="s">
        <v>11237</v>
      </c>
      <c r="K997" t="s">
        <v>11238</v>
      </c>
      <c r="L997" t="s">
        <v>11239</v>
      </c>
      <c r="M997" t="s">
        <v>11240</v>
      </c>
      <c r="N997" t="s">
        <v>11241</v>
      </c>
      <c r="O997" t="s">
        <v>11242</v>
      </c>
      <c r="P997" t="s">
        <v>11243</v>
      </c>
    </row>
    <row r="998" spans="1:16">
      <c r="A998" t="s">
        <v>3120</v>
      </c>
      <c r="B998" t="s">
        <v>3121</v>
      </c>
      <c r="C998" t="s">
        <v>2380</v>
      </c>
      <c r="D998" t="s">
        <v>128</v>
      </c>
      <c r="E998" t="s">
        <v>62</v>
      </c>
      <c r="F998" s="1" t="s">
        <v>77</v>
      </c>
      <c r="G998">
        <v>4.2</v>
      </c>
      <c r="H998" s="1" t="s">
        <v>3122</v>
      </c>
      <c r="I998" t="s">
        <v>11244</v>
      </c>
      <c r="J998" t="s">
        <v>11245</v>
      </c>
      <c r="K998" t="s">
        <v>11246</v>
      </c>
      <c r="L998" t="s">
        <v>11247</v>
      </c>
      <c r="M998" t="s">
        <v>11248</v>
      </c>
      <c r="N998" t="s">
        <v>11249</v>
      </c>
      <c r="O998" t="s">
        <v>11250</v>
      </c>
      <c r="P998" t="s">
        <v>11251</v>
      </c>
    </row>
    <row r="999" spans="1:16">
      <c r="A999" t="s">
        <v>3123</v>
      </c>
      <c r="B999" t="s">
        <v>3124</v>
      </c>
      <c r="C999" t="s">
        <v>2254</v>
      </c>
      <c r="D999" t="s">
        <v>2049</v>
      </c>
      <c r="E999" t="s">
        <v>2049</v>
      </c>
      <c r="F999" s="1" t="s">
        <v>215</v>
      </c>
      <c r="G999">
        <v>3.6</v>
      </c>
      <c r="H999" s="1" t="s">
        <v>3125</v>
      </c>
      <c r="I999" t="s">
        <v>11107</v>
      </c>
      <c r="J999" t="s">
        <v>11252</v>
      </c>
      <c r="K999" t="s">
        <v>11253</v>
      </c>
      <c r="L999" t="s">
        <v>11254</v>
      </c>
      <c r="M999" t="s">
        <v>11255</v>
      </c>
      <c r="N999" t="s">
        <v>11256</v>
      </c>
      <c r="O999" t="s">
        <v>11257</v>
      </c>
      <c r="P999" t="s">
        <v>11258</v>
      </c>
    </row>
    <row r="1000" spans="1:16">
      <c r="A1000" t="s">
        <v>3126</v>
      </c>
      <c r="B1000" t="s">
        <v>3127</v>
      </c>
      <c r="C1000" t="s">
        <v>2029</v>
      </c>
      <c r="D1000" t="s">
        <v>261</v>
      </c>
      <c r="E1000" t="s">
        <v>3128</v>
      </c>
      <c r="F1000" s="1" t="s">
        <v>333</v>
      </c>
      <c r="G1000">
        <v>4.2</v>
      </c>
      <c r="H1000" s="1" t="s">
        <v>3129</v>
      </c>
      <c r="I1000" t="s">
        <v>11259</v>
      </c>
      <c r="J1000" t="s">
        <v>11260</v>
      </c>
      <c r="K1000" t="s">
        <v>11261</v>
      </c>
      <c r="L1000" t="s">
        <v>11262</v>
      </c>
      <c r="M1000" t="s">
        <v>11263</v>
      </c>
      <c r="N1000" t="s">
        <v>11264</v>
      </c>
      <c r="O1000" t="s">
        <v>11265</v>
      </c>
      <c r="P1000" t="s">
        <v>11266</v>
      </c>
    </row>
    <row r="1001" spans="1:16">
      <c r="A1001" t="s">
        <v>3130</v>
      </c>
      <c r="B1001" t="s">
        <v>3131</v>
      </c>
      <c r="C1001" t="s">
        <v>2135</v>
      </c>
      <c r="D1001" t="s">
        <v>292</v>
      </c>
      <c r="E1001" t="s">
        <v>1402</v>
      </c>
      <c r="F1001" s="1" t="s">
        <v>163</v>
      </c>
      <c r="G1001">
        <v>4.2</v>
      </c>
      <c r="H1001" s="1" t="s">
        <v>3132</v>
      </c>
      <c r="I1001" t="s">
        <v>11267</v>
      </c>
      <c r="J1001" t="s">
        <v>11268</v>
      </c>
      <c r="K1001" t="s">
        <v>11269</v>
      </c>
      <c r="L1001" t="s">
        <v>11270</v>
      </c>
      <c r="M1001" t="s">
        <v>11271</v>
      </c>
      <c r="N1001" t="s">
        <v>11272</v>
      </c>
      <c r="O1001" t="s">
        <v>11273</v>
      </c>
      <c r="P1001" t="s">
        <v>11274</v>
      </c>
    </row>
    <row r="1002" ht="13.5" spans="1:16">
      <c r="A1002" t="s">
        <v>401</v>
      </c>
      <c r="B1002" t="s">
        <v>402</v>
      </c>
      <c r="C1002" t="s">
        <v>17</v>
      </c>
      <c r="D1002" t="s">
        <v>247</v>
      </c>
      <c r="E1002" t="s">
        <v>62</v>
      </c>
      <c r="F1002" s="1" t="s">
        <v>276</v>
      </c>
      <c r="G1002">
        <v>3.9</v>
      </c>
      <c r="H1002">
        <v>536</v>
      </c>
      <c r="I1002" t="s">
        <v>5358</v>
      </c>
      <c r="J1002" t="s">
        <v>5359</v>
      </c>
      <c r="K1002" t="s">
        <v>5360</v>
      </c>
      <c r="L1002" t="s">
        <v>5361</v>
      </c>
      <c r="M1002" t="s">
        <v>5362</v>
      </c>
      <c r="N1002" t="s">
        <v>5363</v>
      </c>
      <c r="O1002" t="s">
        <v>5364</v>
      </c>
      <c r="P1002" t="s">
        <v>11275</v>
      </c>
    </row>
    <row r="1003" ht="13.5" spans="1:16">
      <c r="A1003" t="s">
        <v>3133</v>
      </c>
      <c r="B1003" t="s">
        <v>3134</v>
      </c>
      <c r="C1003" t="s">
        <v>1903</v>
      </c>
      <c r="D1003" t="s">
        <v>19</v>
      </c>
      <c r="E1003" t="s">
        <v>329</v>
      </c>
      <c r="F1003" s="1" t="s">
        <v>325</v>
      </c>
      <c r="G1003">
        <v>4.2</v>
      </c>
      <c r="H1003" s="1" t="s">
        <v>3135</v>
      </c>
      <c r="I1003" s="2" t="s">
        <v>11276</v>
      </c>
      <c r="J1003" t="s">
        <v>11277</v>
      </c>
      <c r="K1003" t="s">
        <v>11278</v>
      </c>
      <c r="L1003" t="s">
        <v>11279</v>
      </c>
      <c r="M1003" t="s">
        <v>11280</v>
      </c>
      <c r="N1003" t="s">
        <v>11281</v>
      </c>
      <c r="O1003" t="s">
        <v>11282</v>
      </c>
      <c r="P1003" t="s">
        <v>11283</v>
      </c>
    </row>
    <row r="1004" spans="1:16">
      <c r="A1004" t="s">
        <v>3136</v>
      </c>
      <c r="B1004" t="s">
        <v>3137</v>
      </c>
      <c r="C1004" t="s">
        <v>2405</v>
      </c>
      <c r="D1004" t="s">
        <v>1813</v>
      </c>
      <c r="E1004" t="s">
        <v>1813</v>
      </c>
      <c r="F1004" s="1" t="s">
        <v>215</v>
      </c>
      <c r="G1004">
        <v>4.5</v>
      </c>
      <c r="H1004" s="1" t="s">
        <v>3138</v>
      </c>
      <c r="I1004" t="s">
        <v>11284</v>
      </c>
      <c r="J1004" t="s">
        <v>11285</v>
      </c>
      <c r="K1004" t="s">
        <v>11286</v>
      </c>
      <c r="L1004" t="s">
        <v>11287</v>
      </c>
      <c r="M1004" t="s">
        <v>11288</v>
      </c>
      <c r="N1004" t="s">
        <v>11289</v>
      </c>
      <c r="O1004" t="s">
        <v>11290</v>
      </c>
      <c r="P1004" t="s">
        <v>11291</v>
      </c>
    </row>
    <row r="1005" spans="1:16">
      <c r="A1005" t="s">
        <v>3139</v>
      </c>
      <c r="B1005" t="s">
        <v>3140</v>
      </c>
      <c r="C1005" t="s">
        <v>2862</v>
      </c>
      <c r="D1005" t="s">
        <v>1209</v>
      </c>
      <c r="E1005" t="s">
        <v>1806</v>
      </c>
      <c r="F1005" s="1" t="s">
        <v>453</v>
      </c>
      <c r="G1005">
        <v>4.3</v>
      </c>
      <c r="H1005">
        <v>408</v>
      </c>
      <c r="I1005" t="s">
        <v>11292</v>
      </c>
      <c r="J1005" t="s">
        <v>11293</v>
      </c>
      <c r="K1005" t="s">
        <v>11294</v>
      </c>
      <c r="L1005" t="s">
        <v>11295</v>
      </c>
      <c r="M1005" t="s">
        <v>11296</v>
      </c>
      <c r="N1005" t="s">
        <v>11297</v>
      </c>
      <c r="O1005" t="s">
        <v>11298</v>
      </c>
      <c r="P1005" t="s">
        <v>11299</v>
      </c>
    </row>
    <row r="1006" spans="1:16">
      <c r="A1006" t="s">
        <v>3141</v>
      </c>
      <c r="B1006" t="s">
        <v>3142</v>
      </c>
      <c r="C1006" t="s">
        <v>3112</v>
      </c>
      <c r="D1006" t="s">
        <v>3143</v>
      </c>
      <c r="E1006" t="s">
        <v>3143</v>
      </c>
      <c r="F1006" s="1" t="s">
        <v>215</v>
      </c>
      <c r="G1006">
        <v>4.2</v>
      </c>
      <c r="H1006" s="1" t="s">
        <v>3144</v>
      </c>
      <c r="I1006" t="s">
        <v>11300</v>
      </c>
      <c r="J1006" t="s">
        <v>11301</v>
      </c>
      <c r="K1006" t="s">
        <v>11302</v>
      </c>
      <c r="L1006" t="s">
        <v>11303</v>
      </c>
      <c r="M1006" t="s">
        <v>11304</v>
      </c>
      <c r="N1006" t="s">
        <v>11305</v>
      </c>
      <c r="O1006" t="s">
        <v>11306</v>
      </c>
      <c r="P1006" t="s">
        <v>11307</v>
      </c>
    </row>
    <row r="1007" spans="1:16">
      <c r="A1007" t="s">
        <v>3145</v>
      </c>
      <c r="B1007" t="s">
        <v>3146</v>
      </c>
      <c r="C1007" t="s">
        <v>3147</v>
      </c>
      <c r="D1007" t="s">
        <v>800</v>
      </c>
      <c r="E1007" t="s">
        <v>800</v>
      </c>
      <c r="F1007" s="1" t="s">
        <v>215</v>
      </c>
      <c r="G1007">
        <v>4.1</v>
      </c>
      <c r="H1007" s="1" t="s">
        <v>3148</v>
      </c>
      <c r="I1007" t="s">
        <v>11308</v>
      </c>
      <c r="J1007" t="s">
        <v>11309</v>
      </c>
      <c r="K1007" t="s">
        <v>11310</v>
      </c>
      <c r="L1007" t="s">
        <v>11311</v>
      </c>
      <c r="M1007" t="s">
        <v>11312</v>
      </c>
      <c r="N1007" t="s">
        <v>11313</v>
      </c>
      <c r="O1007" t="s">
        <v>11314</v>
      </c>
      <c r="P1007" t="s">
        <v>11315</v>
      </c>
    </row>
    <row r="1008" spans="1:16">
      <c r="A1008" t="s">
        <v>3149</v>
      </c>
      <c r="B1008" t="s">
        <v>3150</v>
      </c>
      <c r="C1008" t="s">
        <v>3151</v>
      </c>
      <c r="D1008" t="s">
        <v>24</v>
      </c>
      <c r="E1008" t="s">
        <v>92</v>
      </c>
      <c r="F1008" s="1" t="s">
        <v>422</v>
      </c>
      <c r="G1008">
        <v>4.1</v>
      </c>
      <c r="H1008" s="1" t="s">
        <v>3152</v>
      </c>
      <c r="I1008" t="s">
        <v>11316</v>
      </c>
      <c r="J1008" t="s">
        <v>11317</v>
      </c>
      <c r="K1008" t="s">
        <v>11318</v>
      </c>
      <c r="L1008" t="s">
        <v>11319</v>
      </c>
      <c r="M1008" t="s">
        <v>11320</v>
      </c>
      <c r="N1008" t="s">
        <v>11321</v>
      </c>
      <c r="O1008" t="s">
        <v>11322</v>
      </c>
      <c r="P1008" t="s">
        <v>11323</v>
      </c>
    </row>
    <row r="1009" spans="1:16">
      <c r="A1009" t="s">
        <v>1855</v>
      </c>
      <c r="B1009" t="s">
        <v>1856</v>
      </c>
      <c r="C1009" t="s">
        <v>1413</v>
      </c>
      <c r="D1009" t="s">
        <v>144</v>
      </c>
      <c r="E1009" t="s">
        <v>406</v>
      </c>
      <c r="F1009" s="1" t="s">
        <v>87</v>
      </c>
      <c r="G1009">
        <v>4.6</v>
      </c>
      <c r="H1009">
        <v>245</v>
      </c>
      <c r="I1009" t="s">
        <v>8380</v>
      </c>
      <c r="J1009" t="s">
        <v>8381</v>
      </c>
      <c r="K1009" t="s">
        <v>8382</v>
      </c>
      <c r="L1009" t="s">
        <v>8383</v>
      </c>
      <c r="M1009" t="s">
        <v>8384</v>
      </c>
      <c r="N1009" t="s">
        <v>8385</v>
      </c>
      <c r="O1009" t="s">
        <v>11324</v>
      </c>
      <c r="P1009" t="s">
        <v>11325</v>
      </c>
    </row>
    <row r="1010" spans="1:16">
      <c r="A1010" t="s">
        <v>3153</v>
      </c>
      <c r="B1010" t="s">
        <v>3154</v>
      </c>
      <c r="C1010" t="s">
        <v>2904</v>
      </c>
      <c r="D1010" t="s">
        <v>3155</v>
      </c>
      <c r="E1010" t="s">
        <v>3156</v>
      </c>
      <c r="F1010" s="1" t="s">
        <v>115</v>
      </c>
      <c r="G1010">
        <v>3.8</v>
      </c>
      <c r="H1010" s="1" t="s">
        <v>3157</v>
      </c>
      <c r="I1010" t="s">
        <v>11326</v>
      </c>
      <c r="J1010" t="s">
        <v>11327</v>
      </c>
      <c r="K1010" t="s">
        <v>11328</v>
      </c>
      <c r="L1010" t="s">
        <v>11329</v>
      </c>
      <c r="M1010" t="s">
        <v>11330</v>
      </c>
      <c r="N1010" t="s">
        <v>11331</v>
      </c>
      <c r="O1010" t="s">
        <v>11332</v>
      </c>
      <c r="P1010" t="s">
        <v>11333</v>
      </c>
    </row>
    <row r="1011" spans="1:16">
      <c r="A1011" t="s">
        <v>3158</v>
      </c>
      <c r="B1011" t="s">
        <v>3159</v>
      </c>
      <c r="C1011" t="s">
        <v>2569</v>
      </c>
      <c r="D1011" t="s">
        <v>3160</v>
      </c>
      <c r="E1011" t="s">
        <v>3161</v>
      </c>
      <c r="F1011" s="1" t="s">
        <v>145</v>
      </c>
      <c r="G1011">
        <v>4.3</v>
      </c>
      <c r="H1011" s="1" t="s">
        <v>3162</v>
      </c>
      <c r="I1011" t="s">
        <v>11334</v>
      </c>
      <c r="J1011" t="s">
        <v>11335</v>
      </c>
      <c r="K1011" t="s">
        <v>11336</v>
      </c>
      <c r="L1011" t="s">
        <v>11337</v>
      </c>
      <c r="M1011" t="s">
        <v>11338</v>
      </c>
      <c r="N1011" t="s">
        <v>11339</v>
      </c>
      <c r="O1011" t="s">
        <v>11340</v>
      </c>
      <c r="P1011" t="s">
        <v>11341</v>
      </c>
    </row>
    <row r="1012" spans="1:16">
      <c r="A1012" t="s">
        <v>418</v>
      </c>
      <c r="B1012" t="s">
        <v>419</v>
      </c>
      <c r="C1012" t="s">
        <v>17</v>
      </c>
      <c r="D1012" t="s">
        <v>420</v>
      </c>
      <c r="E1012" t="s">
        <v>421</v>
      </c>
      <c r="F1012" s="1" t="s">
        <v>422</v>
      </c>
      <c r="G1012">
        <v>4.2</v>
      </c>
      <c r="H1012" s="1" t="s">
        <v>423</v>
      </c>
      <c r="I1012" t="s">
        <v>5398</v>
      </c>
      <c r="J1012" t="s">
        <v>5399</v>
      </c>
      <c r="K1012" t="s">
        <v>5400</v>
      </c>
      <c r="L1012" t="s">
        <v>5401</v>
      </c>
      <c r="M1012" t="s">
        <v>5402</v>
      </c>
      <c r="N1012" t="s">
        <v>5403</v>
      </c>
      <c r="O1012" t="s">
        <v>11342</v>
      </c>
      <c r="P1012" t="s">
        <v>11343</v>
      </c>
    </row>
    <row r="1013" spans="1:16">
      <c r="A1013" t="s">
        <v>3163</v>
      </c>
      <c r="B1013" t="s">
        <v>3164</v>
      </c>
      <c r="C1013" t="s">
        <v>1898</v>
      </c>
      <c r="D1013" t="s">
        <v>501</v>
      </c>
      <c r="E1013" t="s">
        <v>2956</v>
      </c>
      <c r="F1013" s="1" t="s">
        <v>63</v>
      </c>
      <c r="G1013">
        <v>4.2</v>
      </c>
      <c r="H1013" s="1" t="s">
        <v>3165</v>
      </c>
      <c r="I1013" t="s">
        <v>11344</v>
      </c>
      <c r="J1013" t="s">
        <v>11345</v>
      </c>
      <c r="K1013" t="s">
        <v>11346</v>
      </c>
      <c r="L1013" t="s">
        <v>11347</v>
      </c>
      <c r="M1013" t="s">
        <v>11348</v>
      </c>
      <c r="N1013" t="s">
        <v>11349</v>
      </c>
      <c r="O1013" t="s">
        <v>11350</v>
      </c>
      <c r="P1013" t="s">
        <v>11351</v>
      </c>
    </row>
    <row r="1014" spans="1:16">
      <c r="A1014" t="s">
        <v>3166</v>
      </c>
      <c r="B1014" t="s">
        <v>3167</v>
      </c>
      <c r="C1014" t="s">
        <v>1965</v>
      </c>
      <c r="D1014" t="s">
        <v>3168</v>
      </c>
      <c r="E1014" t="s">
        <v>2687</v>
      </c>
      <c r="F1014" s="1" t="s">
        <v>1726</v>
      </c>
      <c r="G1014">
        <v>4.4</v>
      </c>
      <c r="H1014" s="1" t="s">
        <v>3169</v>
      </c>
      <c r="I1014" t="s">
        <v>11352</v>
      </c>
      <c r="J1014" t="s">
        <v>11353</v>
      </c>
      <c r="K1014" t="s">
        <v>11354</v>
      </c>
      <c r="L1014" t="s">
        <v>11355</v>
      </c>
      <c r="M1014" t="s">
        <v>11356</v>
      </c>
      <c r="N1014" t="s">
        <v>11357</v>
      </c>
      <c r="O1014" t="s">
        <v>11358</v>
      </c>
      <c r="P1014" t="s">
        <v>11359</v>
      </c>
    </row>
    <row r="1015" spans="1:16">
      <c r="A1015" t="s">
        <v>3170</v>
      </c>
      <c r="B1015" t="s">
        <v>3171</v>
      </c>
      <c r="C1015" t="s">
        <v>1908</v>
      </c>
      <c r="D1015" t="s">
        <v>62</v>
      </c>
      <c r="E1015" t="s">
        <v>320</v>
      </c>
      <c r="F1015" s="1" t="s">
        <v>20</v>
      </c>
      <c r="G1015">
        <v>3.9</v>
      </c>
      <c r="H1015" s="1" t="s">
        <v>3172</v>
      </c>
      <c r="I1015" t="s">
        <v>11360</v>
      </c>
      <c r="J1015" t="s">
        <v>11361</v>
      </c>
      <c r="K1015" t="s">
        <v>11362</v>
      </c>
      <c r="L1015" t="s">
        <v>11363</v>
      </c>
      <c r="M1015" t="s">
        <v>11364</v>
      </c>
      <c r="N1015" t="s">
        <v>11365</v>
      </c>
      <c r="O1015" t="s">
        <v>11366</v>
      </c>
      <c r="P1015" t="s">
        <v>11367</v>
      </c>
    </row>
    <row r="1016" spans="1:16">
      <c r="A1016" t="s">
        <v>3173</v>
      </c>
      <c r="B1016" t="s">
        <v>3174</v>
      </c>
      <c r="C1016" t="s">
        <v>3175</v>
      </c>
      <c r="D1016" t="s">
        <v>3176</v>
      </c>
      <c r="E1016" t="s">
        <v>3177</v>
      </c>
      <c r="F1016" s="1" t="s">
        <v>129</v>
      </c>
      <c r="G1016">
        <v>4</v>
      </c>
      <c r="H1016">
        <v>323</v>
      </c>
      <c r="I1016" t="s">
        <v>11368</v>
      </c>
      <c r="J1016" t="s">
        <v>11369</v>
      </c>
      <c r="K1016" t="s">
        <v>11370</v>
      </c>
      <c r="L1016" t="s">
        <v>11371</v>
      </c>
      <c r="M1016" t="s">
        <v>11372</v>
      </c>
      <c r="N1016" t="s">
        <v>11373</v>
      </c>
      <c r="O1016" t="s">
        <v>11374</v>
      </c>
      <c r="P1016" t="s">
        <v>11375</v>
      </c>
    </row>
    <row r="1017" spans="1:16">
      <c r="A1017" t="s">
        <v>3178</v>
      </c>
      <c r="B1017" t="s">
        <v>3179</v>
      </c>
      <c r="C1017" t="s">
        <v>1764</v>
      </c>
      <c r="D1017" t="s">
        <v>485</v>
      </c>
      <c r="E1017" t="s">
        <v>2541</v>
      </c>
      <c r="F1017" s="1" t="s">
        <v>445</v>
      </c>
      <c r="G1017">
        <v>4.2</v>
      </c>
      <c r="H1017" s="1" t="s">
        <v>3180</v>
      </c>
      <c r="I1017" t="s">
        <v>11376</v>
      </c>
      <c r="J1017" t="s">
        <v>11377</v>
      </c>
      <c r="K1017" t="s">
        <v>11378</v>
      </c>
      <c r="L1017" t="s">
        <v>11379</v>
      </c>
      <c r="M1017" t="s">
        <v>11380</v>
      </c>
      <c r="N1017" t="s">
        <v>11381</v>
      </c>
      <c r="O1017" t="s">
        <v>11382</v>
      </c>
      <c r="P1017" t="s">
        <v>11383</v>
      </c>
    </row>
    <row r="1018" spans="1:16">
      <c r="A1018" t="s">
        <v>3181</v>
      </c>
      <c r="B1018" t="s">
        <v>3182</v>
      </c>
      <c r="C1018" t="s">
        <v>2376</v>
      </c>
      <c r="D1018" t="s">
        <v>92</v>
      </c>
      <c r="E1018" t="s">
        <v>190</v>
      </c>
      <c r="F1018" s="1" t="s">
        <v>111</v>
      </c>
      <c r="G1018">
        <v>3.7</v>
      </c>
      <c r="H1018">
        <v>418</v>
      </c>
      <c r="I1018" t="s">
        <v>11384</v>
      </c>
      <c r="J1018" t="s">
        <v>11385</v>
      </c>
      <c r="K1018" t="s">
        <v>11386</v>
      </c>
      <c r="L1018" t="s">
        <v>11387</v>
      </c>
      <c r="M1018" t="s">
        <v>11388</v>
      </c>
      <c r="N1018" t="s">
        <v>11389</v>
      </c>
      <c r="O1018" t="s">
        <v>11390</v>
      </c>
      <c r="P1018" t="s">
        <v>11391</v>
      </c>
    </row>
    <row r="1019" ht="13.5" spans="1:16">
      <c r="A1019" t="s">
        <v>1885</v>
      </c>
      <c r="B1019" t="s">
        <v>1886</v>
      </c>
      <c r="C1019" t="s">
        <v>1575</v>
      </c>
      <c r="D1019" t="s">
        <v>1756</v>
      </c>
      <c r="E1019" t="s">
        <v>307</v>
      </c>
      <c r="F1019" s="1" t="s">
        <v>93</v>
      </c>
      <c r="G1019">
        <v>4.5</v>
      </c>
      <c r="H1019" s="1" t="s">
        <v>1887</v>
      </c>
      <c r="I1019" s="2" t="s">
        <v>8460</v>
      </c>
      <c r="J1019" t="s">
        <v>8461</v>
      </c>
      <c r="K1019" t="s">
        <v>8462</v>
      </c>
      <c r="L1019" t="s">
        <v>8463</v>
      </c>
      <c r="M1019" t="s">
        <v>8464</v>
      </c>
      <c r="N1019" t="s">
        <v>8465</v>
      </c>
      <c r="O1019" t="s">
        <v>11392</v>
      </c>
      <c r="P1019" t="s">
        <v>11393</v>
      </c>
    </row>
    <row r="1020" spans="1:16">
      <c r="A1020" t="s">
        <v>436</v>
      </c>
      <c r="B1020" t="s">
        <v>437</v>
      </c>
      <c r="C1020" t="s">
        <v>17</v>
      </c>
      <c r="D1020" t="s">
        <v>24</v>
      </c>
      <c r="E1020" t="s">
        <v>76</v>
      </c>
      <c r="F1020" s="1" t="s">
        <v>220</v>
      </c>
      <c r="G1020">
        <v>4.5</v>
      </c>
      <c r="H1020">
        <v>127</v>
      </c>
      <c r="I1020" t="s">
        <v>5415</v>
      </c>
      <c r="J1020" t="s">
        <v>5416</v>
      </c>
      <c r="K1020" t="s">
        <v>5417</v>
      </c>
      <c r="L1020" t="s">
        <v>5418</v>
      </c>
      <c r="M1020" t="s">
        <v>5419</v>
      </c>
      <c r="N1020" t="s">
        <v>5420</v>
      </c>
      <c r="O1020" t="s">
        <v>5421</v>
      </c>
      <c r="P1020" t="s">
        <v>11394</v>
      </c>
    </row>
    <row r="1021" spans="1:16">
      <c r="A1021" t="s">
        <v>441</v>
      </c>
      <c r="B1021" t="s">
        <v>442</v>
      </c>
      <c r="C1021" t="s">
        <v>75</v>
      </c>
      <c r="D1021" t="s">
        <v>443</v>
      </c>
      <c r="E1021" t="s">
        <v>444</v>
      </c>
      <c r="F1021" s="1" t="s">
        <v>445</v>
      </c>
      <c r="G1021">
        <v>3.6</v>
      </c>
      <c r="H1021" s="1" t="s">
        <v>446</v>
      </c>
      <c r="I1021" t="s">
        <v>5426</v>
      </c>
      <c r="J1021" t="s">
        <v>5427</v>
      </c>
      <c r="K1021" t="s">
        <v>5428</v>
      </c>
      <c r="L1021" t="s">
        <v>5429</v>
      </c>
      <c r="M1021" t="s">
        <v>5430</v>
      </c>
      <c r="N1021" t="s">
        <v>5431</v>
      </c>
      <c r="O1021" t="s">
        <v>11395</v>
      </c>
      <c r="P1021" t="s">
        <v>11396</v>
      </c>
    </row>
    <row r="1022" spans="1:16">
      <c r="A1022" t="s">
        <v>3183</v>
      </c>
      <c r="B1022" t="s">
        <v>3184</v>
      </c>
      <c r="C1022" t="s">
        <v>2254</v>
      </c>
      <c r="D1022" t="s">
        <v>3185</v>
      </c>
      <c r="E1022" t="s">
        <v>76</v>
      </c>
      <c r="F1022" s="1" t="s">
        <v>163</v>
      </c>
      <c r="G1022">
        <v>4.3</v>
      </c>
      <c r="H1022" s="1" t="s">
        <v>3186</v>
      </c>
      <c r="I1022" t="s">
        <v>11397</v>
      </c>
      <c r="J1022" t="s">
        <v>11398</v>
      </c>
      <c r="K1022" t="s">
        <v>11399</v>
      </c>
      <c r="L1022" t="s">
        <v>11400</v>
      </c>
      <c r="M1022" t="s">
        <v>11401</v>
      </c>
      <c r="N1022" t="s">
        <v>11402</v>
      </c>
      <c r="O1022" t="s">
        <v>11403</v>
      </c>
      <c r="P1022" t="s">
        <v>11404</v>
      </c>
    </row>
    <row r="1023" spans="1:16">
      <c r="A1023" t="s">
        <v>3187</v>
      </c>
      <c r="B1023" t="s">
        <v>3188</v>
      </c>
      <c r="C1023" t="s">
        <v>2376</v>
      </c>
      <c r="D1023" t="s">
        <v>329</v>
      </c>
      <c r="E1023" t="s">
        <v>371</v>
      </c>
      <c r="F1023" s="1" t="s">
        <v>77</v>
      </c>
      <c r="G1023">
        <v>4.1</v>
      </c>
      <c r="H1023" s="1" t="s">
        <v>3189</v>
      </c>
      <c r="I1023" t="s">
        <v>11405</v>
      </c>
      <c r="J1023" t="s">
        <v>11406</v>
      </c>
      <c r="K1023" t="s">
        <v>11407</v>
      </c>
      <c r="L1023" t="s">
        <v>11408</v>
      </c>
      <c r="M1023" t="s">
        <v>11409</v>
      </c>
      <c r="N1023" t="s">
        <v>11410</v>
      </c>
      <c r="O1023" t="s">
        <v>11411</v>
      </c>
      <c r="P1023" t="s">
        <v>11412</v>
      </c>
    </row>
    <row r="1024" spans="1:16">
      <c r="A1024" t="s">
        <v>3190</v>
      </c>
      <c r="B1024" t="s">
        <v>3191</v>
      </c>
      <c r="C1024" t="s">
        <v>3192</v>
      </c>
      <c r="D1024" t="s">
        <v>319</v>
      </c>
      <c r="E1024" t="s">
        <v>3193</v>
      </c>
      <c r="F1024" s="1" t="s">
        <v>773</v>
      </c>
      <c r="G1024">
        <v>3.9</v>
      </c>
      <c r="H1024" t="s">
        <v>3194</v>
      </c>
      <c r="I1024" t="s">
        <v>11413</v>
      </c>
      <c r="J1024" t="s">
        <v>11414</v>
      </c>
      <c r="K1024" t="s">
        <v>11415</v>
      </c>
      <c r="L1024" t="s">
        <v>11416</v>
      </c>
      <c r="M1024" t="s">
        <v>11417</v>
      </c>
      <c r="N1024" t="s">
        <v>11418</v>
      </c>
      <c r="O1024" t="s">
        <v>11419</v>
      </c>
      <c r="P1024" t="s">
        <v>11420</v>
      </c>
    </row>
    <row r="1025" spans="1:16">
      <c r="A1025" t="s">
        <v>3195</v>
      </c>
      <c r="B1025" t="s">
        <v>3196</v>
      </c>
      <c r="C1025" t="s">
        <v>3197</v>
      </c>
      <c r="D1025" t="s">
        <v>292</v>
      </c>
      <c r="E1025" t="s">
        <v>3198</v>
      </c>
      <c r="F1025" s="1" t="s">
        <v>693</v>
      </c>
      <c r="G1025">
        <v>3.6</v>
      </c>
      <c r="H1025" s="1" t="s">
        <v>3199</v>
      </c>
      <c r="I1025" t="s">
        <v>11421</v>
      </c>
      <c r="J1025" t="s">
        <v>11422</v>
      </c>
      <c r="K1025" t="s">
        <v>11423</v>
      </c>
      <c r="L1025" t="s">
        <v>11424</v>
      </c>
      <c r="M1025" t="s">
        <v>11425</v>
      </c>
      <c r="N1025" t="s">
        <v>11426</v>
      </c>
      <c r="O1025" t="s">
        <v>11427</v>
      </c>
      <c r="P1025" t="s">
        <v>11428</v>
      </c>
    </row>
    <row r="1026" spans="1:16">
      <c r="A1026" t="s">
        <v>3200</v>
      </c>
      <c r="B1026" t="s">
        <v>3201</v>
      </c>
      <c r="C1026" t="s">
        <v>3202</v>
      </c>
      <c r="D1026" t="s">
        <v>292</v>
      </c>
      <c r="E1026" t="s">
        <v>2357</v>
      </c>
      <c r="F1026" s="1" t="s">
        <v>595</v>
      </c>
      <c r="G1026">
        <v>4</v>
      </c>
      <c r="H1026" s="1" t="s">
        <v>3203</v>
      </c>
      <c r="I1026" t="s">
        <v>11429</v>
      </c>
      <c r="J1026" t="s">
        <v>11430</v>
      </c>
      <c r="K1026" t="s">
        <v>11431</v>
      </c>
      <c r="L1026" t="s">
        <v>11432</v>
      </c>
      <c r="M1026" t="s">
        <v>11433</v>
      </c>
      <c r="N1026" t="s">
        <v>11434</v>
      </c>
      <c r="O1026" t="s">
        <v>11435</v>
      </c>
      <c r="P1026" t="s">
        <v>11436</v>
      </c>
    </row>
    <row r="1027" spans="1:16">
      <c r="A1027" t="s">
        <v>3204</v>
      </c>
      <c r="B1027" t="s">
        <v>3205</v>
      </c>
      <c r="C1027" t="s">
        <v>3206</v>
      </c>
      <c r="D1027" t="s">
        <v>2034</v>
      </c>
      <c r="E1027" t="s">
        <v>76</v>
      </c>
      <c r="F1027" s="1" t="s">
        <v>315</v>
      </c>
      <c r="G1027">
        <v>4.1</v>
      </c>
      <c r="H1027" s="1" t="s">
        <v>3207</v>
      </c>
      <c r="I1027" t="s">
        <v>11437</v>
      </c>
      <c r="J1027" t="s">
        <v>11438</v>
      </c>
      <c r="K1027" t="s">
        <v>11439</v>
      </c>
      <c r="L1027" t="s">
        <v>11440</v>
      </c>
      <c r="M1027" t="s">
        <v>11441</v>
      </c>
      <c r="N1027" t="s">
        <v>11442</v>
      </c>
      <c r="O1027" t="s">
        <v>11443</v>
      </c>
      <c r="P1027" t="s">
        <v>11444</v>
      </c>
    </row>
    <row r="1028" spans="1:16">
      <c r="A1028" t="s">
        <v>3208</v>
      </c>
      <c r="B1028" t="s">
        <v>3209</v>
      </c>
      <c r="C1028" t="s">
        <v>3210</v>
      </c>
      <c r="D1028" t="s">
        <v>24</v>
      </c>
      <c r="E1028" t="s">
        <v>190</v>
      </c>
      <c r="F1028" s="1" t="s">
        <v>36</v>
      </c>
      <c r="G1028">
        <v>3.7</v>
      </c>
      <c r="H1028" s="1" t="s">
        <v>3211</v>
      </c>
      <c r="I1028" t="s">
        <v>11445</v>
      </c>
      <c r="J1028" t="s">
        <v>11446</v>
      </c>
      <c r="K1028" t="s">
        <v>11447</v>
      </c>
      <c r="L1028" t="s">
        <v>11448</v>
      </c>
      <c r="M1028" t="s">
        <v>11449</v>
      </c>
      <c r="N1028" t="s">
        <v>11450</v>
      </c>
      <c r="O1028" t="s">
        <v>11451</v>
      </c>
      <c r="P1028" t="s">
        <v>11452</v>
      </c>
    </row>
    <row r="1029" spans="1:16">
      <c r="A1029" t="s">
        <v>3212</v>
      </c>
      <c r="B1029" t="s">
        <v>3213</v>
      </c>
      <c r="C1029" t="s">
        <v>3210</v>
      </c>
      <c r="D1029" t="s">
        <v>3214</v>
      </c>
      <c r="E1029" t="s">
        <v>62</v>
      </c>
      <c r="F1029" s="1" t="s">
        <v>157</v>
      </c>
      <c r="G1029">
        <v>3.9</v>
      </c>
      <c r="H1029" s="1" t="s">
        <v>3215</v>
      </c>
      <c r="I1029" t="s">
        <v>11453</v>
      </c>
      <c r="J1029" t="s">
        <v>11454</v>
      </c>
      <c r="K1029" t="s">
        <v>11455</v>
      </c>
      <c r="L1029" t="s">
        <v>11456</v>
      </c>
      <c r="M1029" t="s">
        <v>11457</v>
      </c>
      <c r="N1029" t="s">
        <v>11458</v>
      </c>
      <c r="O1029" t="s">
        <v>11459</v>
      </c>
      <c r="P1029" t="s">
        <v>11460</v>
      </c>
    </row>
    <row r="1030" spans="1:16">
      <c r="A1030" t="s">
        <v>3216</v>
      </c>
      <c r="B1030" t="s">
        <v>3217</v>
      </c>
      <c r="C1030" t="s">
        <v>3218</v>
      </c>
      <c r="D1030" t="s">
        <v>24</v>
      </c>
      <c r="E1030" t="s">
        <v>1355</v>
      </c>
      <c r="F1030" s="1" t="s">
        <v>111</v>
      </c>
      <c r="G1030">
        <v>4.1</v>
      </c>
      <c r="H1030" t="s">
        <v>3219</v>
      </c>
      <c r="I1030" t="s">
        <v>11461</v>
      </c>
      <c r="J1030" t="s">
        <v>11462</v>
      </c>
      <c r="K1030" t="s">
        <v>11463</v>
      </c>
      <c r="L1030" t="s">
        <v>11464</v>
      </c>
      <c r="M1030" t="s">
        <v>11465</v>
      </c>
      <c r="N1030" t="s">
        <v>11466</v>
      </c>
      <c r="O1030" t="s">
        <v>11467</v>
      </c>
      <c r="P1030" t="s">
        <v>11468</v>
      </c>
    </row>
    <row r="1031" spans="1:16">
      <c r="A1031" t="s">
        <v>3220</v>
      </c>
      <c r="B1031" t="s">
        <v>3221</v>
      </c>
      <c r="C1031" t="s">
        <v>3192</v>
      </c>
      <c r="D1031" t="s">
        <v>627</v>
      </c>
      <c r="E1031" t="s">
        <v>3193</v>
      </c>
      <c r="F1031" s="1" t="s">
        <v>595</v>
      </c>
      <c r="G1031">
        <v>3.9</v>
      </c>
      <c r="H1031" s="1" t="s">
        <v>3222</v>
      </c>
      <c r="I1031" t="s">
        <v>11469</v>
      </c>
      <c r="J1031" t="s">
        <v>11470</v>
      </c>
      <c r="K1031" t="s">
        <v>11471</v>
      </c>
      <c r="L1031" t="s">
        <v>11472</v>
      </c>
      <c r="M1031" t="s">
        <v>11473</v>
      </c>
      <c r="N1031" t="s">
        <v>11474</v>
      </c>
      <c r="O1031" t="s">
        <v>11475</v>
      </c>
      <c r="P1031" t="s">
        <v>11476</v>
      </c>
    </row>
    <row r="1032" spans="1:16">
      <c r="A1032" t="s">
        <v>3223</v>
      </c>
      <c r="B1032" t="s">
        <v>3224</v>
      </c>
      <c r="C1032" t="s">
        <v>3197</v>
      </c>
      <c r="D1032" t="s">
        <v>320</v>
      </c>
      <c r="E1032" t="s">
        <v>2217</v>
      </c>
      <c r="F1032" s="1" t="s">
        <v>1455</v>
      </c>
      <c r="G1032">
        <v>3.9</v>
      </c>
      <c r="H1032" s="1" t="s">
        <v>3225</v>
      </c>
      <c r="I1032" t="s">
        <v>11477</v>
      </c>
      <c r="J1032" t="s">
        <v>11478</v>
      </c>
      <c r="K1032" t="s">
        <v>11479</v>
      </c>
      <c r="L1032" t="s">
        <v>11480</v>
      </c>
      <c r="M1032" t="s">
        <v>11481</v>
      </c>
      <c r="N1032" t="s">
        <v>11482</v>
      </c>
      <c r="O1032" t="s">
        <v>11483</v>
      </c>
      <c r="P1032" t="s">
        <v>11484</v>
      </c>
    </row>
    <row r="1033" spans="1:16">
      <c r="A1033" t="s">
        <v>3226</v>
      </c>
      <c r="B1033" t="s">
        <v>3227</v>
      </c>
      <c r="C1033" t="s">
        <v>3192</v>
      </c>
      <c r="D1033" t="s">
        <v>627</v>
      </c>
      <c r="E1033" t="s">
        <v>3228</v>
      </c>
      <c r="F1033" s="1" t="s">
        <v>773</v>
      </c>
      <c r="G1033">
        <v>3.9</v>
      </c>
      <c r="H1033" s="1" t="s">
        <v>3229</v>
      </c>
      <c r="I1033" t="s">
        <v>11485</v>
      </c>
      <c r="J1033" t="s">
        <v>11486</v>
      </c>
      <c r="K1033" t="s">
        <v>11487</v>
      </c>
      <c r="L1033" t="s">
        <v>11488</v>
      </c>
      <c r="M1033" t="s">
        <v>11489</v>
      </c>
      <c r="N1033" t="s">
        <v>11490</v>
      </c>
      <c r="O1033" t="s">
        <v>11491</v>
      </c>
      <c r="P1033" t="s">
        <v>11492</v>
      </c>
    </row>
    <row r="1034" ht="12.75" spans="1:16">
      <c r="A1034" t="s">
        <v>3230</v>
      </c>
      <c r="B1034" t="s">
        <v>3231</v>
      </c>
      <c r="C1034" t="s">
        <v>3232</v>
      </c>
      <c r="D1034" t="s">
        <v>621</v>
      </c>
      <c r="E1034" t="s">
        <v>3233</v>
      </c>
      <c r="F1034" s="1" t="s">
        <v>367</v>
      </c>
      <c r="G1034">
        <v>3.8</v>
      </c>
      <c r="H1034" s="1" t="s">
        <v>3234</v>
      </c>
      <c r="I1034" t="s">
        <v>11493</v>
      </c>
      <c r="J1034" t="s">
        <v>11494</v>
      </c>
      <c r="K1034" t="s">
        <v>11495</v>
      </c>
      <c r="L1034" t="s">
        <v>11496</v>
      </c>
      <c r="M1034" t="s">
        <v>11497</v>
      </c>
      <c r="N1034" t="s">
        <v>11498</v>
      </c>
      <c r="O1034" t="s">
        <v>11499</v>
      </c>
      <c r="P1034" t="s">
        <v>11500</v>
      </c>
    </row>
    <row r="1035" spans="1:16">
      <c r="A1035" t="s">
        <v>3235</v>
      </c>
      <c r="B1035" t="s">
        <v>3236</v>
      </c>
      <c r="C1035" t="s">
        <v>3192</v>
      </c>
      <c r="D1035" t="s">
        <v>3237</v>
      </c>
      <c r="E1035" t="s">
        <v>2639</v>
      </c>
      <c r="F1035" s="1" t="s">
        <v>450</v>
      </c>
      <c r="G1035">
        <v>3.8</v>
      </c>
      <c r="H1035" s="1" t="s">
        <v>3238</v>
      </c>
      <c r="I1035" t="s">
        <v>11501</v>
      </c>
      <c r="J1035" t="s">
        <v>11502</v>
      </c>
      <c r="K1035" t="s">
        <v>11503</v>
      </c>
      <c r="L1035" t="s">
        <v>11504</v>
      </c>
      <c r="M1035" t="s">
        <v>11505</v>
      </c>
      <c r="N1035" t="s">
        <v>11506</v>
      </c>
      <c r="O1035" t="s">
        <v>11507</v>
      </c>
      <c r="P1035" t="s">
        <v>11508</v>
      </c>
    </row>
    <row r="1036" spans="1:16">
      <c r="A1036" t="s">
        <v>3239</v>
      </c>
      <c r="B1036" t="s">
        <v>3240</v>
      </c>
      <c r="C1036" t="s">
        <v>3206</v>
      </c>
      <c r="D1036" t="s">
        <v>62</v>
      </c>
      <c r="E1036" t="s">
        <v>76</v>
      </c>
      <c r="F1036" s="1" t="s">
        <v>77</v>
      </c>
      <c r="G1036">
        <v>4.1</v>
      </c>
      <c r="H1036" s="1" t="s">
        <v>3241</v>
      </c>
      <c r="I1036" t="s">
        <v>11509</v>
      </c>
      <c r="J1036" t="s">
        <v>11510</v>
      </c>
      <c r="K1036" t="s">
        <v>11511</v>
      </c>
      <c r="L1036" t="s">
        <v>11512</v>
      </c>
      <c r="M1036" t="s">
        <v>11513</v>
      </c>
      <c r="N1036" t="s">
        <v>11514</v>
      </c>
      <c r="O1036" t="s">
        <v>11515</v>
      </c>
      <c r="P1036" t="s">
        <v>11516</v>
      </c>
    </row>
    <row r="1037" spans="1:16">
      <c r="A1037" t="s">
        <v>3242</v>
      </c>
      <c r="B1037" t="s">
        <v>3243</v>
      </c>
      <c r="C1037" t="s">
        <v>3202</v>
      </c>
      <c r="D1037" t="s">
        <v>3244</v>
      </c>
      <c r="E1037" t="s">
        <v>2418</v>
      </c>
      <c r="F1037" s="1" t="s">
        <v>1190</v>
      </c>
      <c r="G1037">
        <v>4.1</v>
      </c>
      <c r="H1037" s="1" t="s">
        <v>3245</v>
      </c>
      <c r="I1037" t="s">
        <v>11517</v>
      </c>
      <c r="J1037" t="s">
        <v>11518</v>
      </c>
      <c r="K1037" t="s">
        <v>11519</v>
      </c>
      <c r="L1037" t="s">
        <v>11520</v>
      </c>
      <c r="M1037" t="s">
        <v>11521</v>
      </c>
      <c r="N1037" t="s">
        <v>11522</v>
      </c>
      <c r="O1037" t="s">
        <v>11523</v>
      </c>
      <c r="P1037" t="s">
        <v>11524</v>
      </c>
    </row>
    <row r="1038" ht="13.5" spans="1:16">
      <c r="A1038" t="s">
        <v>3246</v>
      </c>
      <c r="B1038" t="s">
        <v>3247</v>
      </c>
      <c r="C1038" t="s">
        <v>3248</v>
      </c>
      <c r="D1038" t="s">
        <v>128</v>
      </c>
      <c r="E1038" t="s">
        <v>62</v>
      </c>
      <c r="F1038" s="1" t="s">
        <v>77</v>
      </c>
      <c r="G1038">
        <v>3.3</v>
      </c>
      <c r="H1038" s="1" t="s">
        <v>3249</v>
      </c>
      <c r="I1038" s="2" t="s">
        <v>11525</v>
      </c>
      <c r="J1038" t="s">
        <v>11526</v>
      </c>
      <c r="K1038" t="s">
        <v>11527</v>
      </c>
      <c r="L1038" t="s">
        <v>11528</v>
      </c>
      <c r="M1038" t="s">
        <v>11529</v>
      </c>
      <c r="N1038" t="s">
        <v>11530</v>
      </c>
      <c r="O1038" t="s">
        <v>11531</v>
      </c>
      <c r="P1038" t="s">
        <v>11532</v>
      </c>
    </row>
    <row r="1039" spans="1:16">
      <c r="A1039" t="s">
        <v>3250</v>
      </c>
      <c r="B1039" t="s">
        <v>3251</v>
      </c>
      <c r="C1039" t="s">
        <v>3252</v>
      </c>
      <c r="D1039" t="s">
        <v>3253</v>
      </c>
      <c r="E1039" t="s">
        <v>359</v>
      </c>
      <c r="F1039" s="1" t="s">
        <v>87</v>
      </c>
      <c r="G1039">
        <v>4.2</v>
      </c>
      <c r="H1039" s="1" t="s">
        <v>3254</v>
      </c>
      <c r="I1039" t="s">
        <v>11533</v>
      </c>
      <c r="J1039" t="s">
        <v>11534</v>
      </c>
      <c r="K1039" t="s">
        <v>11535</v>
      </c>
      <c r="L1039" t="s">
        <v>11536</v>
      </c>
      <c r="M1039" t="s">
        <v>11537</v>
      </c>
      <c r="N1039" t="s">
        <v>11538</v>
      </c>
      <c r="O1039" t="s">
        <v>11539</v>
      </c>
      <c r="P1039" t="s">
        <v>11540</v>
      </c>
    </row>
    <row r="1040" ht="12.75" spans="1:16">
      <c r="A1040" t="s">
        <v>3255</v>
      </c>
      <c r="B1040" t="s">
        <v>3256</v>
      </c>
      <c r="C1040" t="s">
        <v>3257</v>
      </c>
      <c r="D1040" t="s">
        <v>1982</v>
      </c>
      <c r="E1040" t="s">
        <v>2054</v>
      </c>
      <c r="F1040" s="1" t="s">
        <v>773</v>
      </c>
      <c r="G1040">
        <v>4</v>
      </c>
      <c r="H1040" s="1" t="s">
        <v>3258</v>
      </c>
      <c r="I1040" t="s">
        <v>11541</v>
      </c>
      <c r="J1040" t="s">
        <v>11542</v>
      </c>
      <c r="K1040" t="s">
        <v>11543</v>
      </c>
      <c r="L1040" t="s">
        <v>11544</v>
      </c>
      <c r="M1040" t="s">
        <v>11545</v>
      </c>
      <c r="N1040" s="3" t="s">
        <v>11546</v>
      </c>
      <c r="O1040" t="s">
        <v>11547</v>
      </c>
      <c r="P1040" t="s">
        <v>11548</v>
      </c>
    </row>
    <row r="1041" spans="1:16">
      <c r="A1041" t="s">
        <v>3259</v>
      </c>
      <c r="B1041" t="s">
        <v>3260</v>
      </c>
      <c r="C1041" t="s">
        <v>3261</v>
      </c>
      <c r="D1041" t="s">
        <v>3262</v>
      </c>
      <c r="E1041" t="s">
        <v>3263</v>
      </c>
      <c r="F1041" s="1" t="s">
        <v>170</v>
      </c>
      <c r="G1041">
        <v>4.3</v>
      </c>
      <c r="H1041" s="1" t="s">
        <v>3264</v>
      </c>
      <c r="I1041" t="s">
        <v>11549</v>
      </c>
      <c r="J1041" t="s">
        <v>11550</v>
      </c>
      <c r="K1041" t="s">
        <v>11551</v>
      </c>
      <c r="L1041" t="s">
        <v>11552</v>
      </c>
      <c r="M1041" t="s">
        <v>11553</v>
      </c>
      <c r="N1041" t="s">
        <v>11554</v>
      </c>
      <c r="O1041" t="s">
        <v>11555</v>
      </c>
      <c r="P1041" t="s">
        <v>11556</v>
      </c>
    </row>
    <row r="1042" spans="1:16">
      <c r="A1042" t="s">
        <v>3265</v>
      </c>
      <c r="B1042" t="s">
        <v>3266</v>
      </c>
      <c r="C1042" t="s">
        <v>3267</v>
      </c>
      <c r="D1042" t="s">
        <v>3268</v>
      </c>
      <c r="E1042" t="s">
        <v>121</v>
      </c>
      <c r="F1042" s="1" t="s">
        <v>43</v>
      </c>
      <c r="G1042">
        <v>4</v>
      </c>
      <c r="H1042" s="1" t="s">
        <v>3269</v>
      </c>
      <c r="I1042" t="s">
        <v>11557</v>
      </c>
      <c r="J1042" t="s">
        <v>11558</v>
      </c>
      <c r="K1042" t="s">
        <v>11559</v>
      </c>
      <c r="L1042" t="s">
        <v>11560</v>
      </c>
      <c r="M1042" t="s">
        <v>11561</v>
      </c>
      <c r="N1042" t="s">
        <v>11562</v>
      </c>
      <c r="O1042" t="s">
        <v>11563</v>
      </c>
      <c r="P1042" t="s">
        <v>11564</v>
      </c>
    </row>
    <row r="1043" spans="1:16">
      <c r="A1043" t="s">
        <v>3270</v>
      </c>
      <c r="B1043" t="s">
        <v>3271</v>
      </c>
      <c r="C1043" t="s">
        <v>3192</v>
      </c>
      <c r="D1043" t="s">
        <v>3272</v>
      </c>
      <c r="E1043" t="s">
        <v>3273</v>
      </c>
      <c r="F1043" s="1" t="s">
        <v>145</v>
      </c>
      <c r="G1043">
        <v>4.5</v>
      </c>
      <c r="H1043" s="1" t="s">
        <v>3274</v>
      </c>
      <c r="I1043" t="s">
        <v>11565</v>
      </c>
      <c r="J1043" t="s">
        <v>11566</v>
      </c>
      <c r="K1043" t="s">
        <v>11567</v>
      </c>
      <c r="L1043" t="s">
        <v>11568</v>
      </c>
      <c r="M1043" t="s">
        <v>11569</v>
      </c>
      <c r="N1043" t="s">
        <v>11570</v>
      </c>
      <c r="O1043" t="s">
        <v>11571</v>
      </c>
      <c r="P1043" t="s">
        <v>11572</v>
      </c>
    </row>
    <row r="1044" spans="1:16">
      <c r="A1044" t="s">
        <v>3275</v>
      </c>
      <c r="B1044" t="s">
        <v>3276</v>
      </c>
      <c r="C1044" t="s">
        <v>3261</v>
      </c>
      <c r="D1044" t="s">
        <v>1756</v>
      </c>
      <c r="E1044" t="s">
        <v>3277</v>
      </c>
      <c r="F1044" s="1" t="s">
        <v>333</v>
      </c>
      <c r="G1044">
        <v>4.1</v>
      </c>
      <c r="H1044" s="1" t="s">
        <v>3278</v>
      </c>
      <c r="I1044" t="s">
        <v>11573</v>
      </c>
      <c r="J1044" t="s">
        <v>11574</v>
      </c>
      <c r="K1044" t="s">
        <v>11575</v>
      </c>
      <c r="L1044" t="s">
        <v>11576</v>
      </c>
      <c r="M1044" t="s">
        <v>11577</v>
      </c>
      <c r="N1044" t="s">
        <v>11578</v>
      </c>
      <c r="O1044" t="s">
        <v>11579</v>
      </c>
      <c r="P1044" t="s">
        <v>11580</v>
      </c>
    </row>
    <row r="1045" ht="12.75" spans="1:16">
      <c r="A1045" t="s">
        <v>3279</v>
      </c>
      <c r="B1045" t="s">
        <v>3280</v>
      </c>
      <c r="C1045" t="s">
        <v>3281</v>
      </c>
      <c r="D1045" t="s">
        <v>292</v>
      </c>
      <c r="E1045" t="s">
        <v>2357</v>
      </c>
      <c r="F1045" s="1" t="s">
        <v>595</v>
      </c>
      <c r="G1045">
        <v>4</v>
      </c>
      <c r="H1045" s="1" t="s">
        <v>3282</v>
      </c>
      <c r="I1045" t="s">
        <v>11581</v>
      </c>
      <c r="J1045" t="s">
        <v>11582</v>
      </c>
      <c r="K1045" t="s">
        <v>11583</v>
      </c>
      <c r="L1045" t="s">
        <v>11584</v>
      </c>
      <c r="M1045" t="s">
        <v>11585</v>
      </c>
      <c r="N1045" t="s">
        <v>11586</v>
      </c>
      <c r="O1045" t="s">
        <v>11587</v>
      </c>
      <c r="P1045" t="s">
        <v>11588</v>
      </c>
    </row>
    <row r="1046" spans="1:16">
      <c r="A1046" t="s">
        <v>3283</v>
      </c>
      <c r="B1046" t="s">
        <v>3284</v>
      </c>
      <c r="C1046" t="s">
        <v>3285</v>
      </c>
      <c r="D1046" t="s">
        <v>2012</v>
      </c>
      <c r="E1046" t="s">
        <v>3286</v>
      </c>
      <c r="F1046" s="1" t="s">
        <v>276</v>
      </c>
      <c r="G1046">
        <v>4.2</v>
      </c>
      <c r="H1046" s="1" t="s">
        <v>3287</v>
      </c>
      <c r="I1046" t="s">
        <v>11589</v>
      </c>
      <c r="J1046" t="s">
        <v>11590</v>
      </c>
      <c r="K1046" t="s">
        <v>11591</v>
      </c>
      <c r="L1046" t="s">
        <v>11592</v>
      </c>
      <c r="M1046" t="s">
        <v>11593</v>
      </c>
      <c r="N1046" t="s">
        <v>11594</v>
      </c>
      <c r="O1046" t="s">
        <v>11595</v>
      </c>
      <c r="P1046" t="s">
        <v>11596</v>
      </c>
    </row>
    <row r="1047" spans="1:16">
      <c r="A1047" t="s">
        <v>3288</v>
      </c>
      <c r="B1047" t="s">
        <v>3289</v>
      </c>
      <c r="C1047" t="s">
        <v>3257</v>
      </c>
      <c r="D1047" t="s">
        <v>421</v>
      </c>
      <c r="E1047" t="s">
        <v>1154</v>
      </c>
      <c r="F1047" s="1" t="s">
        <v>93</v>
      </c>
      <c r="G1047">
        <v>3.8</v>
      </c>
      <c r="H1047" s="1" t="s">
        <v>3290</v>
      </c>
      <c r="I1047" t="s">
        <v>11597</v>
      </c>
      <c r="J1047" t="s">
        <v>11598</v>
      </c>
      <c r="K1047" t="s">
        <v>11599</v>
      </c>
      <c r="L1047" t="s">
        <v>11600</v>
      </c>
      <c r="M1047" t="s">
        <v>11601</v>
      </c>
      <c r="N1047" t="s">
        <v>11602</v>
      </c>
      <c r="O1047" t="s">
        <v>11603</v>
      </c>
      <c r="P1047" t="s">
        <v>11604</v>
      </c>
    </row>
    <row r="1048" spans="1:16">
      <c r="A1048" t="s">
        <v>3291</v>
      </c>
      <c r="B1048" t="s">
        <v>3292</v>
      </c>
      <c r="C1048" t="s">
        <v>3252</v>
      </c>
      <c r="D1048" t="s">
        <v>214</v>
      </c>
      <c r="E1048" t="s">
        <v>3293</v>
      </c>
      <c r="F1048" s="1" t="s">
        <v>1015</v>
      </c>
      <c r="G1048">
        <v>4.2</v>
      </c>
      <c r="H1048" s="1" t="s">
        <v>3294</v>
      </c>
      <c r="I1048" t="s">
        <v>11605</v>
      </c>
      <c r="J1048" t="s">
        <v>11606</v>
      </c>
      <c r="K1048" t="s">
        <v>11607</v>
      </c>
      <c r="L1048" t="s">
        <v>11608</v>
      </c>
      <c r="M1048" t="s">
        <v>11609</v>
      </c>
      <c r="N1048" t="s">
        <v>11610</v>
      </c>
      <c r="O1048" t="s">
        <v>11611</v>
      </c>
      <c r="P1048" t="s">
        <v>11612</v>
      </c>
    </row>
    <row r="1049" spans="1:16">
      <c r="A1049" t="s">
        <v>3295</v>
      </c>
      <c r="B1049" t="s">
        <v>3296</v>
      </c>
      <c r="C1049" t="s">
        <v>3257</v>
      </c>
      <c r="D1049" t="s">
        <v>190</v>
      </c>
      <c r="E1049" t="s">
        <v>3297</v>
      </c>
      <c r="F1049" s="1" t="s">
        <v>129</v>
      </c>
      <c r="G1049">
        <v>4.2</v>
      </c>
      <c r="H1049" s="1" t="s">
        <v>3298</v>
      </c>
      <c r="I1049" t="s">
        <v>11613</v>
      </c>
      <c r="J1049" t="s">
        <v>11614</v>
      </c>
      <c r="K1049" t="s">
        <v>11615</v>
      </c>
      <c r="L1049" t="s">
        <v>11616</v>
      </c>
      <c r="M1049" t="s">
        <v>11617</v>
      </c>
      <c r="N1049" t="s">
        <v>11618</v>
      </c>
      <c r="O1049" t="s">
        <v>11619</v>
      </c>
      <c r="P1049" t="s">
        <v>11620</v>
      </c>
    </row>
    <row r="1050" spans="1:16">
      <c r="A1050" t="s">
        <v>3299</v>
      </c>
      <c r="B1050" t="s">
        <v>3300</v>
      </c>
      <c r="C1050" t="s">
        <v>3281</v>
      </c>
      <c r="D1050" t="s">
        <v>788</v>
      </c>
      <c r="E1050" t="s">
        <v>55</v>
      </c>
      <c r="F1050" s="1" t="s">
        <v>294</v>
      </c>
      <c r="G1050">
        <v>3.6</v>
      </c>
      <c r="H1050" s="1" t="s">
        <v>3301</v>
      </c>
      <c r="I1050" t="s">
        <v>11621</v>
      </c>
      <c r="J1050" t="s">
        <v>11622</v>
      </c>
      <c r="K1050" t="s">
        <v>11623</v>
      </c>
      <c r="L1050" t="s">
        <v>11624</v>
      </c>
      <c r="M1050" t="s">
        <v>11625</v>
      </c>
      <c r="N1050" t="s">
        <v>11626</v>
      </c>
      <c r="O1050" t="s">
        <v>11627</v>
      </c>
      <c r="P1050" t="s">
        <v>11628</v>
      </c>
    </row>
    <row r="1051" spans="1:16">
      <c r="A1051" t="s">
        <v>3302</v>
      </c>
      <c r="B1051" t="s">
        <v>3303</v>
      </c>
      <c r="C1051" t="s">
        <v>3197</v>
      </c>
      <c r="D1051" t="s">
        <v>76</v>
      </c>
      <c r="E1051" t="s">
        <v>2357</v>
      </c>
      <c r="F1051" s="1" t="s">
        <v>77</v>
      </c>
      <c r="G1051">
        <v>3.8</v>
      </c>
      <c r="H1051" s="1" t="s">
        <v>3304</v>
      </c>
      <c r="I1051" t="s">
        <v>11629</v>
      </c>
      <c r="J1051" t="s">
        <v>11630</v>
      </c>
      <c r="K1051" t="s">
        <v>11631</v>
      </c>
      <c r="L1051" t="s">
        <v>11632</v>
      </c>
      <c r="M1051" t="s">
        <v>11633</v>
      </c>
      <c r="N1051" t="s">
        <v>11634</v>
      </c>
      <c r="O1051" t="s">
        <v>11635</v>
      </c>
      <c r="P1051" t="s">
        <v>11636</v>
      </c>
    </row>
    <row r="1052" spans="1:16">
      <c r="A1052" t="s">
        <v>3305</v>
      </c>
      <c r="B1052" t="s">
        <v>3306</v>
      </c>
      <c r="C1052" t="s">
        <v>3206</v>
      </c>
      <c r="D1052" t="s">
        <v>3075</v>
      </c>
      <c r="E1052" t="s">
        <v>190</v>
      </c>
      <c r="F1052" s="1" t="s">
        <v>220</v>
      </c>
      <c r="G1052">
        <v>4.1</v>
      </c>
      <c r="H1052">
        <v>257</v>
      </c>
      <c r="I1052" t="s">
        <v>11637</v>
      </c>
      <c r="J1052" t="s">
        <v>11638</v>
      </c>
      <c r="K1052" t="s">
        <v>11639</v>
      </c>
      <c r="L1052" t="s">
        <v>11640</v>
      </c>
      <c r="M1052" t="s">
        <v>11641</v>
      </c>
      <c r="N1052" t="s">
        <v>11642</v>
      </c>
      <c r="O1052" t="s">
        <v>11643</v>
      </c>
      <c r="P1052" t="s">
        <v>11644</v>
      </c>
    </row>
    <row r="1053" spans="1:16">
      <c r="A1053" t="s">
        <v>3307</v>
      </c>
      <c r="B1053" t="s">
        <v>3308</v>
      </c>
      <c r="C1053" t="s">
        <v>3309</v>
      </c>
      <c r="D1053" t="s">
        <v>1384</v>
      </c>
      <c r="E1053" t="s">
        <v>2499</v>
      </c>
      <c r="F1053" s="1" t="s">
        <v>182</v>
      </c>
      <c r="G1053">
        <v>4.1</v>
      </c>
      <c r="H1053" s="1" t="s">
        <v>3310</v>
      </c>
      <c r="I1053" t="s">
        <v>11645</v>
      </c>
      <c r="J1053" t="s">
        <v>11646</v>
      </c>
      <c r="K1053" t="s">
        <v>11647</v>
      </c>
      <c r="L1053" t="s">
        <v>11648</v>
      </c>
      <c r="M1053" t="s">
        <v>11649</v>
      </c>
      <c r="N1053" t="s">
        <v>11650</v>
      </c>
      <c r="O1053" t="s">
        <v>11651</v>
      </c>
      <c r="P1053" t="s">
        <v>11652</v>
      </c>
    </row>
    <row r="1054" spans="1:16">
      <c r="A1054" t="s">
        <v>3311</v>
      </c>
      <c r="B1054" t="s">
        <v>3312</v>
      </c>
      <c r="C1054" t="s">
        <v>3192</v>
      </c>
      <c r="D1054" t="s">
        <v>42</v>
      </c>
      <c r="E1054" t="s">
        <v>3313</v>
      </c>
      <c r="F1054" s="1" t="s">
        <v>333</v>
      </c>
      <c r="G1054">
        <v>4.1</v>
      </c>
      <c r="H1054" s="1" t="s">
        <v>3314</v>
      </c>
      <c r="I1054" t="s">
        <v>11653</v>
      </c>
      <c r="J1054" t="s">
        <v>11654</v>
      </c>
      <c r="K1054" t="s">
        <v>11655</v>
      </c>
      <c r="L1054" t="s">
        <v>11656</v>
      </c>
      <c r="M1054" t="s">
        <v>11657</v>
      </c>
      <c r="N1054" t="s">
        <v>11658</v>
      </c>
      <c r="O1054" t="s">
        <v>11659</v>
      </c>
      <c r="P1054" t="s">
        <v>11660</v>
      </c>
    </row>
    <row r="1055" spans="1:16">
      <c r="A1055" t="s">
        <v>3315</v>
      </c>
      <c r="B1055" t="s">
        <v>3316</v>
      </c>
      <c r="C1055" t="s">
        <v>3232</v>
      </c>
      <c r="D1055" t="s">
        <v>3317</v>
      </c>
      <c r="E1055" t="s">
        <v>3318</v>
      </c>
      <c r="F1055" s="1" t="s">
        <v>157</v>
      </c>
      <c r="G1055">
        <v>4.1</v>
      </c>
      <c r="H1055" s="1" t="s">
        <v>3319</v>
      </c>
      <c r="I1055" t="s">
        <v>11661</v>
      </c>
      <c r="J1055" t="s">
        <v>11662</v>
      </c>
      <c r="K1055" t="s">
        <v>11663</v>
      </c>
      <c r="L1055" t="s">
        <v>11664</v>
      </c>
      <c r="M1055" t="s">
        <v>11665</v>
      </c>
      <c r="N1055" t="s">
        <v>11666</v>
      </c>
      <c r="O1055" t="s">
        <v>11667</v>
      </c>
      <c r="P1055" t="s">
        <v>11668</v>
      </c>
    </row>
    <row r="1056" spans="1:16">
      <c r="A1056" t="s">
        <v>3320</v>
      </c>
      <c r="B1056" t="s">
        <v>3321</v>
      </c>
      <c r="C1056" t="s">
        <v>3322</v>
      </c>
      <c r="D1056" t="s">
        <v>3128</v>
      </c>
      <c r="E1056" t="s">
        <v>3323</v>
      </c>
      <c r="F1056" s="1" t="s">
        <v>87</v>
      </c>
      <c r="G1056">
        <v>4.2</v>
      </c>
      <c r="H1056">
        <v>136</v>
      </c>
      <c r="I1056" t="s">
        <v>11669</v>
      </c>
      <c r="J1056" t="s">
        <v>11670</v>
      </c>
      <c r="K1056" t="s">
        <v>11671</v>
      </c>
      <c r="L1056" t="s">
        <v>11672</v>
      </c>
      <c r="M1056" t="s">
        <v>11673</v>
      </c>
      <c r="N1056" t="s">
        <v>11674</v>
      </c>
      <c r="O1056" t="s">
        <v>11675</v>
      </c>
      <c r="P1056" t="s">
        <v>11676</v>
      </c>
    </row>
    <row r="1057" spans="1:16">
      <c r="A1057" t="s">
        <v>3324</v>
      </c>
      <c r="B1057" t="s">
        <v>3325</v>
      </c>
      <c r="C1057" t="s">
        <v>3326</v>
      </c>
      <c r="D1057" t="s">
        <v>3327</v>
      </c>
      <c r="E1057" t="s">
        <v>76</v>
      </c>
      <c r="F1057" s="1" t="s">
        <v>63</v>
      </c>
      <c r="G1057">
        <v>4</v>
      </c>
      <c r="H1057" s="1" t="s">
        <v>3328</v>
      </c>
      <c r="I1057" t="s">
        <v>11677</v>
      </c>
      <c r="J1057" t="s">
        <v>11678</v>
      </c>
      <c r="K1057" t="s">
        <v>11679</v>
      </c>
      <c r="L1057" t="s">
        <v>11680</v>
      </c>
      <c r="M1057" t="s">
        <v>11681</v>
      </c>
      <c r="N1057" t="s">
        <v>11682</v>
      </c>
      <c r="O1057" t="s">
        <v>11683</v>
      </c>
      <c r="P1057" t="s">
        <v>11684</v>
      </c>
    </row>
    <row r="1058" spans="1:16">
      <c r="A1058" t="s">
        <v>3329</v>
      </c>
      <c r="B1058" t="s">
        <v>3330</v>
      </c>
      <c r="C1058" t="s">
        <v>3331</v>
      </c>
      <c r="D1058" t="s">
        <v>3332</v>
      </c>
      <c r="E1058" t="s">
        <v>3333</v>
      </c>
      <c r="F1058" s="1" t="s">
        <v>1911</v>
      </c>
      <c r="G1058">
        <v>4.3</v>
      </c>
      <c r="H1058" s="1" t="s">
        <v>3334</v>
      </c>
      <c r="I1058" t="s">
        <v>11685</v>
      </c>
      <c r="J1058" t="s">
        <v>11686</v>
      </c>
      <c r="K1058" t="s">
        <v>11687</v>
      </c>
      <c r="L1058" t="s">
        <v>11688</v>
      </c>
      <c r="M1058" t="s">
        <v>11689</v>
      </c>
      <c r="N1058" t="s">
        <v>11690</v>
      </c>
      <c r="O1058" t="s">
        <v>11691</v>
      </c>
      <c r="P1058" t="s">
        <v>11692</v>
      </c>
    </row>
    <row r="1059" spans="1:16">
      <c r="A1059" t="s">
        <v>3335</v>
      </c>
      <c r="B1059" t="s">
        <v>3336</v>
      </c>
      <c r="C1059" t="s">
        <v>3309</v>
      </c>
      <c r="D1059" t="s">
        <v>477</v>
      </c>
      <c r="E1059" t="s">
        <v>2025</v>
      </c>
      <c r="F1059" s="1" t="s">
        <v>123</v>
      </c>
      <c r="G1059">
        <v>4.2</v>
      </c>
      <c r="H1059" s="1" t="s">
        <v>3337</v>
      </c>
      <c r="I1059" t="s">
        <v>11693</v>
      </c>
      <c r="J1059" t="s">
        <v>11694</v>
      </c>
      <c r="K1059" t="s">
        <v>11695</v>
      </c>
      <c r="L1059" t="s">
        <v>11696</v>
      </c>
      <c r="M1059" t="s">
        <v>11697</v>
      </c>
      <c r="N1059" t="s">
        <v>11698</v>
      </c>
      <c r="O1059" t="s">
        <v>11699</v>
      </c>
      <c r="P1059" t="s">
        <v>11700</v>
      </c>
    </row>
    <row r="1060" spans="1:16">
      <c r="A1060" t="s">
        <v>3338</v>
      </c>
      <c r="B1060" t="s">
        <v>3339</v>
      </c>
      <c r="C1060" t="s">
        <v>3206</v>
      </c>
      <c r="D1060" t="s">
        <v>3340</v>
      </c>
      <c r="E1060" t="s">
        <v>329</v>
      </c>
      <c r="F1060" s="1" t="s">
        <v>87</v>
      </c>
      <c r="G1060">
        <v>4.2</v>
      </c>
      <c r="H1060">
        <v>900</v>
      </c>
      <c r="I1060" t="s">
        <v>11701</v>
      </c>
      <c r="J1060" t="s">
        <v>11702</v>
      </c>
      <c r="K1060" t="s">
        <v>11703</v>
      </c>
      <c r="L1060" t="s">
        <v>11704</v>
      </c>
      <c r="M1060" t="s">
        <v>11705</v>
      </c>
      <c r="N1060" t="s">
        <v>11706</v>
      </c>
      <c r="O1060" t="s">
        <v>11707</v>
      </c>
      <c r="P1060" t="s">
        <v>11708</v>
      </c>
    </row>
    <row r="1061" spans="1:16">
      <c r="A1061" t="s">
        <v>3341</v>
      </c>
      <c r="B1061" t="s">
        <v>3342</v>
      </c>
      <c r="C1061" t="s">
        <v>3281</v>
      </c>
      <c r="D1061" t="s">
        <v>3343</v>
      </c>
      <c r="E1061" t="s">
        <v>3344</v>
      </c>
      <c r="F1061" s="1" t="s">
        <v>773</v>
      </c>
      <c r="G1061">
        <v>3.7</v>
      </c>
      <c r="H1061">
        <v>976</v>
      </c>
      <c r="I1061" t="s">
        <v>11709</v>
      </c>
      <c r="J1061" t="s">
        <v>11710</v>
      </c>
      <c r="K1061" t="s">
        <v>11711</v>
      </c>
      <c r="L1061" t="s">
        <v>11712</v>
      </c>
      <c r="M1061" t="s">
        <v>11713</v>
      </c>
      <c r="N1061" t="s">
        <v>11714</v>
      </c>
      <c r="O1061" t="s">
        <v>11715</v>
      </c>
      <c r="P1061" t="s">
        <v>11716</v>
      </c>
    </row>
    <row r="1062" spans="1:16">
      <c r="A1062" t="s">
        <v>3345</v>
      </c>
      <c r="B1062" t="s">
        <v>3346</v>
      </c>
      <c r="C1062" t="s">
        <v>3347</v>
      </c>
      <c r="D1062" t="s">
        <v>3348</v>
      </c>
      <c r="E1062" t="s">
        <v>3349</v>
      </c>
      <c r="F1062" s="1" t="s">
        <v>49</v>
      </c>
      <c r="G1062">
        <v>4.1</v>
      </c>
      <c r="H1062" s="1" t="s">
        <v>3350</v>
      </c>
      <c r="I1062" t="s">
        <v>11717</v>
      </c>
      <c r="J1062" t="s">
        <v>11718</v>
      </c>
      <c r="K1062" t="s">
        <v>11719</v>
      </c>
      <c r="L1062" t="s">
        <v>11720</v>
      </c>
      <c r="M1062" t="s">
        <v>11721</v>
      </c>
      <c r="N1062" t="s">
        <v>11722</v>
      </c>
      <c r="O1062" t="s">
        <v>11723</v>
      </c>
      <c r="P1062" t="s">
        <v>11724</v>
      </c>
    </row>
    <row r="1063" spans="1:16">
      <c r="A1063" t="s">
        <v>3351</v>
      </c>
      <c r="B1063" t="s">
        <v>3352</v>
      </c>
      <c r="C1063" t="s">
        <v>3206</v>
      </c>
      <c r="D1063" t="s">
        <v>870</v>
      </c>
      <c r="E1063" t="s">
        <v>3198</v>
      </c>
      <c r="F1063" s="1" t="s">
        <v>2364</v>
      </c>
      <c r="G1063">
        <v>4.4</v>
      </c>
      <c r="H1063" s="1" t="s">
        <v>3353</v>
      </c>
      <c r="I1063" t="s">
        <v>11725</v>
      </c>
      <c r="J1063" t="s">
        <v>11726</v>
      </c>
      <c r="K1063" t="s">
        <v>11727</v>
      </c>
      <c r="L1063" t="s">
        <v>11728</v>
      </c>
      <c r="M1063" t="s">
        <v>11729</v>
      </c>
      <c r="N1063" t="s">
        <v>11730</v>
      </c>
      <c r="O1063" t="s">
        <v>11731</v>
      </c>
      <c r="P1063" t="s">
        <v>11732</v>
      </c>
    </row>
    <row r="1064" spans="1:16">
      <c r="A1064" t="s">
        <v>3354</v>
      </c>
      <c r="B1064" t="s">
        <v>3355</v>
      </c>
      <c r="C1064" t="s">
        <v>3197</v>
      </c>
      <c r="D1064" t="s">
        <v>712</v>
      </c>
      <c r="E1064" t="s">
        <v>3356</v>
      </c>
      <c r="F1064" s="1" t="s">
        <v>384</v>
      </c>
      <c r="G1064">
        <v>3.8</v>
      </c>
      <c r="H1064" s="1" t="s">
        <v>3357</v>
      </c>
      <c r="I1064" t="s">
        <v>11733</v>
      </c>
      <c r="J1064" t="s">
        <v>11734</v>
      </c>
      <c r="K1064" t="s">
        <v>11735</v>
      </c>
      <c r="L1064" t="s">
        <v>11736</v>
      </c>
      <c r="M1064" t="s">
        <v>11737</v>
      </c>
      <c r="N1064" t="s">
        <v>11738</v>
      </c>
      <c r="O1064" t="s">
        <v>11739</v>
      </c>
      <c r="P1064" t="s">
        <v>11740</v>
      </c>
    </row>
    <row r="1065" spans="1:16">
      <c r="A1065" t="s">
        <v>3358</v>
      </c>
      <c r="B1065" t="s">
        <v>3359</v>
      </c>
      <c r="C1065" t="s">
        <v>3360</v>
      </c>
      <c r="D1065" t="s">
        <v>3361</v>
      </c>
      <c r="E1065" t="s">
        <v>1576</v>
      </c>
      <c r="F1065" s="1" t="s">
        <v>1278</v>
      </c>
      <c r="G1065">
        <v>4</v>
      </c>
      <c r="H1065" s="1" t="s">
        <v>3362</v>
      </c>
      <c r="I1065" t="s">
        <v>11741</v>
      </c>
      <c r="J1065" t="s">
        <v>11742</v>
      </c>
      <c r="K1065" t="s">
        <v>11743</v>
      </c>
      <c r="L1065" t="s">
        <v>11744</v>
      </c>
      <c r="M1065" t="s">
        <v>11745</v>
      </c>
      <c r="N1065" t="s">
        <v>11746</v>
      </c>
      <c r="O1065" t="s">
        <v>11747</v>
      </c>
      <c r="P1065" t="s">
        <v>11748</v>
      </c>
    </row>
    <row r="1066" ht="12.75" spans="1:16">
      <c r="A1066" t="s">
        <v>3363</v>
      </c>
      <c r="B1066" t="s">
        <v>3364</v>
      </c>
      <c r="C1066" t="s">
        <v>3232</v>
      </c>
      <c r="D1066" t="s">
        <v>3365</v>
      </c>
      <c r="E1066" t="s">
        <v>3366</v>
      </c>
      <c r="F1066" s="1" t="s">
        <v>139</v>
      </c>
      <c r="G1066">
        <v>4.2</v>
      </c>
      <c r="H1066" s="1" t="s">
        <v>3367</v>
      </c>
      <c r="I1066" t="s">
        <v>11749</v>
      </c>
      <c r="J1066" t="s">
        <v>11750</v>
      </c>
      <c r="K1066" t="s">
        <v>11751</v>
      </c>
      <c r="L1066" t="s">
        <v>11752</v>
      </c>
      <c r="M1066" t="s">
        <v>11753</v>
      </c>
      <c r="N1066" t="s">
        <v>11754</v>
      </c>
      <c r="O1066" t="s">
        <v>11755</v>
      </c>
      <c r="P1066" t="s">
        <v>11756</v>
      </c>
    </row>
    <row r="1067" spans="1:16">
      <c r="A1067" t="s">
        <v>3368</v>
      </c>
      <c r="B1067" t="s">
        <v>3369</v>
      </c>
      <c r="C1067" t="s">
        <v>3232</v>
      </c>
      <c r="D1067" t="s">
        <v>144</v>
      </c>
      <c r="E1067" t="s">
        <v>3370</v>
      </c>
      <c r="F1067" s="1" t="s">
        <v>77</v>
      </c>
      <c r="G1067">
        <v>3.8</v>
      </c>
      <c r="H1067" s="1" t="s">
        <v>3371</v>
      </c>
      <c r="I1067" t="s">
        <v>11757</v>
      </c>
      <c r="J1067" t="s">
        <v>11758</v>
      </c>
      <c r="K1067" t="s">
        <v>11759</v>
      </c>
      <c r="L1067" t="s">
        <v>11760</v>
      </c>
      <c r="M1067" t="s">
        <v>11761</v>
      </c>
      <c r="N1067" t="s">
        <v>11762</v>
      </c>
      <c r="O1067" t="s">
        <v>11763</v>
      </c>
      <c r="P1067" t="s">
        <v>11764</v>
      </c>
    </row>
    <row r="1068" spans="1:16">
      <c r="A1068" t="s">
        <v>3372</v>
      </c>
      <c r="B1068" t="s">
        <v>3373</v>
      </c>
      <c r="C1068" t="s">
        <v>3192</v>
      </c>
      <c r="D1068" t="s">
        <v>3374</v>
      </c>
      <c r="E1068" t="s">
        <v>621</v>
      </c>
      <c r="F1068" s="1" t="s">
        <v>659</v>
      </c>
      <c r="G1068">
        <v>4.2</v>
      </c>
      <c r="H1068" s="1" t="s">
        <v>3375</v>
      </c>
      <c r="I1068" t="s">
        <v>11765</v>
      </c>
      <c r="J1068" t="s">
        <v>11766</v>
      </c>
      <c r="K1068" t="s">
        <v>11767</v>
      </c>
      <c r="L1068" t="s">
        <v>11768</v>
      </c>
      <c r="M1068" t="s">
        <v>11769</v>
      </c>
      <c r="N1068" t="s">
        <v>11770</v>
      </c>
      <c r="O1068" t="s">
        <v>11771</v>
      </c>
      <c r="P1068" t="s">
        <v>11772</v>
      </c>
    </row>
    <row r="1069" ht="12.75" spans="1:16">
      <c r="A1069" t="s">
        <v>3376</v>
      </c>
      <c r="B1069" t="s">
        <v>3377</v>
      </c>
      <c r="C1069" t="s">
        <v>3197</v>
      </c>
      <c r="D1069" t="s">
        <v>627</v>
      </c>
      <c r="E1069" t="s">
        <v>3378</v>
      </c>
      <c r="F1069" s="1" t="s">
        <v>1050</v>
      </c>
      <c r="G1069">
        <v>4</v>
      </c>
      <c r="H1069" s="1" t="s">
        <v>3379</v>
      </c>
      <c r="I1069" t="s">
        <v>11773</v>
      </c>
      <c r="J1069" t="s">
        <v>11774</v>
      </c>
      <c r="K1069" t="s">
        <v>11775</v>
      </c>
      <c r="L1069" t="s">
        <v>11776</v>
      </c>
      <c r="M1069" t="s">
        <v>11777</v>
      </c>
      <c r="N1069" s="3" t="s">
        <v>11778</v>
      </c>
      <c r="O1069" t="s">
        <v>11779</v>
      </c>
      <c r="P1069" t="s">
        <v>11780</v>
      </c>
    </row>
    <row r="1070" spans="1:16">
      <c r="A1070" t="s">
        <v>3380</v>
      </c>
      <c r="B1070" t="s">
        <v>3381</v>
      </c>
      <c r="C1070" t="s">
        <v>3257</v>
      </c>
      <c r="D1070" t="s">
        <v>1806</v>
      </c>
      <c r="E1070" t="s">
        <v>3382</v>
      </c>
      <c r="F1070" s="1" t="s">
        <v>595</v>
      </c>
      <c r="G1070">
        <v>3.9</v>
      </c>
      <c r="H1070" s="1" t="s">
        <v>3383</v>
      </c>
      <c r="I1070" t="s">
        <v>11781</v>
      </c>
      <c r="J1070" t="s">
        <v>11782</v>
      </c>
      <c r="K1070" t="s">
        <v>11783</v>
      </c>
      <c r="L1070" t="s">
        <v>11784</v>
      </c>
      <c r="M1070" t="s">
        <v>11785</v>
      </c>
      <c r="N1070" t="s">
        <v>11786</v>
      </c>
      <c r="O1070" t="s">
        <v>11787</v>
      </c>
      <c r="P1070" t="s">
        <v>11788</v>
      </c>
    </row>
    <row r="1071" spans="1:16">
      <c r="A1071" t="s">
        <v>3384</v>
      </c>
      <c r="B1071" t="s">
        <v>3385</v>
      </c>
      <c r="C1071" t="s">
        <v>3386</v>
      </c>
      <c r="D1071" t="s">
        <v>761</v>
      </c>
      <c r="E1071" t="s">
        <v>76</v>
      </c>
      <c r="F1071" s="1" t="s">
        <v>302</v>
      </c>
      <c r="G1071">
        <v>4.3</v>
      </c>
      <c r="H1071" s="1" t="s">
        <v>3387</v>
      </c>
      <c r="I1071" t="s">
        <v>11789</v>
      </c>
      <c r="J1071" t="s">
        <v>11790</v>
      </c>
      <c r="K1071" t="s">
        <v>11791</v>
      </c>
      <c r="L1071" t="s">
        <v>11792</v>
      </c>
      <c r="M1071" t="s">
        <v>11793</v>
      </c>
      <c r="N1071" t="s">
        <v>11794</v>
      </c>
      <c r="O1071" t="s">
        <v>11795</v>
      </c>
      <c r="P1071" t="s">
        <v>11796</v>
      </c>
    </row>
    <row r="1072" spans="1:16">
      <c r="A1072" t="s">
        <v>3388</v>
      </c>
      <c r="B1072" t="s">
        <v>3389</v>
      </c>
      <c r="C1072" t="s">
        <v>3197</v>
      </c>
      <c r="D1072" t="s">
        <v>19</v>
      </c>
      <c r="E1072" t="s">
        <v>1769</v>
      </c>
      <c r="F1072" s="1" t="s">
        <v>315</v>
      </c>
      <c r="G1072">
        <v>3.8</v>
      </c>
      <c r="H1072">
        <v>4</v>
      </c>
      <c r="I1072" t="s">
        <v>11797</v>
      </c>
      <c r="J1072" t="s">
        <v>11798</v>
      </c>
      <c r="K1072" t="s">
        <v>11799</v>
      </c>
      <c r="L1072" t="s">
        <v>11800</v>
      </c>
      <c r="M1072" t="s">
        <v>11801</v>
      </c>
      <c r="N1072" t="s">
        <v>11802</v>
      </c>
      <c r="O1072" t="s">
        <v>11803</v>
      </c>
      <c r="P1072" t="s">
        <v>11804</v>
      </c>
    </row>
    <row r="1073" spans="1:16">
      <c r="A1073" t="s">
        <v>3390</v>
      </c>
      <c r="B1073" t="s">
        <v>3391</v>
      </c>
      <c r="C1073" t="s">
        <v>3281</v>
      </c>
      <c r="D1073" t="s">
        <v>627</v>
      </c>
      <c r="E1073" t="s">
        <v>421</v>
      </c>
      <c r="F1073" s="1" t="s">
        <v>170</v>
      </c>
      <c r="G1073">
        <v>4</v>
      </c>
      <c r="H1073">
        <v>119</v>
      </c>
      <c r="I1073" t="s">
        <v>11805</v>
      </c>
      <c r="J1073" t="s">
        <v>11806</v>
      </c>
      <c r="K1073" t="s">
        <v>11807</v>
      </c>
      <c r="L1073" t="s">
        <v>11808</v>
      </c>
      <c r="M1073" t="s">
        <v>11809</v>
      </c>
      <c r="N1073" t="s">
        <v>11810</v>
      </c>
      <c r="O1073" t="s">
        <v>11811</v>
      </c>
      <c r="P1073" t="s">
        <v>11812</v>
      </c>
    </row>
    <row r="1074" spans="1:16">
      <c r="A1074" t="s">
        <v>3392</v>
      </c>
      <c r="B1074" t="s">
        <v>3393</v>
      </c>
      <c r="C1074" t="s">
        <v>3394</v>
      </c>
      <c r="D1074" t="s">
        <v>421</v>
      </c>
      <c r="E1074" t="s">
        <v>421</v>
      </c>
      <c r="F1074" s="1" t="s">
        <v>215</v>
      </c>
      <c r="G1074">
        <v>4.2</v>
      </c>
      <c r="H1074" s="1" t="s">
        <v>3395</v>
      </c>
      <c r="I1074" t="s">
        <v>11813</v>
      </c>
      <c r="J1074" t="s">
        <v>11814</v>
      </c>
      <c r="K1074" t="s">
        <v>11815</v>
      </c>
      <c r="L1074" t="s">
        <v>11816</v>
      </c>
      <c r="M1074" t="s">
        <v>11817</v>
      </c>
      <c r="N1074" t="s">
        <v>11818</v>
      </c>
      <c r="O1074" t="s">
        <v>11819</v>
      </c>
      <c r="P1074" t="s">
        <v>11820</v>
      </c>
    </row>
    <row r="1075" spans="1:16">
      <c r="A1075" t="s">
        <v>3396</v>
      </c>
      <c r="B1075" t="s">
        <v>3397</v>
      </c>
      <c r="C1075" t="s">
        <v>3252</v>
      </c>
      <c r="D1075" t="s">
        <v>788</v>
      </c>
      <c r="E1075" t="s">
        <v>3108</v>
      </c>
      <c r="F1075" s="1" t="s">
        <v>77</v>
      </c>
      <c r="G1075">
        <v>4.2</v>
      </c>
      <c r="H1075" s="1" t="s">
        <v>3398</v>
      </c>
      <c r="I1075" t="s">
        <v>11821</v>
      </c>
      <c r="J1075" t="s">
        <v>11822</v>
      </c>
      <c r="K1075" t="s">
        <v>11823</v>
      </c>
      <c r="L1075" t="s">
        <v>11824</v>
      </c>
      <c r="M1075" t="s">
        <v>11825</v>
      </c>
      <c r="N1075" t="s">
        <v>11826</v>
      </c>
      <c r="O1075" t="s">
        <v>11827</v>
      </c>
      <c r="P1075" t="s">
        <v>11828</v>
      </c>
    </row>
    <row r="1076" ht="12.75" spans="1:16">
      <c r="A1076" t="s">
        <v>3399</v>
      </c>
      <c r="B1076" t="s">
        <v>3400</v>
      </c>
      <c r="C1076" t="s">
        <v>3202</v>
      </c>
      <c r="D1076" t="s">
        <v>106</v>
      </c>
      <c r="E1076" t="s">
        <v>2357</v>
      </c>
      <c r="F1076" s="1" t="s">
        <v>87</v>
      </c>
      <c r="G1076">
        <v>3.6</v>
      </c>
      <c r="H1076">
        <v>291</v>
      </c>
      <c r="I1076" t="s">
        <v>11829</v>
      </c>
      <c r="J1076" t="s">
        <v>11830</v>
      </c>
      <c r="K1076" t="s">
        <v>11831</v>
      </c>
      <c r="L1076" t="s">
        <v>11832</v>
      </c>
      <c r="M1076" t="s">
        <v>11833</v>
      </c>
      <c r="N1076" t="s">
        <v>11834</v>
      </c>
      <c r="O1076" t="s">
        <v>11835</v>
      </c>
      <c r="P1076" t="s">
        <v>11836</v>
      </c>
    </row>
    <row r="1077" spans="1:16">
      <c r="A1077" t="s">
        <v>3401</v>
      </c>
      <c r="B1077" t="s">
        <v>3402</v>
      </c>
      <c r="C1077" t="s">
        <v>3252</v>
      </c>
      <c r="D1077" t="s">
        <v>3403</v>
      </c>
      <c r="E1077" t="s">
        <v>3344</v>
      </c>
      <c r="F1077" s="1" t="s">
        <v>1564</v>
      </c>
      <c r="G1077">
        <v>4.3</v>
      </c>
      <c r="H1077" s="1" t="s">
        <v>3404</v>
      </c>
      <c r="I1077" t="s">
        <v>11837</v>
      </c>
      <c r="J1077" t="s">
        <v>11838</v>
      </c>
      <c r="K1077" t="s">
        <v>11839</v>
      </c>
      <c r="L1077" t="s">
        <v>11840</v>
      </c>
      <c r="M1077" t="s">
        <v>11841</v>
      </c>
      <c r="N1077" t="s">
        <v>11842</v>
      </c>
      <c r="O1077" t="s">
        <v>11843</v>
      </c>
      <c r="P1077" t="s">
        <v>11844</v>
      </c>
    </row>
    <row r="1078" spans="1:16">
      <c r="A1078" t="s">
        <v>3405</v>
      </c>
      <c r="B1078" t="s">
        <v>3406</v>
      </c>
      <c r="C1078" t="s">
        <v>3206</v>
      </c>
      <c r="D1078" t="s">
        <v>19</v>
      </c>
      <c r="E1078" t="s">
        <v>190</v>
      </c>
      <c r="F1078" s="1" t="s">
        <v>294</v>
      </c>
      <c r="G1078">
        <v>4</v>
      </c>
      <c r="H1078">
        <v>604</v>
      </c>
      <c r="I1078" t="s">
        <v>11845</v>
      </c>
      <c r="J1078" t="s">
        <v>11846</v>
      </c>
      <c r="K1078" t="s">
        <v>11847</v>
      </c>
      <c r="L1078" t="s">
        <v>11848</v>
      </c>
      <c r="M1078" t="s">
        <v>11849</v>
      </c>
      <c r="N1078" t="s">
        <v>11850</v>
      </c>
      <c r="O1078" t="s">
        <v>11851</v>
      </c>
      <c r="P1078" t="s">
        <v>11852</v>
      </c>
    </row>
    <row r="1079" spans="1:16">
      <c r="A1079" t="s">
        <v>3407</v>
      </c>
      <c r="B1079" t="s">
        <v>3408</v>
      </c>
      <c r="C1079" t="s">
        <v>3252</v>
      </c>
      <c r="D1079" t="s">
        <v>2947</v>
      </c>
      <c r="E1079" t="s">
        <v>3409</v>
      </c>
      <c r="F1079" s="1" t="s">
        <v>1190</v>
      </c>
      <c r="G1079">
        <v>4.2</v>
      </c>
      <c r="H1079" s="1" t="s">
        <v>3410</v>
      </c>
      <c r="I1079" t="s">
        <v>11853</v>
      </c>
      <c r="J1079" t="s">
        <v>11854</v>
      </c>
      <c r="K1079" t="s">
        <v>11855</v>
      </c>
      <c r="L1079" t="s">
        <v>11856</v>
      </c>
      <c r="M1079" t="s">
        <v>11857</v>
      </c>
      <c r="N1079" t="s">
        <v>11858</v>
      </c>
      <c r="O1079" t="s">
        <v>11859</v>
      </c>
      <c r="P1079" t="s">
        <v>11860</v>
      </c>
    </row>
    <row r="1080" ht="12.75" spans="1:16">
      <c r="A1080" t="s">
        <v>3411</v>
      </c>
      <c r="B1080" t="s">
        <v>3412</v>
      </c>
      <c r="C1080" t="s">
        <v>3285</v>
      </c>
      <c r="D1080" t="s">
        <v>2249</v>
      </c>
      <c r="E1080" t="s">
        <v>3413</v>
      </c>
      <c r="F1080" s="1" t="s">
        <v>581</v>
      </c>
      <c r="G1080">
        <v>4.1</v>
      </c>
      <c r="H1080" s="1" t="s">
        <v>3414</v>
      </c>
      <c r="I1080" t="s">
        <v>11861</v>
      </c>
      <c r="J1080" t="s">
        <v>11862</v>
      </c>
      <c r="K1080" t="s">
        <v>11863</v>
      </c>
      <c r="L1080" t="s">
        <v>11864</v>
      </c>
      <c r="M1080" s="3" t="s">
        <v>11865</v>
      </c>
      <c r="N1080" s="3" t="s">
        <v>11866</v>
      </c>
      <c r="O1080" t="s">
        <v>11867</v>
      </c>
      <c r="P1080" t="s">
        <v>11868</v>
      </c>
    </row>
    <row r="1081" spans="1:16">
      <c r="A1081" t="s">
        <v>3415</v>
      </c>
      <c r="B1081" t="s">
        <v>3416</v>
      </c>
      <c r="C1081" t="s">
        <v>3331</v>
      </c>
      <c r="D1081" t="s">
        <v>3417</v>
      </c>
      <c r="E1081" t="s">
        <v>3418</v>
      </c>
      <c r="F1081" s="1" t="s">
        <v>1015</v>
      </c>
      <c r="G1081">
        <v>4</v>
      </c>
      <c r="H1081" s="1" t="s">
        <v>3419</v>
      </c>
      <c r="I1081" t="s">
        <v>11869</v>
      </c>
      <c r="J1081" t="s">
        <v>11870</v>
      </c>
      <c r="K1081" t="s">
        <v>11871</v>
      </c>
      <c r="L1081" t="s">
        <v>11872</v>
      </c>
      <c r="M1081" t="s">
        <v>11873</v>
      </c>
      <c r="N1081" t="s">
        <v>11874</v>
      </c>
      <c r="O1081" t="s">
        <v>11875</v>
      </c>
      <c r="P1081" t="s">
        <v>11876</v>
      </c>
    </row>
    <row r="1082" spans="1:16">
      <c r="A1082" t="s">
        <v>3420</v>
      </c>
      <c r="B1082" t="s">
        <v>3421</v>
      </c>
      <c r="C1082" t="s">
        <v>3197</v>
      </c>
      <c r="D1082" t="s">
        <v>92</v>
      </c>
      <c r="E1082" t="s">
        <v>1692</v>
      </c>
      <c r="F1082" s="1" t="s">
        <v>111</v>
      </c>
      <c r="G1082">
        <v>4.3</v>
      </c>
      <c r="H1082">
        <v>70</v>
      </c>
      <c r="I1082" t="s">
        <v>11877</v>
      </c>
      <c r="J1082" t="s">
        <v>11878</v>
      </c>
      <c r="K1082" t="s">
        <v>11879</v>
      </c>
      <c r="L1082" t="s">
        <v>11880</v>
      </c>
      <c r="M1082" t="s">
        <v>11881</v>
      </c>
      <c r="N1082" t="s">
        <v>11882</v>
      </c>
      <c r="O1082" t="s">
        <v>11883</v>
      </c>
      <c r="P1082" t="s">
        <v>11884</v>
      </c>
    </row>
    <row r="1083" spans="1:16">
      <c r="A1083" t="s">
        <v>3422</v>
      </c>
      <c r="B1083" t="s">
        <v>3423</v>
      </c>
      <c r="C1083" t="s">
        <v>3347</v>
      </c>
      <c r="D1083" t="s">
        <v>1153</v>
      </c>
      <c r="E1083" t="s">
        <v>3349</v>
      </c>
      <c r="F1083" s="1" t="s">
        <v>145</v>
      </c>
      <c r="G1083">
        <v>4</v>
      </c>
      <c r="H1083" s="1" t="s">
        <v>3424</v>
      </c>
      <c r="I1083" t="s">
        <v>11885</v>
      </c>
      <c r="J1083" t="s">
        <v>11886</v>
      </c>
      <c r="K1083" t="s">
        <v>11887</v>
      </c>
      <c r="L1083" t="s">
        <v>11888</v>
      </c>
      <c r="M1083" t="s">
        <v>11889</v>
      </c>
      <c r="N1083" t="s">
        <v>11890</v>
      </c>
      <c r="O1083" t="s">
        <v>11891</v>
      </c>
      <c r="P1083" t="s">
        <v>11892</v>
      </c>
    </row>
    <row r="1084" spans="1:16">
      <c r="A1084" t="s">
        <v>3425</v>
      </c>
      <c r="B1084" t="s">
        <v>3426</v>
      </c>
      <c r="C1084" t="s">
        <v>3252</v>
      </c>
      <c r="D1084" t="s">
        <v>214</v>
      </c>
      <c r="E1084" t="s">
        <v>2769</v>
      </c>
      <c r="F1084" s="1" t="s">
        <v>139</v>
      </c>
      <c r="G1084">
        <v>3.9</v>
      </c>
      <c r="H1084" s="1" t="s">
        <v>3427</v>
      </c>
      <c r="I1084" t="s">
        <v>11893</v>
      </c>
      <c r="J1084" t="s">
        <v>11894</v>
      </c>
      <c r="K1084" t="s">
        <v>11895</v>
      </c>
      <c r="L1084" t="s">
        <v>11896</v>
      </c>
      <c r="M1084" t="s">
        <v>11897</v>
      </c>
      <c r="N1084" t="s">
        <v>11898</v>
      </c>
      <c r="O1084" t="s">
        <v>11899</v>
      </c>
      <c r="P1084" t="s">
        <v>11900</v>
      </c>
    </row>
    <row r="1085" spans="1:16">
      <c r="A1085" t="s">
        <v>3428</v>
      </c>
      <c r="B1085" t="s">
        <v>3429</v>
      </c>
      <c r="C1085" t="s">
        <v>3281</v>
      </c>
      <c r="D1085" t="s">
        <v>627</v>
      </c>
      <c r="E1085" t="s">
        <v>3430</v>
      </c>
      <c r="F1085" s="1" t="s">
        <v>82</v>
      </c>
      <c r="G1085">
        <v>4.2</v>
      </c>
      <c r="H1085" s="1" t="s">
        <v>3431</v>
      </c>
      <c r="I1085" t="s">
        <v>11901</v>
      </c>
      <c r="J1085" t="s">
        <v>11902</v>
      </c>
      <c r="K1085" t="s">
        <v>11903</v>
      </c>
      <c r="L1085" t="s">
        <v>11904</v>
      </c>
      <c r="M1085" t="s">
        <v>11905</v>
      </c>
      <c r="N1085" t="s">
        <v>11906</v>
      </c>
      <c r="O1085" t="s">
        <v>11907</v>
      </c>
      <c r="P1085" t="s">
        <v>11908</v>
      </c>
    </row>
    <row r="1086" spans="1:16">
      <c r="A1086" t="s">
        <v>3432</v>
      </c>
      <c r="B1086" t="s">
        <v>3433</v>
      </c>
      <c r="C1086" t="s">
        <v>3285</v>
      </c>
      <c r="D1086" t="s">
        <v>3434</v>
      </c>
      <c r="E1086" t="s">
        <v>3435</v>
      </c>
      <c r="F1086" s="1" t="s">
        <v>595</v>
      </c>
      <c r="G1086">
        <v>4.1</v>
      </c>
      <c r="H1086" s="1" t="s">
        <v>3436</v>
      </c>
      <c r="I1086" t="s">
        <v>11909</v>
      </c>
      <c r="J1086" t="s">
        <v>11910</v>
      </c>
      <c r="K1086" t="s">
        <v>11911</v>
      </c>
      <c r="L1086" t="s">
        <v>11912</v>
      </c>
      <c r="M1086" t="s">
        <v>11913</v>
      </c>
      <c r="N1086" t="s">
        <v>11914</v>
      </c>
      <c r="O1086" t="s">
        <v>11915</v>
      </c>
      <c r="P1086" t="s">
        <v>11916</v>
      </c>
    </row>
    <row r="1087" spans="1:16">
      <c r="A1087" t="s">
        <v>3437</v>
      </c>
      <c r="B1087" t="s">
        <v>3438</v>
      </c>
      <c r="C1087" t="s">
        <v>3439</v>
      </c>
      <c r="D1087" t="s">
        <v>3440</v>
      </c>
      <c r="E1087" t="s">
        <v>2541</v>
      </c>
      <c r="F1087" s="1" t="s">
        <v>325</v>
      </c>
      <c r="G1087">
        <v>4.4</v>
      </c>
      <c r="H1087" s="1" t="s">
        <v>3441</v>
      </c>
      <c r="I1087" t="s">
        <v>11917</v>
      </c>
      <c r="J1087" t="s">
        <v>11918</v>
      </c>
      <c r="K1087" t="s">
        <v>11919</v>
      </c>
      <c r="L1087" t="s">
        <v>11920</v>
      </c>
      <c r="M1087" t="s">
        <v>11921</v>
      </c>
      <c r="N1087" t="s">
        <v>11922</v>
      </c>
      <c r="O1087" t="s">
        <v>11923</v>
      </c>
      <c r="P1087" t="s">
        <v>11924</v>
      </c>
    </row>
    <row r="1088" spans="1:16">
      <c r="A1088" t="s">
        <v>3442</v>
      </c>
      <c r="B1088" t="s">
        <v>3443</v>
      </c>
      <c r="C1088" t="s">
        <v>3281</v>
      </c>
      <c r="D1088" t="s">
        <v>292</v>
      </c>
      <c r="E1088" t="s">
        <v>229</v>
      </c>
      <c r="F1088" s="1" t="s">
        <v>384</v>
      </c>
      <c r="G1088">
        <v>4</v>
      </c>
      <c r="H1088" s="1" t="s">
        <v>3444</v>
      </c>
      <c r="I1088" t="s">
        <v>11925</v>
      </c>
      <c r="J1088" t="s">
        <v>11926</v>
      </c>
      <c r="K1088" t="s">
        <v>11927</v>
      </c>
      <c r="L1088" t="s">
        <v>11928</v>
      </c>
      <c r="M1088" t="s">
        <v>11929</v>
      </c>
      <c r="N1088" t="s">
        <v>11930</v>
      </c>
      <c r="O1088" t="s">
        <v>11931</v>
      </c>
      <c r="P1088" t="s">
        <v>11932</v>
      </c>
    </row>
    <row r="1089" spans="1:16">
      <c r="A1089" t="s">
        <v>3445</v>
      </c>
      <c r="B1089" t="s">
        <v>3446</v>
      </c>
      <c r="C1089" t="s">
        <v>3257</v>
      </c>
      <c r="D1089" t="s">
        <v>3447</v>
      </c>
      <c r="E1089" t="s">
        <v>3448</v>
      </c>
      <c r="F1089" s="1" t="s">
        <v>773</v>
      </c>
      <c r="G1089">
        <v>3.8</v>
      </c>
      <c r="H1089" s="1" t="s">
        <v>3449</v>
      </c>
      <c r="I1089" t="s">
        <v>11933</v>
      </c>
      <c r="J1089" t="s">
        <v>11934</v>
      </c>
      <c r="K1089" t="s">
        <v>11935</v>
      </c>
      <c r="L1089" t="s">
        <v>11936</v>
      </c>
      <c r="M1089" t="s">
        <v>11937</v>
      </c>
      <c r="N1089" t="s">
        <v>11938</v>
      </c>
      <c r="O1089" t="s">
        <v>11939</v>
      </c>
      <c r="P1089" t="s">
        <v>11940</v>
      </c>
    </row>
    <row r="1090" spans="1:16">
      <c r="A1090" t="s">
        <v>3450</v>
      </c>
      <c r="B1090" t="s">
        <v>3451</v>
      </c>
      <c r="C1090" t="s">
        <v>3386</v>
      </c>
      <c r="D1090" t="s">
        <v>25</v>
      </c>
      <c r="E1090" t="s">
        <v>76</v>
      </c>
      <c r="F1090" s="1" t="s">
        <v>63</v>
      </c>
      <c r="G1090">
        <v>4</v>
      </c>
      <c r="H1090" s="1" t="s">
        <v>3452</v>
      </c>
      <c r="I1090" t="s">
        <v>11941</v>
      </c>
      <c r="J1090" t="s">
        <v>11942</v>
      </c>
      <c r="K1090" t="s">
        <v>11943</v>
      </c>
      <c r="L1090" t="s">
        <v>11944</v>
      </c>
      <c r="M1090" t="s">
        <v>11945</v>
      </c>
      <c r="N1090" t="s">
        <v>11946</v>
      </c>
      <c r="O1090" t="s">
        <v>11947</v>
      </c>
      <c r="P1090" t="s">
        <v>11948</v>
      </c>
    </row>
    <row r="1091" spans="1:16">
      <c r="A1091" t="s">
        <v>3453</v>
      </c>
      <c r="B1091" t="s">
        <v>3454</v>
      </c>
      <c r="C1091" t="s">
        <v>3202</v>
      </c>
      <c r="D1091" t="s">
        <v>2136</v>
      </c>
      <c r="E1091" t="s">
        <v>621</v>
      </c>
      <c r="F1091" s="1" t="s">
        <v>129</v>
      </c>
      <c r="G1091">
        <v>3.1</v>
      </c>
      <c r="H1091">
        <v>111</v>
      </c>
      <c r="I1091" t="s">
        <v>11949</v>
      </c>
      <c r="J1091" t="s">
        <v>11950</v>
      </c>
      <c r="K1091" t="s">
        <v>11951</v>
      </c>
      <c r="L1091" t="s">
        <v>11952</v>
      </c>
      <c r="M1091" t="s">
        <v>11953</v>
      </c>
      <c r="N1091" t="s">
        <v>11954</v>
      </c>
      <c r="O1091" t="s">
        <v>11955</v>
      </c>
      <c r="P1091" t="s">
        <v>11956</v>
      </c>
    </row>
    <row r="1092" spans="1:16">
      <c r="A1092" t="s">
        <v>3455</v>
      </c>
      <c r="B1092" t="s">
        <v>3456</v>
      </c>
      <c r="C1092" t="s">
        <v>3457</v>
      </c>
      <c r="D1092" t="s">
        <v>92</v>
      </c>
      <c r="E1092" t="s">
        <v>599</v>
      </c>
      <c r="F1092" s="1" t="s">
        <v>367</v>
      </c>
      <c r="G1092">
        <v>4.3</v>
      </c>
      <c r="H1092" s="1" t="s">
        <v>3458</v>
      </c>
      <c r="I1092" t="s">
        <v>11957</v>
      </c>
      <c r="J1092" t="s">
        <v>11958</v>
      </c>
      <c r="K1092" t="s">
        <v>11959</v>
      </c>
      <c r="L1092" t="s">
        <v>11960</v>
      </c>
      <c r="M1092" t="s">
        <v>11961</v>
      </c>
      <c r="N1092" t="s">
        <v>11962</v>
      </c>
      <c r="O1092" t="s">
        <v>11963</v>
      </c>
      <c r="P1092" t="s">
        <v>11964</v>
      </c>
    </row>
    <row r="1093" spans="1:16">
      <c r="A1093" t="s">
        <v>3459</v>
      </c>
      <c r="B1093" t="s">
        <v>3460</v>
      </c>
      <c r="C1093" t="s">
        <v>3285</v>
      </c>
      <c r="D1093" t="s">
        <v>895</v>
      </c>
      <c r="E1093" t="s">
        <v>3461</v>
      </c>
      <c r="F1093" s="1" t="s">
        <v>773</v>
      </c>
      <c r="G1093">
        <v>4.2</v>
      </c>
      <c r="H1093" s="1" t="s">
        <v>3462</v>
      </c>
      <c r="I1093" t="s">
        <v>11965</v>
      </c>
      <c r="J1093" t="s">
        <v>11966</v>
      </c>
      <c r="K1093" t="s">
        <v>11967</v>
      </c>
      <c r="L1093" t="s">
        <v>11968</v>
      </c>
      <c r="M1093" t="s">
        <v>11969</v>
      </c>
      <c r="N1093" t="s">
        <v>11970</v>
      </c>
      <c r="O1093" t="s">
        <v>11971</v>
      </c>
      <c r="P1093" t="s">
        <v>11972</v>
      </c>
    </row>
    <row r="1094" spans="1:16">
      <c r="A1094" t="s">
        <v>3463</v>
      </c>
      <c r="B1094" t="s">
        <v>3464</v>
      </c>
      <c r="C1094" t="s">
        <v>3257</v>
      </c>
      <c r="D1094" t="s">
        <v>307</v>
      </c>
      <c r="E1094" t="s">
        <v>3465</v>
      </c>
      <c r="F1094" s="1" t="s">
        <v>1050</v>
      </c>
      <c r="G1094">
        <v>4.4</v>
      </c>
      <c r="H1094" s="1" t="s">
        <v>3466</v>
      </c>
      <c r="I1094" t="s">
        <v>11973</v>
      </c>
      <c r="J1094" t="s">
        <v>11974</v>
      </c>
      <c r="K1094" t="s">
        <v>11975</v>
      </c>
      <c r="L1094" t="s">
        <v>11976</v>
      </c>
      <c r="M1094" t="s">
        <v>11977</v>
      </c>
      <c r="N1094" t="s">
        <v>11978</v>
      </c>
      <c r="O1094" t="s">
        <v>11979</v>
      </c>
      <c r="P1094" t="s">
        <v>11980</v>
      </c>
    </row>
    <row r="1095" spans="1:16">
      <c r="A1095" t="s">
        <v>3467</v>
      </c>
      <c r="B1095" t="s">
        <v>3468</v>
      </c>
      <c r="C1095" t="s">
        <v>3210</v>
      </c>
      <c r="D1095" t="s">
        <v>92</v>
      </c>
      <c r="E1095" t="s">
        <v>190</v>
      </c>
      <c r="F1095" s="1" t="s">
        <v>111</v>
      </c>
      <c r="G1095">
        <v>4.1</v>
      </c>
      <c r="H1095" s="1" t="s">
        <v>3469</v>
      </c>
      <c r="I1095" t="s">
        <v>11981</v>
      </c>
      <c r="J1095" t="s">
        <v>11982</v>
      </c>
      <c r="K1095" t="s">
        <v>11983</v>
      </c>
      <c r="L1095" t="s">
        <v>11984</v>
      </c>
      <c r="M1095" t="s">
        <v>11985</v>
      </c>
      <c r="N1095" t="s">
        <v>11986</v>
      </c>
      <c r="O1095" t="s">
        <v>11987</v>
      </c>
      <c r="P1095" t="s">
        <v>11988</v>
      </c>
    </row>
    <row r="1096" spans="1:16">
      <c r="A1096" t="s">
        <v>3470</v>
      </c>
      <c r="B1096" t="s">
        <v>3471</v>
      </c>
      <c r="C1096" t="s">
        <v>3472</v>
      </c>
      <c r="D1096" t="s">
        <v>953</v>
      </c>
      <c r="E1096" t="s">
        <v>953</v>
      </c>
      <c r="F1096" s="1" t="s">
        <v>215</v>
      </c>
      <c r="G1096">
        <v>4.2</v>
      </c>
      <c r="H1096" s="1" t="s">
        <v>3473</v>
      </c>
      <c r="I1096" t="s">
        <v>11989</v>
      </c>
      <c r="J1096" t="s">
        <v>11990</v>
      </c>
      <c r="K1096" t="s">
        <v>11991</v>
      </c>
      <c r="L1096" t="s">
        <v>11992</v>
      </c>
      <c r="M1096" t="s">
        <v>11993</v>
      </c>
      <c r="N1096" t="s">
        <v>11994</v>
      </c>
      <c r="O1096" t="s">
        <v>11995</v>
      </c>
      <c r="P1096" t="s">
        <v>11996</v>
      </c>
    </row>
    <row r="1097" spans="1:16">
      <c r="A1097" t="s">
        <v>3474</v>
      </c>
      <c r="B1097" t="s">
        <v>3475</v>
      </c>
      <c r="C1097" t="s">
        <v>3476</v>
      </c>
      <c r="D1097" t="s">
        <v>359</v>
      </c>
      <c r="E1097" t="s">
        <v>3477</v>
      </c>
      <c r="F1097" s="1" t="s">
        <v>123</v>
      </c>
      <c r="G1097">
        <v>4.1</v>
      </c>
      <c r="H1097" s="1" t="s">
        <v>3478</v>
      </c>
      <c r="I1097" t="s">
        <v>11997</v>
      </c>
      <c r="J1097" t="s">
        <v>11998</v>
      </c>
      <c r="K1097" t="s">
        <v>11999</v>
      </c>
      <c r="L1097" t="s">
        <v>12000</v>
      </c>
      <c r="M1097" t="s">
        <v>12001</v>
      </c>
      <c r="N1097" t="s">
        <v>12002</v>
      </c>
      <c r="O1097" t="s">
        <v>12003</v>
      </c>
      <c r="P1097" t="s">
        <v>12004</v>
      </c>
    </row>
    <row r="1098" spans="1:16">
      <c r="A1098" t="s">
        <v>3479</v>
      </c>
      <c r="B1098" t="s">
        <v>3480</v>
      </c>
      <c r="C1098" t="s">
        <v>3326</v>
      </c>
      <c r="D1098" t="s">
        <v>3481</v>
      </c>
      <c r="E1098" t="s">
        <v>106</v>
      </c>
      <c r="F1098" s="1" t="s">
        <v>49</v>
      </c>
      <c r="G1098">
        <v>4.1</v>
      </c>
      <c r="H1098" s="1" t="s">
        <v>3482</v>
      </c>
      <c r="I1098" t="s">
        <v>12005</v>
      </c>
      <c r="J1098" t="s">
        <v>12006</v>
      </c>
      <c r="K1098" t="s">
        <v>12007</v>
      </c>
      <c r="L1098" t="s">
        <v>12008</v>
      </c>
      <c r="M1098" t="s">
        <v>12009</v>
      </c>
      <c r="N1098" t="s">
        <v>12010</v>
      </c>
      <c r="O1098" t="s">
        <v>12011</v>
      </c>
      <c r="P1098" t="s">
        <v>12012</v>
      </c>
    </row>
    <row r="1099" spans="1:16">
      <c r="A1099" t="s">
        <v>3483</v>
      </c>
      <c r="B1099" t="s">
        <v>3484</v>
      </c>
      <c r="C1099" t="s">
        <v>3197</v>
      </c>
      <c r="D1099" t="s">
        <v>3485</v>
      </c>
      <c r="E1099" t="s">
        <v>3486</v>
      </c>
      <c r="F1099" s="1" t="s">
        <v>1050</v>
      </c>
      <c r="G1099">
        <v>4.1</v>
      </c>
      <c r="H1099" s="1" t="s">
        <v>3487</v>
      </c>
      <c r="I1099" t="s">
        <v>12013</v>
      </c>
      <c r="J1099" t="s">
        <v>12014</v>
      </c>
      <c r="K1099" t="s">
        <v>12015</v>
      </c>
      <c r="L1099" t="s">
        <v>12016</v>
      </c>
      <c r="M1099" t="s">
        <v>12017</v>
      </c>
      <c r="N1099" t="s">
        <v>12018</v>
      </c>
      <c r="O1099" t="s">
        <v>12019</v>
      </c>
      <c r="P1099" t="s">
        <v>12020</v>
      </c>
    </row>
    <row r="1100" spans="1:16">
      <c r="A1100" t="s">
        <v>3488</v>
      </c>
      <c r="B1100" t="s">
        <v>3489</v>
      </c>
      <c r="C1100" t="s">
        <v>3490</v>
      </c>
      <c r="D1100" t="s">
        <v>1760</v>
      </c>
      <c r="E1100" t="s">
        <v>1778</v>
      </c>
      <c r="F1100" s="1" t="s">
        <v>659</v>
      </c>
      <c r="G1100">
        <v>3.9</v>
      </c>
      <c r="H1100" s="1" t="s">
        <v>3491</v>
      </c>
      <c r="I1100" t="s">
        <v>12021</v>
      </c>
      <c r="J1100" t="s">
        <v>12022</v>
      </c>
      <c r="K1100" t="s">
        <v>12023</v>
      </c>
      <c r="L1100" t="s">
        <v>12024</v>
      </c>
      <c r="M1100" t="s">
        <v>12025</v>
      </c>
      <c r="N1100" t="s">
        <v>12026</v>
      </c>
      <c r="O1100" t="s">
        <v>12027</v>
      </c>
      <c r="P1100" t="s">
        <v>12028</v>
      </c>
    </row>
    <row r="1101" spans="1:16">
      <c r="A1101" t="s">
        <v>3492</v>
      </c>
      <c r="B1101" t="s">
        <v>3493</v>
      </c>
      <c r="C1101" t="s">
        <v>3192</v>
      </c>
      <c r="D1101" t="s">
        <v>106</v>
      </c>
      <c r="E1101" t="s">
        <v>884</v>
      </c>
      <c r="F1101" s="1" t="s">
        <v>239</v>
      </c>
      <c r="G1101">
        <v>3.9</v>
      </c>
      <c r="H1101" s="1" t="s">
        <v>3494</v>
      </c>
      <c r="I1101" t="s">
        <v>12029</v>
      </c>
      <c r="J1101" t="s">
        <v>12030</v>
      </c>
      <c r="K1101" t="s">
        <v>12031</v>
      </c>
      <c r="L1101" t="s">
        <v>12032</v>
      </c>
      <c r="M1101" t="s">
        <v>12033</v>
      </c>
      <c r="N1101" t="s">
        <v>12034</v>
      </c>
      <c r="O1101" t="s">
        <v>12035</v>
      </c>
      <c r="P1101" t="s">
        <v>12036</v>
      </c>
    </row>
    <row r="1102" spans="1:16">
      <c r="A1102" t="s">
        <v>3495</v>
      </c>
      <c r="B1102" t="s">
        <v>3496</v>
      </c>
      <c r="C1102" t="s">
        <v>3267</v>
      </c>
      <c r="D1102" t="s">
        <v>712</v>
      </c>
      <c r="E1102" t="s">
        <v>3349</v>
      </c>
      <c r="F1102" s="1" t="s">
        <v>77</v>
      </c>
      <c r="G1102">
        <v>3.8</v>
      </c>
      <c r="H1102" s="1" t="s">
        <v>3497</v>
      </c>
      <c r="I1102" t="s">
        <v>12037</v>
      </c>
      <c r="J1102" t="s">
        <v>12038</v>
      </c>
      <c r="K1102" t="s">
        <v>12039</v>
      </c>
      <c r="L1102" t="s">
        <v>12040</v>
      </c>
      <c r="M1102" t="s">
        <v>12041</v>
      </c>
      <c r="N1102" t="s">
        <v>12042</v>
      </c>
      <c r="O1102" t="s">
        <v>12043</v>
      </c>
      <c r="P1102" t="s">
        <v>12044</v>
      </c>
    </row>
    <row r="1103" spans="1:16">
      <c r="A1103" t="s">
        <v>3498</v>
      </c>
      <c r="B1103" t="s">
        <v>3499</v>
      </c>
      <c r="C1103" t="s">
        <v>3261</v>
      </c>
      <c r="D1103" t="s">
        <v>3128</v>
      </c>
      <c r="E1103" t="s">
        <v>413</v>
      </c>
      <c r="F1103" s="1" t="s">
        <v>191</v>
      </c>
      <c r="G1103">
        <v>4</v>
      </c>
      <c r="H1103" s="1" t="s">
        <v>3500</v>
      </c>
      <c r="I1103" t="s">
        <v>12045</v>
      </c>
      <c r="J1103" t="s">
        <v>12046</v>
      </c>
      <c r="K1103" t="s">
        <v>12047</v>
      </c>
      <c r="L1103" t="s">
        <v>12048</v>
      </c>
      <c r="M1103" t="s">
        <v>12049</v>
      </c>
      <c r="N1103" t="s">
        <v>12050</v>
      </c>
      <c r="O1103" t="s">
        <v>12051</v>
      </c>
      <c r="P1103" t="s">
        <v>12052</v>
      </c>
    </row>
    <row r="1104" spans="1:16">
      <c r="A1104" t="s">
        <v>3501</v>
      </c>
      <c r="B1104" t="s">
        <v>3502</v>
      </c>
      <c r="C1104" t="s">
        <v>3252</v>
      </c>
      <c r="D1104" t="s">
        <v>62</v>
      </c>
      <c r="E1104" t="s">
        <v>3253</v>
      </c>
      <c r="F1104" s="1" t="s">
        <v>546</v>
      </c>
      <c r="G1104">
        <v>4.2</v>
      </c>
      <c r="H1104" s="1" t="s">
        <v>3503</v>
      </c>
      <c r="I1104" t="s">
        <v>12053</v>
      </c>
      <c r="J1104" t="s">
        <v>12054</v>
      </c>
      <c r="K1104" t="s">
        <v>12055</v>
      </c>
      <c r="L1104" t="s">
        <v>12056</v>
      </c>
      <c r="M1104" t="s">
        <v>12057</v>
      </c>
      <c r="N1104" t="s">
        <v>12058</v>
      </c>
      <c r="O1104" t="s">
        <v>12059</v>
      </c>
      <c r="P1104" t="s">
        <v>12060</v>
      </c>
    </row>
    <row r="1105" ht="12.75" spans="1:16">
      <c r="A1105" t="s">
        <v>3504</v>
      </c>
      <c r="B1105" t="s">
        <v>3505</v>
      </c>
      <c r="C1105" t="s">
        <v>3309</v>
      </c>
      <c r="D1105" t="s">
        <v>3506</v>
      </c>
      <c r="E1105" t="s">
        <v>3507</v>
      </c>
      <c r="F1105" s="1" t="s">
        <v>911</v>
      </c>
      <c r="G1105">
        <v>4.1</v>
      </c>
      <c r="H1105" s="1" t="s">
        <v>3508</v>
      </c>
      <c r="I1105" t="s">
        <v>12061</v>
      </c>
      <c r="J1105" t="s">
        <v>12062</v>
      </c>
      <c r="K1105" t="s">
        <v>12063</v>
      </c>
      <c r="L1105" t="s">
        <v>12064</v>
      </c>
      <c r="M1105" t="s">
        <v>12065</v>
      </c>
      <c r="N1105" s="3" t="s">
        <v>12066</v>
      </c>
      <c r="O1105" t="s">
        <v>12067</v>
      </c>
      <c r="P1105" t="s">
        <v>12068</v>
      </c>
    </row>
    <row r="1106" spans="1:16">
      <c r="A1106" t="s">
        <v>3509</v>
      </c>
      <c r="B1106" t="s">
        <v>3510</v>
      </c>
      <c r="C1106" t="s">
        <v>3511</v>
      </c>
      <c r="D1106" t="s">
        <v>3512</v>
      </c>
      <c r="E1106" t="s">
        <v>764</v>
      </c>
      <c r="F1106" s="1" t="s">
        <v>367</v>
      </c>
      <c r="G1106">
        <v>4.3</v>
      </c>
      <c r="H1106" s="1" t="s">
        <v>3513</v>
      </c>
      <c r="I1106" t="s">
        <v>12069</v>
      </c>
      <c r="J1106" t="s">
        <v>12070</v>
      </c>
      <c r="K1106" t="s">
        <v>12071</v>
      </c>
      <c r="L1106" t="s">
        <v>12072</v>
      </c>
      <c r="M1106" t="s">
        <v>12073</v>
      </c>
      <c r="N1106" t="s">
        <v>12074</v>
      </c>
      <c r="O1106" t="s">
        <v>12075</v>
      </c>
      <c r="P1106" t="s">
        <v>12076</v>
      </c>
    </row>
    <row r="1107" spans="1:16">
      <c r="A1107" t="s">
        <v>3514</v>
      </c>
      <c r="B1107" t="s">
        <v>3515</v>
      </c>
      <c r="C1107" t="s">
        <v>3516</v>
      </c>
      <c r="D1107" t="s">
        <v>2966</v>
      </c>
      <c r="E1107" t="s">
        <v>3517</v>
      </c>
      <c r="F1107" s="1" t="s">
        <v>1564</v>
      </c>
      <c r="G1107">
        <v>3.7</v>
      </c>
      <c r="H1107">
        <v>787</v>
      </c>
      <c r="I1107" t="s">
        <v>12077</v>
      </c>
      <c r="J1107" t="s">
        <v>12078</v>
      </c>
      <c r="K1107" t="s">
        <v>12079</v>
      </c>
      <c r="L1107" t="s">
        <v>12080</v>
      </c>
      <c r="M1107" t="s">
        <v>12081</v>
      </c>
      <c r="N1107" t="s">
        <v>12082</v>
      </c>
      <c r="O1107" t="s">
        <v>12083</v>
      </c>
      <c r="P1107" t="s">
        <v>12084</v>
      </c>
    </row>
    <row r="1108" spans="1:16">
      <c r="A1108" t="s">
        <v>3518</v>
      </c>
      <c r="B1108" t="s">
        <v>3519</v>
      </c>
      <c r="C1108" t="s">
        <v>3248</v>
      </c>
      <c r="D1108" t="s">
        <v>3520</v>
      </c>
      <c r="E1108" t="s">
        <v>106</v>
      </c>
      <c r="F1108" s="1" t="s">
        <v>1835</v>
      </c>
      <c r="G1108">
        <v>4.2</v>
      </c>
      <c r="H1108" s="1" t="s">
        <v>3521</v>
      </c>
      <c r="I1108" t="s">
        <v>12085</v>
      </c>
      <c r="J1108" t="s">
        <v>12086</v>
      </c>
      <c r="K1108" t="s">
        <v>12087</v>
      </c>
      <c r="L1108" t="s">
        <v>12088</v>
      </c>
      <c r="M1108" t="s">
        <v>12089</v>
      </c>
      <c r="N1108" t="s">
        <v>12090</v>
      </c>
      <c r="O1108" t="s">
        <v>12091</v>
      </c>
      <c r="P1108" t="s">
        <v>12092</v>
      </c>
    </row>
    <row r="1109" spans="1:16">
      <c r="A1109" t="s">
        <v>3522</v>
      </c>
      <c r="B1109" t="s">
        <v>3523</v>
      </c>
      <c r="C1109" t="s">
        <v>3386</v>
      </c>
      <c r="D1109" t="s">
        <v>3524</v>
      </c>
      <c r="E1109" t="s">
        <v>292</v>
      </c>
      <c r="F1109" s="1" t="s">
        <v>729</v>
      </c>
      <c r="G1109">
        <v>4.3</v>
      </c>
      <c r="H1109">
        <v>629</v>
      </c>
      <c r="I1109" t="s">
        <v>12093</v>
      </c>
      <c r="J1109" t="s">
        <v>12094</v>
      </c>
      <c r="K1109" t="s">
        <v>12095</v>
      </c>
      <c r="L1109" t="s">
        <v>12096</v>
      </c>
      <c r="M1109" t="s">
        <v>12097</v>
      </c>
      <c r="N1109" t="s">
        <v>12098</v>
      </c>
      <c r="O1109" t="s">
        <v>12099</v>
      </c>
      <c r="P1109" t="s">
        <v>12100</v>
      </c>
    </row>
    <row r="1110" spans="1:16">
      <c r="A1110" t="s">
        <v>3525</v>
      </c>
      <c r="B1110" t="s">
        <v>3526</v>
      </c>
      <c r="C1110" t="s">
        <v>3210</v>
      </c>
      <c r="D1110" t="s">
        <v>19</v>
      </c>
      <c r="E1110" t="s">
        <v>35</v>
      </c>
      <c r="F1110" s="1" t="s">
        <v>170</v>
      </c>
      <c r="G1110">
        <v>4.3</v>
      </c>
      <c r="H1110" s="1" t="s">
        <v>3527</v>
      </c>
      <c r="I1110" t="s">
        <v>12101</v>
      </c>
      <c r="J1110" t="s">
        <v>12102</v>
      </c>
      <c r="K1110" t="s">
        <v>12103</v>
      </c>
      <c r="L1110" t="s">
        <v>12104</v>
      </c>
      <c r="M1110" t="s">
        <v>12105</v>
      </c>
      <c r="N1110" t="s">
        <v>12106</v>
      </c>
      <c r="O1110" t="s">
        <v>12107</v>
      </c>
      <c r="P1110" t="s">
        <v>12108</v>
      </c>
    </row>
    <row r="1111" spans="1:16">
      <c r="A1111" t="s">
        <v>3528</v>
      </c>
      <c r="B1111" t="s">
        <v>3529</v>
      </c>
      <c r="C1111" t="s">
        <v>3322</v>
      </c>
      <c r="D1111" t="s">
        <v>3530</v>
      </c>
      <c r="E1111" t="s">
        <v>3531</v>
      </c>
      <c r="F1111" s="1" t="s">
        <v>1015</v>
      </c>
      <c r="G1111">
        <v>4.4</v>
      </c>
      <c r="H1111" s="1" t="s">
        <v>3532</v>
      </c>
      <c r="I1111" t="s">
        <v>12109</v>
      </c>
      <c r="J1111" t="s">
        <v>12110</v>
      </c>
      <c r="K1111" t="s">
        <v>12111</v>
      </c>
      <c r="L1111" t="s">
        <v>12112</v>
      </c>
      <c r="M1111" t="s">
        <v>12113</v>
      </c>
      <c r="N1111" t="s">
        <v>12114</v>
      </c>
      <c r="O1111" t="s">
        <v>12115</v>
      </c>
      <c r="P1111" t="s">
        <v>12116</v>
      </c>
    </row>
    <row r="1112" spans="1:16">
      <c r="A1112" t="s">
        <v>3533</v>
      </c>
      <c r="B1112" t="s">
        <v>3534</v>
      </c>
      <c r="C1112" t="s">
        <v>3192</v>
      </c>
      <c r="D1112" t="s">
        <v>2639</v>
      </c>
      <c r="E1112" t="s">
        <v>3535</v>
      </c>
      <c r="F1112" s="1" t="s">
        <v>70</v>
      </c>
      <c r="G1112">
        <v>3.8</v>
      </c>
      <c r="H1112" s="1" t="s">
        <v>3536</v>
      </c>
      <c r="I1112" t="s">
        <v>12117</v>
      </c>
      <c r="J1112" t="s">
        <v>12118</v>
      </c>
      <c r="K1112" t="s">
        <v>12119</v>
      </c>
      <c r="L1112" t="s">
        <v>12120</v>
      </c>
      <c r="M1112" t="s">
        <v>12121</v>
      </c>
      <c r="N1112" t="s">
        <v>12122</v>
      </c>
      <c r="O1112" t="s">
        <v>12123</v>
      </c>
      <c r="P1112" t="s">
        <v>12124</v>
      </c>
    </row>
    <row r="1113" spans="1:16">
      <c r="A1113" t="s">
        <v>3537</v>
      </c>
      <c r="B1113" t="s">
        <v>3538</v>
      </c>
      <c r="C1113" t="s">
        <v>3539</v>
      </c>
      <c r="D1113" t="s">
        <v>3540</v>
      </c>
      <c r="E1113" t="s">
        <v>3540</v>
      </c>
      <c r="F1113" s="1" t="s">
        <v>215</v>
      </c>
      <c r="G1113">
        <v>4.5</v>
      </c>
      <c r="H1113" s="1" t="s">
        <v>3541</v>
      </c>
      <c r="I1113" t="s">
        <v>12125</v>
      </c>
      <c r="J1113" t="s">
        <v>12126</v>
      </c>
      <c r="K1113" t="s">
        <v>12127</v>
      </c>
      <c r="L1113" t="s">
        <v>12128</v>
      </c>
      <c r="M1113" t="s">
        <v>12129</v>
      </c>
      <c r="N1113" t="s">
        <v>12130</v>
      </c>
      <c r="O1113" t="s">
        <v>12131</v>
      </c>
      <c r="P1113" t="s">
        <v>12132</v>
      </c>
    </row>
    <row r="1114" spans="1:16">
      <c r="A1114" t="s">
        <v>3542</v>
      </c>
      <c r="B1114" t="s">
        <v>3543</v>
      </c>
      <c r="C1114" t="s">
        <v>3197</v>
      </c>
      <c r="D1114" t="s">
        <v>3544</v>
      </c>
      <c r="E1114" t="s">
        <v>3545</v>
      </c>
      <c r="F1114" s="1" t="s">
        <v>282</v>
      </c>
      <c r="G1114">
        <v>3.8</v>
      </c>
      <c r="H1114">
        <v>95</v>
      </c>
      <c r="I1114" t="s">
        <v>12133</v>
      </c>
      <c r="J1114" t="s">
        <v>12134</v>
      </c>
      <c r="K1114" t="s">
        <v>12135</v>
      </c>
      <c r="L1114" t="s">
        <v>12136</v>
      </c>
      <c r="M1114" t="s">
        <v>12137</v>
      </c>
      <c r="N1114" t="s">
        <v>12138</v>
      </c>
      <c r="O1114" t="s">
        <v>12139</v>
      </c>
      <c r="P1114" t="s">
        <v>12140</v>
      </c>
    </row>
    <row r="1115" spans="1:16">
      <c r="A1115" t="s">
        <v>3546</v>
      </c>
      <c r="B1115" t="s">
        <v>3547</v>
      </c>
      <c r="C1115" t="s">
        <v>3548</v>
      </c>
      <c r="D1115" t="s">
        <v>293</v>
      </c>
      <c r="E1115" t="s">
        <v>1765</v>
      </c>
      <c r="F1115" s="1" t="s">
        <v>659</v>
      </c>
      <c r="G1115">
        <v>3.8</v>
      </c>
      <c r="H1115" s="1" t="s">
        <v>3549</v>
      </c>
      <c r="I1115" t="s">
        <v>12141</v>
      </c>
      <c r="J1115" t="s">
        <v>12142</v>
      </c>
      <c r="K1115" t="s">
        <v>12143</v>
      </c>
      <c r="L1115" t="s">
        <v>12144</v>
      </c>
      <c r="M1115" t="s">
        <v>12145</v>
      </c>
      <c r="N1115" t="s">
        <v>12146</v>
      </c>
      <c r="O1115" t="s">
        <v>12147</v>
      </c>
      <c r="P1115" t="s">
        <v>12148</v>
      </c>
    </row>
    <row r="1116" spans="1:16">
      <c r="A1116" t="s">
        <v>3550</v>
      </c>
      <c r="B1116" t="s">
        <v>3551</v>
      </c>
      <c r="C1116" t="s">
        <v>3257</v>
      </c>
      <c r="D1116" t="s">
        <v>3552</v>
      </c>
      <c r="E1116" t="s">
        <v>3553</v>
      </c>
      <c r="F1116" s="1" t="s">
        <v>1564</v>
      </c>
      <c r="G1116">
        <v>4.1</v>
      </c>
      <c r="H1116" s="1" t="s">
        <v>3554</v>
      </c>
      <c r="I1116" t="s">
        <v>12149</v>
      </c>
      <c r="J1116" t="s">
        <v>12150</v>
      </c>
      <c r="K1116" t="s">
        <v>12151</v>
      </c>
      <c r="L1116" t="s">
        <v>12152</v>
      </c>
      <c r="M1116" t="s">
        <v>12153</v>
      </c>
      <c r="N1116" t="s">
        <v>12154</v>
      </c>
      <c r="O1116" t="s">
        <v>12155</v>
      </c>
      <c r="P1116" t="s">
        <v>12156</v>
      </c>
    </row>
    <row r="1117" spans="1:16">
      <c r="A1117" t="s">
        <v>3555</v>
      </c>
      <c r="B1117" t="s">
        <v>3556</v>
      </c>
      <c r="C1117" t="s">
        <v>3326</v>
      </c>
      <c r="D1117" t="s">
        <v>3557</v>
      </c>
      <c r="E1117" t="s">
        <v>24</v>
      </c>
      <c r="F1117" s="1" t="s">
        <v>1190</v>
      </c>
      <c r="G1117">
        <v>4.1</v>
      </c>
      <c r="H1117" s="1" t="s">
        <v>3558</v>
      </c>
      <c r="I1117" t="s">
        <v>12157</v>
      </c>
      <c r="J1117" t="s">
        <v>12158</v>
      </c>
      <c r="K1117" t="s">
        <v>12159</v>
      </c>
      <c r="L1117" t="s">
        <v>12160</v>
      </c>
      <c r="M1117" t="s">
        <v>12161</v>
      </c>
      <c r="N1117" t="s">
        <v>12162</v>
      </c>
      <c r="O1117" t="s">
        <v>12163</v>
      </c>
      <c r="P1117" t="s">
        <v>12164</v>
      </c>
    </row>
    <row r="1118" ht="12.75" spans="1:16">
      <c r="A1118" t="s">
        <v>3559</v>
      </c>
      <c r="B1118" t="s">
        <v>3560</v>
      </c>
      <c r="C1118" t="s">
        <v>3257</v>
      </c>
      <c r="D1118" t="s">
        <v>1303</v>
      </c>
      <c r="E1118" t="s">
        <v>712</v>
      </c>
      <c r="F1118" s="1" t="s">
        <v>315</v>
      </c>
      <c r="G1118">
        <v>3.8</v>
      </c>
      <c r="H1118" s="1" t="s">
        <v>3561</v>
      </c>
      <c r="I1118" t="s">
        <v>12165</v>
      </c>
      <c r="J1118" t="s">
        <v>12166</v>
      </c>
      <c r="K1118" t="s">
        <v>12167</v>
      </c>
      <c r="L1118" t="s">
        <v>12168</v>
      </c>
      <c r="M1118" t="s">
        <v>12169</v>
      </c>
      <c r="N1118" t="s">
        <v>12170</v>
      </c>
      <c r="O1118" t="s">
        <v>12171</v>
      </c>
      <c r="P1118" t="s">
        <v>12172</v>
      </c>
    </row>
    <row r="1119" spans="1:16">
      <c r="A1119" t="s">
        <v>3562</v>
      </c>
      <c r="B1119" t="s">
        <v>3563</v>
      </c>
      <c r="C1119" t="s">
        <v>3564</v>
      </c>
      <c r="D1119" t="s">
        <v>3565</v>
      </c>
      <c r="E1119" t="s">
        <v>62</v>
      </c>
      <c r="F1119" s="1" t="s">
        <v>191</v>
      </c>
      <c r="G1119">
        <v>3.3</v>
      </c>
      <c r="H1119">
        <v>478</v>
      </c>
      <c r="I1119" t="s">
        <v>12173</v>
      </c>
      <c r="J1119" t="s">
        <v>12174</v>
      </c>
      <c r="K1119" t="s">
        <v>12175</v>
      </c>
      <c r="L1119" t="s">
        <v>12176</v>
      </c>
      <c r="M1119" t="s">
        <v>12177</v>
      </c>
      <c r="N1119" t="s">
        <v>12178</v>
      </c>
      <c r="O1119" t="s">
        <v>12179</v>
      </c>
      <c r="P1119" t="s">
        <v>12180</v>
      </c>
    </row>
    <row r="1120" spans="1:16">
      <c r="A1120" t="s">
        <v>3566</v>
      </c>
      <c r="B1120" t="s">
        <v>3567</v>
      </c>
      <c r="C1120" t="s">
        <v>3197</v>
      </c>
      <c r="D1120" t="s">
        <v>3568</v>
      </c>
      <c r="E1120" t="s">
        <v>1769</v>
      </c>
      <c r="F1120" s="1" t="s">
        <v>1368</v>
      </c>
      <c r="G1120">
        <v>4</v>
      </c>
      <c r="H1120">
        <v>237</v>
      </c>
      <c r="I1120" t="s">
        <v>12181</v>
      </c>
      <c r="J1120" t="s">
        <v>12182</v>
      </c>
      <c r="K1120" t="s">
        <v>12183</v>
      </c>
      <c r="L1120" t="s">
        <v>12184</v>
      </c>
      <c r="M1120" t="s">
        <v>12185</v>
      </c>
      <c r="N1120" t="s">
        <v>12186</v>
      </c>
      <c r="O1120" t="s">
        <v>12187</v>
      </c>
      <c r="P1120" t="s">
        <v>12188</v>
      </c>
    </row>
    <row r="1121" spans="1:16">
      <c r="A1121" t="s">
        <v>3569</v>
      </c>
      <c r="B1121" t="s">
        <v>3570</v>
      </c>
      <c r="C1121" t="s">
        <v>3206</v>
      </c>
      <c r="D1121" t="s">
        <v>3571</v>
      </c>
      <c r="E1121" t="s">
        <v>627</v>
      </c>
      <c r="F1121" s="1" t="s">
        <v>453</v>
      </c>
      <c r="G1121">
        <v>4.6</v>
      </c>
      <c r="H1121">
        <v>124</v>
      </c>
      <c r="I1121" t="s">
        <v>12189</v>
      </c>
      <c r="J1121" t="s">
        <v>12190</v>
      </c>
      <c r="K1121" t="s">
        <v>12191</v>
      </c>
      <c r="L1121" t="s">
        <v>12192</v>
      </c>
      <c r="M1121" t="s">
        <v>12193</v>
      </c>
      <c r="N1121" t="s">
        <v>12194</v>
      </c>
      <c r="O1121" t="s">
        <v>12195</v>
      </c>
      <c r="P1121" t="s">
        <v>12196</v>
      </c>
    </row>
    <row r="1122" spans="1:16">
      <c r="A1122" t="s">
        <v>3572</v>
      </c>
      <c r="B1122" t="s">
        <v>3573</v>
      </c>
      <c r="C1122" t="s">
        <v>3192</v>
      </c>
      <c r="D1122" t="s">
        <v>329</v>
      </c>
      <c r="E1122" t="s">
        <v>3574</v>
      </c>
      <c r="F1122" s="1" t="s">
        <v>1835</v>
      </c>
      <c r="G1122">
        <v>3.9</v>
      </c>
      <c r="H1122" s="1" t="s">
        <v>3575</v>
      </c>
      <c r="I1122" t="s">
        <v>12197</v>
      </c>
      <c r="J1122" t="s">
        <v>12198</v>
      </c>
      <c r="K1122" t="s">
        <v>12199</v>
      </c>
      <c r="L1122" t="s">
        <v>12200</v>
      </c>
      <c r="M1122" t="s">
        <v>12201</v>
      </c>
      <c r="N1122" t="s">
        <v>12202</v>
      </c>
      <c r="O1122" t="s">
        <v>12203</v>
      </c>
      <c r="P1122" t="s">
        <v>12204</v>
      </c>
    </row>
    <row r="1123" spans="1:16">
      <c r="A1123" t="s">
        <v>3576</v>
      </c>
      <c r="B1123" t="s">
        <v>3577</v>
      </c>
      <c r="C1123" t="s">
        <v>3206</v>
      </c>
      <c r="D1123" t="s">
        <v>2668</v>
      </c>
      <c r="E1123" t="s">
        <v>261</v>
      </c>
      <c r="F1123" s="1" t="s">
        <v>729</v>
      </c>
      <c r="G1123">
        <v>3.7</v>
      </c>
      <c r="H1123">
        <v>6</v>
      </c>
      <c r="I1123" t="s">
        <v>12205</v>
      </c>
      <c r="J1123" t="s">
        <v>12206</v>
      </c>
      <c r="K1123" t="s">
        <v>12207</v>
      </c>
      <c r="L1123" t="s">
        <v>12208</v>
      </c>
      <c r="M1123" t="s">
        <v>12209</v>
      </c>
      <c r="N1123" t="s">
        <v>12210</v>
      </c>
      <c r="O1123" t="s">
        <v>12211</v>
      </c>
      <c r="P1123" t="s">
        <v>12212</v>
      </c>
    </row>
    <row r="1124" spans="1:16">
      <c r="A1124" t="s">
        <v>3578</v>
      </c>
      <c r="B1124" t="s">
        <v>3579</v>
      </c>
      <c r="C1124" t="s">
        <v>3539</v>
      </c>
      <c r="D1124" t="s">
        <v>19</v>
      </c>
      <c r="E1124" t="s">
        <v>2398</v>
      </c>
      <c r="F1124" s="1" t="s">
        <v>139</v>
      </c>
      <c r="G1124">
        <v>4.2</v>
      </c>
      <c r="H1124" s="1" t="s">
        <v>3580</v>
      </c>
      <c r="I1124" t="s">
        <v>12213</v>
      </c>
      <c r="J1124" t="s">
        <v>12214</v>
      </c>
      <c r="K1124" t="s">
        <v>12215</v>
      </c>
      <c r="L1124" t="s">
        <v>12216</v>
      </c>
      <c r="M1124" t="s">
        <v>12217</v>
      </c>
      <c r="N1124" t="s">
        <v>12218</v>
      </c>
      <c r="O1124" t="s">
        <v>12219</v>
      </c>
      <c r="P1124" t="s">
        <v>12220</v>
      </c>
    </row>
    <row r="1125" spans="1:16">
      <c r="A1125" t="s">
        <v>3581</v>
      </c>
      <c r="B1125" t="s">
        <v>3582</v>
      </c>
      <c r="C1125" t="s">
        <v>3202</v>
      </c>
      <c r="D1125" t="s">
        <v>3583</v>
      </c>
      <c r="E1125" t="s">
        <v>323</v>
      </c>
      <c r="F1125" s="1" t="s">
        <v>595</v>
      </c>
      <c r="G1125">
        <v>4.1</v>
      </c>
      <c r="H1125" s="1" t="s">
        <v>3513</v>
      </c>
      <c r="I1125" t="s">
        <v>12221</v>
      </c>
      <c r="J1125" t="s">
        <v>12222</v>
      </c>
      <c r="K1125" t="s">
        <v>12223</v>
      </c>
      <c r="L1125" t="s">
        <v>12224</v>
      </c>
      <c r="M1125" t="s">
        <v>12225</v>
      </c>
      <c r="N1125" t="s">
        <v>12226</v>
      </c>
      <c r="O1125" t="s">
        <v>12227</v>
      </c>
      <c r="P1125" t="s">
        <v>12228</v>
      </c>
    </row>
    <row r="1126" spans="1:16">
      <c r="A1126" t="s">
        <v>3584</v>
      </c>
      <c r="B1126" t="s">
        <v>3585</v>
      </c>
      <c r="C1126" t="s">
        <v>3586</v>
      </c>
      <c r="D1126" t="s">
        <v>76</v>
      </c>
      <c r="E1126" t="s">
        <v>870</v>
      </c>
      <c r="F1126" s="1" t="s">
        <v>82</v>
      </c>
      <c r="G1126">
        <v>4.1</v>
      </c>
      <c r="H1126" s="1" t="s">
        <v>3587</v>
      </c>
      <c r="I1126" t="s">
        <v>12229</v>
      </c>
      <c r="J1126" t="s">
        <v>12230</v>
      </c>
      <c r="K1126" t="s">
        <v>12231</v>
      </c>
      <c r="L1126" t="s">
        <v>12232</v>
      </c>
      <c r="M1126" t="s">
        <v>12233</v>
      </c>
      <c r="N1126" t="s">
        <v>12234</v>
      </c>
      <c r="O1126" t="s">
        <v>12235</v>
      </c>
      <c r="P1126" t="s">
        <v>12236</v>
      </c>
    </row>
    <row r="1127" spans="1:16">
      <c r="A1127" t="s">
        <v>3588</v>
      </c>
      <c r="B1127" t="s">
        <v>3589</v>
      </c>
      <c r="C1127" t="s">
        <v>3281</v>
      </c>
      <c r="D1127" t="s">
        <v>421</v>
      </c>
      <c r="E1127" t="s">
        <v>190</v>
      </c>
      <c r="F1127" s="1" t="s">
        <v>282</v>
      </c>
      <c r="G1127">
        <v>3.8</v>
      </c>
      <c r="H1127">
        <v>311</v>
      </c>
      <c r="I1127" t="s">
        <v>12237</v>
      </c>
      <c r="J1127" t="s">
        <v>12238</v>
      </c>
      <c r="K1127" t="s">
        <v>12239</v>
      </c>
      <c r="L1127" t="s">
        <v>12240</v>
      </c>
      <c r="M1127" t="s">
        <v>12241</v>
      </c>
      <c r="N1127" t="s">
        <v>12242</v>
      </c>
      <c r="O1127" t="s">
        <v>12243</v>
      </c>
      <c r="P1127" t="s">
        <v>12244</v>
      </c>
    </row>
    <row r="1128" spans="1:16">
      <c r="A1128" t="s">
        <v>3590</v>
      </c>
      <c r="B1128" t="s">
        <v>3591</v>
      </c>
      <c r="C1128" t="s">
        <v>3592</v>
      </c>
      <c r="D1128" t="s">
        <v>3593</v>
      </c>
      <c r="E1128" t="s">
        <v>62</v>
      </c>
      <c r="F1128" s="1" t="s">
        <v>157</v>
      </c>
      <c r="G1128">
        <v>4.1</v>
      </c>
      <c r="H1128" s="1" t="s">
        <v>3594</v>
      </c>
      <c r="I1128" t="s">
        <v>12245</v>
      </c>
      <c r="J1128" t="s">
        <v>12246</v>
      </c>
      <c r="K1128" t="s">
        <v>12247</v>
      </c>
      <c r="L1128" t="s">
        <v>12248</v>
      </c>
      <c r="M1128" t="s">
        <v>12249</v>
      </c>
      <c r="N1128" t="s">
        <v>12250</v>
      </c>
      <c r="O1128" t="s">
        <v>12251</v>
      </c>
      <c r="P1128" t="s">
        <v>12252</v>
      </c>
    </row>
    <row r="1129" spans="1:16">
      <c r="A1129" t="s">
        <v>3595</v>
      </c>
      <c r="B1129" t="s">
        <v>3596</v>
      </c>
      <c r="C1129" t="s">
        <v>3472</v>
      </c>
      <c r="D1129" t="s">
        <v>2176</v>
      </c>
      <c r="E1129" t="s">
        <v>69</v>
      </c>
      <c r="F1129" s="1" t="s">
        <v>145</v>
      </c>
      <c r="G1129">
        <v>4.6</v>
      </c>
      <c r="H1129" s="1" t="s">
        <v>3597</v>
      </c>
      <c r="I1129" t="s">
        <v>12253</v>
      </c>
      <c r="J1129" t="s">
        <v>12254</v>
      </c>
      <c r="K1129" t="s">
        <v>12255</v>
      </c>
      <c r="L1129" t="s">
        <v>12256</v>
      </c>
      <c r="M1129" t="s">
        <v>12257</v>
      </c>
      <c r="N1129" t="s">
        <v>12258</v>
      </c>
      <c r="O1129" t="s">
        <v>12259</v>
      </c>
      <c r="P1129" t="s">
        <v>12260</v>
      </c>
    </row>
    <row r="1130" spans="1:16">
      <c r="A1130" t="s">
        <v>3598</v>
      </c>
      <c r="B1130" t="s">
        <v>3599</v>
      </c>
      <c r="C1130" t="s">
        <v>3600</v>
      </c>
      <c r="D1130" t="s">
        <v>865</v>
      </c>
      <c r="E1130" t="s">
        <v>865</v>
      </c>
      <c r="F1130" s="1" t="s">
        <v>215</v>
      </c>
      <c r="G1130">
        <v>4.1</v>
      </c>
      <c r="H1130" s="1" t="s">
        <v>3601</v>
      </c>
      <c r="I1130" t="s">
        <v>12261</v>
      </c>
      <c r="J1130" t="s">
        <v>12262</v>
      </c>
      <c r="K1130" t="s">
        <v>12263</v>
      </c>
      <c r="L1130" t="s">
        <v>12264</v>
      </c>
      <c r="M1130" t="s">
        <v>12265</v>
      </c>
      <c r="N1130" t="s">
        <v>12266</v>
      </c>
      <c r="O1130" t="s">
        <v>12267</v>
      </c>
      <c r="P1130" t="s">
        <v>12268</v>
      </c>
    </row>
    <row r="1131" spans="1:16">
      <c r="A1131" t="s">
        <v>3602</v>
      </c>
      <c r="B1131" t="s">
        <v>3603</v>
      </c>
      <c r="C1131" t="s">
        <v>3604</v>
      </c>
      <c r="D1131" t="s">
        <v>3605</v>
      </c>
      <c r="E1131" t="s">
        <v>3605</v>
      </c>
      <c r="F1131" s="1" t="s">
        <v>215</v>
      </c>
      <c r="G1131">
        <v>4.2</v>
      </c>
      <c r="H1131" s="1" t="s">
        <v>3606</v>
      </c>
      <c r="I1131" t="s">
        <v>12269</v>
      </c>
      <c r="J1131" t="s">
        <v>12270</v>
      </c>
      <c r="K1131" t="s">
        <v>12271</v>
      </c>
      <c r="L1131" t="s">
        <v>12272</v>
      </c>
      <c r="M1131" t="s">
        <v>12273</v>
      </c>
      <c r="N1131" t="s">
        <v>12274</v>
      </c>
      <c r="O1131" t="s">
        <v>12275</v>
      </c>
      <c r="P1131" t="s">
        <v>12276</v>
      </c>
    </row>
    <row r="1132" spans="1:16">
      <c r="A1132" t="s">
        <v>3607</v>
      </c>
      <c r="B1132" t="s">
        <v>3608</v>
      </c>
      <c r="C1132" t="s">
        <v>3257</v>
      </c>
      <c r="D1132" t="s">
        <v>3447</v>
      </c>
      <c r="E1132" t="s">
        <v>3448</v>
      </c>
      <c r="F1132" s="1" t="s">
        <v>773</v>
      </c>
      <c r="G1132">
        <v>3.9</v>
      </c>
      <c r="H1132" s="1" t="s">
        <v>3609</v>
      </c>
      <c r="I1132" t="s">
        <v>12277</v>
      </c>
      <c r="J1132" t="s">
        <v>12278</v>
      </c>
      <c r="K1132" t="s">
        <v>12279</v>
      </c>
      <c r="L1132" t="s">
        <v>12280</v>
      </c>
      <c r="M1132" t="s">
        <v>12281</v>
      </c>
      <c r="N1132" t="s">
        <v>12282</v>
      </c>
      <c r="O1132" t="s">
        <v>12283</v>
      </c>
      <c r="P1132" t="s">
        <v>12284</v>
      </c>
    </row>
    <row r="1133" spans="1:16">
      <c r="A1133" t="s">
        <v>3610</v>
      </c>
      <c r="B1133" t="s">
        <v>3611</v>
      </c>
      <c r="C1133" t="s">
        <v>3257</v>
      </c>
      <c r="D1133" t="s">
        <v>3128</v>
      </c>
      <c r="E1133" t="s">
        <v>3612</v>
      </c>
      <c r="F1133" s="1" t="s">
        <v>302</v>
      </c>
      <c r="G1133">
        <v>4.1</v>
      </c>
      <c r="H1133" s="1" t="s">
        <v>3613</v>
      </c>
      <c r="I1133" t="s">
        <v>12285</v>
      </c>
      <c r="J1133" t="s">
        <v>12286</v>
      </c>
      <c r="K1133" t="s">
        <v>12287</v>
      </c>
      <c r="L1133" t="s">
        <v>12288</v>
      </c>
      <c r="M1133" t="s">
        <v>12289</v>
      </c>
      <c r="N1133" t="s">
        <v>12290</v>
      </c>
      <c r="O1133" t="s">
        <v>12291</v>
      </c>
      <c r="P1133" t="s">
        <v>12292</v>
      </c>
    </row>
    <row r="1134" spans="1:16">
      <c r="A1134" t="s">
        <v>3614</v>
      </c>
      <c r="B1134" t="s">
        <v>3615</v>
      </c>
      <c r="C1134" t="s">
        <v>3386</v>
      </c>
      <c r="D1134" t="s">
        <v>649</v>
      </c>
      <c r="E1134" t="s">
        <v>42</v>
      </c>
      <c r="F1134" s="1" t="s">
        <v>367</v>
      </c>
      <c r="G1134">
        <v>4.1</v>
      </c>
      <c r="H1134" s="1" t="s">
        <v>3616</v>
      </c>
      <c r="I1134" t="s">
        <v>12293</v>
      </c>
      <c r="J1134" t="s">
        <v>12294</v>
      </c>
      <c r="K1134" t="s">
        <v>12295</v>
      </c>
      <c r="L1134" t="s">
        <v>12296</v>
      </c>
      <c r="M1134" t="s">
        <v>12297</v>
      </c>
      <c r="N1134" t="s">
        <v>12298</v>
      </c>
      <c r="O1134" t="s">
        <v>12299</v>
      </c>
      <c r="P1134" t="s">
        <v>12300</v>
      </c>
    </row>
    <row r="1135" spans="1:16">
      <c r="A1135" t="s">
        <v>3617</v>
      </c>
      <c r="B1135" t="s">
        <v>3618</v>
      </c>
      <c r="C1135" t="s">
        <v>3257</v>
      </c>
      <c r="D1135" t="s">
        <v>3619</v>
      </c>
      <c r="E1135" t="s">
        <v>895</v>
      </c>
      <c r="F1135" s="1" t="s">
        <v>911</v>
      </c>
      <c r="G1135">
        <v>4</v>
      </c>
      <c r="H1135" s="1" t="s">
        <v>3620</v>
      </c>
      <c r="I1135" t="s">
        <v>12301</v>
      </c>
      <c r="J1135" t="s">
        <v>12302</v>
      </c>
      <c r="K1135" t="s">
        <v>12303</v>
      </c>
      <c r="L1135" t="s">
        <v>12304</v>
      </c>
      <c r="M1135" t="s">
        <v>12305</v>
      </c>
      <c r="N1135" t="s">
        <v>12306</v>
      </c>
      <c r="O1135" t="s">
        <v>12307</v>
      </c>
      <c r="P1135" t="s">
        <v>12308</v>
      </c>
    </row>
    <row r="1136" ht="12.75" spans="1:16">
      <c r="A1136" t="s">
        <v>3621</v>
      </c>
      <c r="B1136" t="s">
        <v>3622</v>
      </c>
      <c r="C1136" t="s">
        <v>3623</v>
      </c>
      <c r="D1136" t="s">
        <v>261</v>
      </c>
      <c r="E1136" t="s">
        <v>2368</v>
      </c>
      <c r="F1136" s="1" t="s">
        <v>294</v>
      </c>
      <c r="G1136">
        <v>3.7</v>
      </c>
      <c r="H1136">
        <v>441</v>
      </c>
      <c r="I1136" t="s">
        <v>12309</v>
      </c>
      <c r="J1136" t="s">
        <v>12310</v>
      </c>
      <c r="K1136" t="s">
        <v>12311</v>
      </c>
      <c r="L1136" t="s">
        <v>12312</v>
      </c>
      <c r="M1136" t="s">
        <v>12313</v>
      </c>
      <c r="N1136" t="s">
        <v>12314</v>
      </c>
      <c r="O1136" t="s">
        <v>12315</v>
      </c>
      <c r="P1136" t="s">
        <v>12316</v>
      </c>
    </row>
    <row r="1137" spans="1:16">
      <c r="A1137" t="s">
        <v>3624</v>
      </c>
      <c r="B1137" t="s">
        <v>3625</v>
      </c>
      <c r="C1137" t="s">
        <v>3248</v>
      </c>
      <c r="D1137" t="s">
        <v>190</v>
      </c>
      <c r="E1137" t="s">
        <v>712</v>
      </c>
      <c r="F1137" s="1" t="s">
        <v>546</v>
      </c>
      <c r="G1137">
        <v>4.1</v>
      </c>
      <c r="H1137" s="1" t="s">
        <v>3626</v>
      </c>
      <c r="I1137" t="s">
        <v>12317</v>
      </c>
      <c r="J1137" t="s">
        <v>12318</v>
      </c>
      <c r="K1137" t="s">
        <v>12319</v>
      </c>
      <c r="L1137" t="s">
        <v>12320</v>
      </c>
      <c r="M1137" t="s">
        <v>12321</v>
      </c>
      <c r="N1137" t="s">
        <v>12322</v>
      </c>
      <c r="O1137" t="s">
        <v>12323</v>
      </c>
      <c r="P1137" t="s">
        <v>12324</v>
      </c>
    </row>
    <row r="1138" spans="1:16">
      <c r="A1138" t="s">
        <v>3627</v>
      </c>
      <c r="B1138" t="s">
        <v>3628</v>
      </c>
      <c r="C1138" t="s">
        <v>3252</v>
      </c>
      <c r="D1138" t="s">
        <v>3629</v>
      </c>
      <c r="E1138" t="s">
        <v>2464</v>
      </c>
      <c r="F1138" s="1" t="s">
        <v>773</v>
      </c>
      <c r="G1138">
        <v>4.1</v>
      </c>
      <c r="H1138" s="1" t="s">
        <v>3630</v>
      </c>
      <c r="I1138" t="s">
        <v>12325</v>
      </c>
      <c r="J1138" t="s">
        <v>12326</v>
      </c>
      <c r="K1138" t="s">
        <v>12327</v>
      </c>
      <c r="L1138" t="s">
        <v>12328</v>
      </c>
      <c r="M1138" t="s">
        <v>12329</v>
      </c>
      <c r="N1138" t="s">
        <v>12330</v>
      </c>
      <c r="O1138" t="s">
        <v>12331</v>
      </c>
      <c r="P1138" t="s">
        <v>12332</v>
      </c>
    </row>
    <row r="1139" spans="1:16">
      <c r="A1139" t="s">
        <v>3631</v>
      </c>
      <c r="B1139" t="s">
        <v>3632</v>
      </c>
      <c r="C1139" t="s">
        <v>3248</v>
      </c>
      <c r="D1139" t="s">
        <v>329</v>
      </c>
      <c r="E1139" t="s">
        <v>301</v>
      </c>
      <c r="F1139" s="1" t="s">
        <v>693</v>
      </c>
      <c r="G1139">
        <v>4.1</v>
      </c>
      <c r="H1139" s="1" t="s">
        <v>3633</v>
      </c>
      <c r="I1139" t="s">
        <v>12333</v>
      </c>
      <c r="J1139" t="s">
        <v>12334</v>
      </c>
      <c r="K1139" t="s">
        <v>12335</v>
      </c>
      <c r="L1139" t="s">
        <v>12336</v>
      </c>
      <c r="M1139" t="s">
        <v>12337</v>
      </c>
      <c r="N1139" t="s">
        <v>12338</v>
      </c>
      <c r="O1139" t="s">
        <v>12339</v>
      </c>
      <c r="P1139" t="s">
        <v>12340</v>
      </c>
    </row>
    <row r="1140" spans="1:16">
      <c r="A1140" t="s">
        <v>3634</v>
      </c>
      <c r="B1140" t="s">
        <v>3635</v>
      </c>
      <c r="C1140" t="s">
        <v>3472</v>
      </c>
      <c r="D1140" t="s">
        <v>24</v>
      </c>
      <c r="E1140" t="s">
        <v>62</v>
      </c>
      <c r="F1140" s="1" t="s">
        <v>111</v>
      </c>
      <c r="G1140">
        <v>3.3</v>
      </c>
      <c r="H1140">
        <v>12</v>
      </c>
      <c r="I1140" t="s">
        <v>12341</v>
      </c>
      <c r="J1140" t="s">
        <v>12342</v>
      </c>
      <c r="K1140" t="s">
        <v>12343</v>
      </c>
      <c r="L1140" t="s">
        <v>12344</v>
      </c>
      <c r="M1140" t="s">
        <v>12345</v>
      </c>
      <c r="N1140" t="s">
        <v>12346</v>
      </c>
      <c r="O1140" t="s">
        <v>12347</v>
      </c>
      <c r="P1140" t="s">
        <v>12348</v>
      </c>
    </row>
    <row r="1141" spans="1:16">
      <c r="A1141" t="s">
        <v>3636</v>
      </c>
      <c r="B1141" t="s">
        <v>3637</v>
      </c>
      <c r="C1141" t="s">
        <v>3309</v>
      </c>
      <c r="D1141" t="s">
        <v>3638</v>
      </c>
      <c r="E1141" t="s">
        <v>3639</v>
      </c>
      <c r="F1141" s="1" t="s">
        <v>659</v>
      </c>
      <c r="G1141">
        <v>4.1</v>
      </c>
      <c r="H1141" s="1" t="s">
        <v>3640</v>
      </c>
      <c r="I1141" t="s">
        <v>12349</v>
      </c>
      <c r="J1141" t="s">
        <v>12350</v>
      </c>
      <c r="K1141" t="s">
        <v>12351</v>
      </c>
      <c r="L1141" t="s">
        <v>12352</v>
      </c>
      <c r="M1141" t="s">
        <v>12353</v>
      </c>
      <c r="N1141" t="s">
        <v>12354</v>
      </c>
      <c r="O1141" t="s">
        <v>12355</v>
      </c>
      <c r="P1141" t="s">
        <v>12356</v>
      </c>
    </row>
    <row r="1142" spans="1:16">
      <c r="A1142" t="s">
        <v>3641</v>
      </c>
      <c r="B1142" t="s">
        <v>3642</v>
      </c>
      <c r="C1142" t="s">
        <v>3439</v>
      </c>
      <c r="D1142" t="s">
        <v>76</v>
      </c>
      <c r="E1142" t="s">
        <v>329</v>
      </c>
      <c r="F1142" s="1" t="s">
        <v>82</v>
      </c>
      <c r="G1142">
        <v>4.1</v>
      </c>
      <c r="H1142" s="1" t="s">
        <v>3643</v>
      </c>
      <c r="I1142" t="s">
        <v>12357</v>
      </c>
      <c r="J1142" t="s">
        <v>12358</v>
      </c>
      <c r="K1142" t="s">
        <v>12359</v>
      </c>
      <c r="L1142" t="s">
        <v>12360</v>
      </c>
      <c r="M1142" t="s">
        <v>12361</v>
      </c>
      <c r="N1142" t="s">
        <v>12362</v>
      </c>
      <c r="O1142" t="s">
        <v>12363</v>
      </c>
      <c r="P1142" t="s">
        <v>12364</v>
      </c>
    </row>
    <row r="1143" spans="1:16">
      <c r="A1143" t="s">
        <v>3644</v>
      </c>
      <c r="B1143" t="s">
        <v>3645</v>
      </c>
      <c r="C1143" t="s">
        <v>3490</v>
      </c>
      <c r="D1143" t="s">
        <v>1039</v>
      </c>
      <c r="E1143" t="s">
        <v>3646</v>
      </c>
      <c r="F1143" s="1" t="s">
        <v>1455</v>
      </c>
      <c r="G1143">
        <v>4.4</v>
      </c>
      <c r="H1143" s="1" t="s">
        <v>3647</v>
      </c>
      <c r="I1143" t="s">
        <v>12365</v>
      </c>
      <c r="J1143" t="s">
        <v>12366</v>
      </c>
      <c r="K1143" t="s">
        <v>12367</v>
      </c>
      <c r="L1143" t="s">
        <v>12368</v>
      </c>
      <c r="M1143" t="s">
        <v>12369</v>
      </c>
      <c r="N1143" t="s">
        <v>12370</v>
      </c>
      <c r="O1143" t="s">
        <v>12371</v>
      </c>
      <c r="P1143" t="s">
        <v>12372</v>
      </c>
    </row>
    <row r="1144" ht="13.5" spans="1:16">
      <c r="A1144" t="s">
        <v>3648</v>
      </c>
      <c r="B1144" t="s">
        <v>3649</v>
      </c>
      <c r="C1144" t="s">
        <v>3206</v>
      </c>
      <c r="D1144" t="s">
        <v>3650</v>
      </c>
      <c r="E1144" t="s">
        <v>76</v>
      </c>
      <c r="F1144" s="1" t="s">
        <v>87</v>
      </c>
      <c r="G1144">
        <v>4.3</v>
      </c>
      <c r="H1144">
        <v>610</v>
      </c>
      <c r="I1144" t="s">
        <v>12373</v>
      </c>
      <c r="J1144" t="s">
        <v>12374</v>
      </c>
      <c r="K1144" t="s">
        <v>12375</v>
      </c>
      <c r="L1144" t="s">
        <v>12376</v>
      </c>
      <c r="M1144" t="s">
        <v>12377</v>
      </c>
      <c r="N1144" t="s">
        <v>12378</v>
      </c>
      <c r="O1144" t="s">
        <v>12379</v>
      </c>
      <c r="P1144" t="s">
        <v>12380</v>
      </c>
    </row>
    <row r="1145" spans="1:16">
      <c r="A1145" t="s">
        <v>3651</v>
      </c>
      <c r="B1145" t="s">
        <v>3652</v>
      </c>
      <c r="C1145" t="s">
        <v>3257</v>
      </c>
      <c r="D1145" t="s">
        <v>3653</v>
      </c>
      <c r="E1145" t="s">
        <v>3654</v>
      </c>
      <c r="F1145" s="1" t="s">
        <v>581</v>
      </c>
      <c r="G1145">
        <v>4.1</v>
      </c>
      <c r="H1145" s="1" t="s">
        <v>1786</v>
      </c>
      <c r="I1145" t="s">
        <v>12381</v>
      </c>
      <c r="J1145" t="s">
        <v>12382</v>
      </c>
      <c r="K1145" t="s">
        <v>12383</v>
      </c>
      <c r="L1145" t="s">
        <v>12384</v>
      </c>
      <c r="M1145" t="s">
        <v>12385</v>
      </c>
      <c r="N1145" t="s">
        <v>12386</v>
      </c>
      <c r="O1145" t="s">
        <v>12387</v>
      </c>
      <c r="P1145" t="s">
        <v>12388</v>
      </c>
    </row>
    <row r="1146" spans="1:16">
      <c r="A1146" t="s">
        <v>3655</v>
      </c>
      <c r="B1146" t="s">
        <v>3656</v>
      </c>
      <c r="C1146" t="s">
        <v>3623</v>
      </c>
      <c r="D1146" t="s">
        <v>3657</v>
      </c>
      <c r="E1146" t="s">
        <v>3356</v>
      </c>
      <c r="F1146" s="1" t="s">
        <v>343</v>
      </c>
      <c r="G1146">
        <v>3.7</v>
      </c>
      <c r="H1146" s="1" t="s">
        <v>3658</v>
      </c>
      <c r="I1146" t="s">
        <v>12389</v>
      </c>
      <c r="J1146" t="s">
        <v>12390</v>
      </c>
      <c r="K1146" t="s">
        <v>12391</v>
      </c>
      <c r="L1146" t="s">
        <v>12392</v>
      </c>
      <c r="M1146" t="s">
        <v>12393</v>
      </c>
      <c r="N1146" t="s">
        <v>12394</v>
      </c>
      <c r="O1146" t="s">
        <v>12395</v>
      </c>
      <c r="P1146" t="s">
        <v>12396</v>
      </c>
    </row>
    <row r="1147" spans="1:16">
      <c r="A1147" t="s">
        <v>3659</v>
      </c>
      <c r="B1147" t="s">
        <v>3660</v>
      </c>
      <c r="C1147" t="s">
        <v>3261</v>
      </c>
      <c r="D1147" t="s">
        <v>2741</v>
      </c>
      <c r="E1147" t="s">
        <v>190</v>
      </c>
      <c r="F1147" s="1" t="s">
        <v>239</v>
      </c>
      <c r="G1147">
        <v>4.8</v>
      </c>
      <c r="H1147" s="1" t="s">
        <v>3661</v>
      </c>
      <c r="I1147" t="s">
        <v>12397</v>
      </c>
      <c r="J1147" t="s">
        <v>12398</v>
      </c>
      <c r="K1147" t="s">
        <v>12399</v>
      </c>
      <c r="L1147" t="s">
        <v>12400</v>
      </c>
      <c r="M1147" t="s">
        <v>12401</v>
      </c>
      <c r="N1147" t="s">
        <v>12402</v>
      </c>
      <c r="O1147" t="s">
        <v>12403</v>
      </c>
      <c r="P1147" t="s">
        <v>12404</v>
      </c>
    </row>
    <row r="1148" spans="1:16">
      <c r="A1148" t="s">
        <v>3662</v>
      </c>
      <c r="B1148" t="s">
        <v>3663</v>
      </c>
      <c r="C1148" t="s">
        <v>3248</v>
      </c>
      <c r="D1148" t="s">
        <v>1760</v>
      </c>
      <c r="E1148" t="s">
        <v>1806</v>
      </c>
      <c r="F1148" s="1" t="s">
        <v>546</v>
      </c>
      <c r="G1148">
        <v>4.5</v>
      </c>
      <c r="H1148">
        <v>546</v>
      </c>
      <c r="I1148" t="s">
        <v>12405</v>
      </c>
      <c r="J1148" t="s">
        <v>12406</v>
      </c>
      <c r="K1148" t="s">
        <v>12407</v>
      </c>
      <c r="L1148" t="s">
        <v>12408</v>
      </c>
      <c r="M1148" t="s">
        <v>12409</v>
      </c>
      <c r="N1148" t="s">
        <v>12410</v>
      </c>
      <c r="O1148" t="s">
        <v>12411</v>
      </c>
      <c r="P1148" t="s">
        <v>12412</v>
      </c>
    </row>
    <row r="1149" spans="1:16">
      <c r="A1149" t="s">
        <v>3664</v>
      </c>
      <c r="B1149" t="s">
        <v>3665</v>
      </c>
      <c r="C1149" t="s">
        <v>3261</v>
      </c>
      <c r="D1149" t="s">
        <v>3666</v>
      </c>
      <c r="E1149" t="s">
        <v>3667</v>
      </c>
      <c r="F1149" s="1" t="s">
        <v>302</v>
      </c>
      <c r="G1149">
        <v>4</v>
      </c>
      <c r="H1149" s="1" t="s">
        <v>3668</v>
      </c>
      <c r="I1149" t="s">
        <v>12413</v>
      </c>
      <c r="J1149" t="s">
        <v>12414</v>
      </c>
      <c r="K1149" t="s">
        <v>12415</v>
      </c>
      <c r="L1149" t="s">
        <v>12416</v>
      </c>
      <c r="M1149" t="s">
        <v>12417</v>
      </c>
      <c r="N1149" t="s">
        <v>12418</v>
      </c>
      <c r="O1149" t="s">
        <v>12419</v>
      </c>
      <c r="P1149" t="s">
        <v>12420</v>
      </c>
    </row>
    <row r="1150" spans="1:16">
      <c r="A1150" t="s">
        <v>3669</v>
      </c>
      <c r="B1150" t="s">
        <v>3670</v>
      </c>
      <c r="C1150" t="s">
        <v>3261</v>
      </c>
      <c r="D1150" t="s">
        <v>610</v>
      </c>
      <c r="E1150" t="s">
        <v>3671</v>
      </c>
      <c r="F1150" s="1" t="s">
        <v>773</v>
      </c>
      <c r="G1150">
        <v>4.1</v>
      </c>
      <c r="H1150">
        <v>444</v>
      </c>
      <c r="I1150" t="s">
        <v>12421</v>
      </c>
      <c r="J1150" t="s">
        <v>12422</v>
      </c>
      <c r="K1150" t="s">
        <v>12423</v>
      </c>
      <c r="L1150" t="s">
        <v>12424</v>
      </c>
      <c r="M1150" t="s">
        <v>12425</v>
      </c>
      <c r="N1150" t="s">
        <v>12426</v>
      </c>
      <c r="O1150" t="s">
        <v>12427</v>
      </c>
      <c r="P1150" t="s">
        <v>12428</v>
      </c>
    </row>
    <row r="1151" spans="1:16">
      <c r="A1151" t="s">
        <v>3672</v>
      </c>
      <c r="B1151" t="s">
        <v>3673</v>
      </c>
      <c r="C1151" t="s">
        <v>3210</v>
      </c>
      <c r="D1151" t="s">
        <v>3674</v>
      </c>
      <c r="E1151" t="s">
        <v>62</v>
      </c>
      <c r="F1151" s="1" t="s">
        <v>129</v>
      </c>
      <c r="G1151">
        <v>3.9</v>
      </c>
      <c r="H1151" s="1" t="s">
        <v>3675</v>
      </c>
      <c r="I1151" t="s">
        <v>12429</v>
      </c>
      <c r="J1151" t="s">
        <v>12430</v>
      </c>
      <c r="K1151" t="s">
        <v>12431</v>
      </c>
      <c r="L1151" t="s">
        <v>12432</v>
      </c>
      <c r="M1151" t="s">
        <v>12433</v>
      </c>
      <c r="N1151" t="s">
        <v>12434</v>
      </c>
      <c r="O1151" t="s">
        <v>12435</v>
      </c>
      <c r="P1151" t="s">
        <v>12436</v>
      </c>
    </row>
    <row r="1152" spans="1:16">
      <c r="A1152" t="s">
        <v>3676</v>
      </c>
      <c r="B1152" t="s">
        <v>3677</v>
      </c>
      <c r="C1152" t="s">
        <v>3261</v>
      </c>
      <c r="D1152" t="s">
        <v>1756</v>
      </c>
      <c r="E1152" t="s">
        <v>3678</v>
      </c>
      <c r="F1152" s="1" t="s">
        <v>157</v>
      </c>
      <c r="G1152">
        <v>4.1</v>
      </c>
      <c r="H1152" s="1" t="s">
        <v>3679</v>
      </c>
      <c r="I1152" t="s">
        <v>12437</v>
      </c>
      <c r="J1152" t="s">
        <v>12438</v>
      </c>
      <c r="K1152" t="s">
        <v>12439</v>
      </c>
      <c r="L1152" t="s">
        <v>12440</v>
      </c>
      <c r="M1152" t="s">
        <v>12441</v>
      </c>
      <c r="N1152" t="s">
        <v>12442</v>
      </c>
      <c r="O1152" t="s">
        <v>12443</v>
      </c>
      <c r="P1152" t="s">
        <v>12444</v>
      </c>
    </row>
    <row r="1153" spans="1:16">
      <c r="A1153" t="s">
        <v>3680</v>
      </c>
      <c r="B1153" t="s">
        <v>3681</v>
      </c>
      <c r="C1153" t="s">
        <v>3252</v>
      </c>
      <c r="D1153" t="s">
        <v>2185</v>
      </c>
      <c r="E1153" t="s">
        <v>55</v>
      </c>
      <c r="F1153" s="1" t="s">
        <v>478</v>
      </c>
      <c r="G1153">
        <v>4.2</v>
      </c>
      <c r="H1153" s="1" t="s">
        <v>3682</v>
      </c>
      <c r="I1153" t="s">
        <v>12445</v>
      </c>
      <c r="J1153" t="s">
        <v>12446</v>
      </c>
      <c r="K1153" t="s">
        <v>12447</v>
      </c>
      <c r="L1153" t="s">
        <v>12448</v>
      </c>
      <c r="M1153" t="s">
        <v>12449</v>
      </c>
      <c r="N1153" t="s">
        <v>12450</v>
      </c>
      <c r="O1153" t="s">
        <v>12451</v>
      </c>
      <c r="P1153" t="s">
        <v>12452</v>
      </c>
    </row>
    <row r="1154" spans="1:16">
      <c r="A1154" t="s">
        <v>3683</v>
      </c>
      <c r="B1154" t="s">
        <v>3684</v>
      </c>
      <c r="C1154" t="s">
        <v>3206</v>
      </c>
      <c r="D1154" t="s">
        <v>3685</v>
      </c>
      <c r="E1154" t="s">
        <v>69</v>
      </c>
      <c r="F1154" s="1" t="s">
        <v>1368</v>
      </c>
      <c r="G1154">
        <v>4.1</v>
      </c>
      <c r="H1154" s="1" t="s">
        <v>3686</v>
      </c>
      <c r="I1154" t="s">
        <v>12453</v>
      </c>
      <c r="J1154" t="s">
        <v>12454</v>
      </c>
      <c r="K1154" t="s">
        <v>12455</v>
      </c>
      <c r="L1154" t="s">
        <v>12456</v>
      </c>
      <c r="M1154" t="s">
        <v>12457</v>
      </c>
      <c r="N1154" t="s">
        <v>12458</v>
      </c>
      <c r="O1154" t="s">
        <v>12459</v>
      </c>
      <c r="P1154" t="s">
        <v>12460</v>
      </c>
    </row>
    <row r="1155" spans="1:16">
      <c r="A1155" t="s">
        <v>3687</v>
      </c>
      <c r="B1155" t="s">
        <v>3688</v>
      </c>
      <c r="C1155" t="s">
        <v>3206</v>
      </c>
      <c r="D1155" t="s">
        <v>205</v>
      </c>
      <c r="E1155" t="s">
        <v>92</v>
      </c>
      <c r="F1155" s="1" t="s">
        <v>337</v>
      </c>
      <c r="G1155">
        <v>3.5</v>
      </c>
      <c r="H1155">
        <v>132</v>
      </c>
      <c r="I1155" t="s">
        <v>12461</v>
      </c>
      <c r="J1155" t="s">
        <v>12462</v>
      </c>
      <c r="K1155" t="s">
        <v>12463</v>
      </c>
      <c r="L1155" t="s">
        <v>12464</v>
      </c>
      <c r="M1155" t="s">
        <v>12465</v>
      </c>
      <c r="N1155" t="s">
        <v>12466</v>
      </c>
      <c r="O1155" t="s">
        <v>12467</v>
      </c>
      <c r="P1155" t="s">
        <v>12468</v>
      </c>
    </row>
    <row r="1156" spans="1:16">
      <c r="A1156" t="s">
        <v>3689</v>
      </c>
      <c r="B1156" t="s">
        <v>3690</v>
      </c>
      <c r="C1156" t="s">
        <v>3476</v>
      </c>
      <c r="D1156" t="s">
        <v>3691</v>
      </c>
      <c r="E1156" t="s">
        <v>3692</v>
      </c>
      <c r="F1156" s="1" t="s">
        <v>343</v>
      </c>
      <c r="G1156">
        <v>4.3</v>
      </c>
      <c r="H1156" s="1" t="s">
        <v>3693</v>
      </c>
      <c r="I1156" t="s">
        <v>12469</v>
      </c>
      <c r="J1156" t="s">
        <v>12470</v>
      </c>
      <c r="K1156" t="s">
        <v>12471</v>
      </c>
      <c r="L1156" t="s">
        <v>12472</v>
      </c>
      <c r="M1156" t="s">
        <v>12473</v>
      </c>
      <c r="N1156" t="s">
        <v>12474</v>
      </c>
      <c r="O1156" t="s">
        <v>12475</v>
      </c>
      <c r="P1156" t="s">
        <v>12476</v>
      </c>
    </row>
    <row r="1157" ht="12.75" spans="1:16">
      <c r="A1157" t="s">
        <v>3694</v>
      </c>
      <c r="B1157" t="s">
        <v>3695</v>
      </c>
      <c r="C1157" t="s">
        <v>3192</v>
      </c>
      <c r="D1157" t="s">
        <v>42</v>
      </c>
      <c r="E1157" t="s">
        <v>2639</v>
      </c>
      <c r="F1157" s="1" t="s">
        <v>773</v>
      </c>
      <c r="G1157">
        <v>3.9</v>
      </c>
      <c r="H1157" s="1" t="s">
        <v>3696</v>
      </c>
      <c r="I1157" t="s">
        <v>12477</v>
      </c>
      <c r="J1157" t="s">
        <v>12478</v>
      </c>
      <c r="K1157" t="s">
        <v>12479</v>
      </c>
      <c r="L1157" t="s">
        <v>12480</v>
      </c>
      <c r="M1157" t="s">
        <v>12481</v>
      </c>
      <c r="N1157" t="s">
        <v>12482</v>
      </c>
      <c r="O1157" t="s">
        <v>12483</v>
      </c>
      <c r="P1157" t="s">
        <v>12484</v>
      </c>
    </row>
    <row r="1158" spans="1:16">
      <c r="A1158" t="s">
        <v>3697</v>
      </c>
      <c r="B1158" t="s">
        <v>3698</v>
      </c>
      <c r="C1158" t="s">
        <v>3232</v>
      </c>
      <c r="D1158" t="s">
        <v>3699</v>
      </c>
      <c r="E1158" t="s">
        <v>2819</v>
      </c>
      <c r="F1158" s="1" t="s">
        <v>773</v>
      </c>
      <c r="G1158">
        <v>4.2</v>
      </c>
      <c r="H1158" s="1" t="s">
        <v>3700</v>
      </c>
      <c r="I1158" t="s">
        <v>12485</v>
      </c>
      <c r="J1158" t="s">
        <v>12486</v>
      </c>
      <c r="K1158" t="s">
        <v>12487</v>
      </c>
      <c r="L1158" t="s">
        <v>12488</v>
      </c>
      <c r="M1158" t="s">
        <v>12489</v>
      </c>
      <c r="N1158" t="s">
        <v>12490</v>
      </c>
      <c r="O1158" t="s">
        <v>12491</v>
      </c>
      <c r="P1158" t="s">
        <v>12492</v>
      </c>
    </row>
    <row r="1159" spans="1:16">
      <c r="A1159" t="s">
        <v>3701</v>
      </c>
      <c r="B1159" t="s">
        <v>3702</v>
      </c>
      <c r="C1159" t="s">
        <v>3703</v>
      </c>
      <c r="D1159" t="s">
        <v>3704</v>
      </c>
      <c r="E1159" t="s">
        <v>2819</v>
      </c>
      <c r="F1159" s="1" t="s">
        <v>170</v>
      </c>
      <c r="G1159">
        <v>3.8</v>
      </c>
      <c r="H1159" s="1" t="s">
        <v>3705</v>
      </c>
      <c r="I1159" t="s">
        <v>12493</v>
      </c>
      <c r="J1159" t="s">
        <v>12494</v>
      </c>
      <c r="K1159" t="s">
        <v>12495</v>
      </c>
      <c r="L1159" t="s">
        <v>12496</v>
      </c>
      <c r="M1159" t="s">
        <v>12497</v>
      </c>
      <c r="N1159" t="s">
        <v>12498</v>
      </c>
      <c r="O1159" t="s">
        <v>12499</v>
      </c>
      <c r="P1159" t="s">
        <v>12500</v>
      </c>
    </row>
    <row r="1160" spans="1:16">
      <c r="A1160" t="s">
        <v>3706</v>
      </c>
      <c r="B1160" t="s">
        <v>3707</v>
      </c>
      <c r="C1160" t="s">
        <v>3202</v>
      </c>
      <c r="D1160" t="s">
        <v>3708</v>
      </c>
      <c r="E1160" t="s">
        <v>261</v>
      </c>
      <c r="F1160" s="1" t="s">
        <v>191</v>
      </c>
      <c r="G1160">
        <v>4.5</v>
      </c>
      <c r="H1160">
        <v>11</v>
      </c>
      <c r="I1160" t="s">
        <v>12501</v>
      </c>
      <c r="J1160" t="s">
        <v>12502</v>
      </c>
      <c r="K1160" t="s">
        <v>12503</v>
      </c>
      <c r="L1160" t="s">
        <v>12504</v>
      </c>
      <c r="M1160" t="s">
        <v>12505</v>
      </c>
      <c r="N1160" t="s">
        <v>12506</v>
      </c>
      <c r="O1160" t="s">
        <v>12507</v>
      </c>
      <c r="P1160" t="s">
        <v>12508</v>
      </c>
    </row>
    <row r="1161" spans="1:16">
      <c r="A1161" t="s">
        <v>3709</v>
      </c>
      <c r="B1161" t="s">
        <v>3710</v>
      </c>
      <c r="C1161" t="s">
        <v>3711</v>
      </c>
      <c r="D1161" t="s">
        <v>2012</v>
      </c>
      <c r="E1161" t="s">
        <v>571</v>
      </c>
      <c r="F1161" s="1" t="s">
        <v>294</v>
      </c>
      <c r="G1161">
        <v>3.8</v>
      </c>
      <c r="H1161" s="1" t="s">
        <v>3712</v>
      </c>
      <c r="I1161" t="s">
        <v>12509</v>
      </c>
      <c r="J1161" t="s">
        <v>12510</v>
      </c>
      <c r="K1161" t="s">
        <v>12511</v>
      </c>
      <c r="L1161" t="s">
        <v>12512</v>
      </c>
      <c r="M1161" t="s">
        <v>12513</v>
      </c>
      <c r="N1161" t="s">
        <v>12514</v>
      </c>
      <c r="O1161" t="s">
        <v>12515</v>
      </c>
      <c r="P1161" t="s">
        <v>12516</v>
      </c>
    </row>
    <row r="1162" spans="1:16">
      <c r="A1162" t="s">
        <v>3713</v>
      </c>
      <c r="B1162" t="s">
        <v>3714</v>
      </c>
      <c r="C1162" t="s">
        <v>3202</v>
      </c>
      <c r="D1162" t="s">
        <v>106</v>
      </c>
      <c r="E1162" t="s">
        <v>1026</v>
      </c>
      <c r="F1162" s="1" t="s">
        <v>87</v>
      </c>
      <c r="G1162">
        <v>4.1</v>
      </c>
      <c r="H1162">
        <v>185</v>
      </c>
      <c r="I1162" t="s">
        <v>12517</v>
      </c>
      <c r="J1162" t="s">
        <v>12518</v>
      </c>
      <c r="K1162" t="s">
        <v>12519</v>
      </c>
      <c r="L1162" t="s">
        <v>12520</v>
      </c>
      <c r="M1162" t="s">
        <v>12521</v>
      </c>
      <c r="N1162" t="s">
        <v>12522</v>
      </c>
      <c r="O1162" t="s">
        <v>12523</v>
      </c>
      <c r="P1162" t="s">
        <v>12524</v>
      </c>
    </row>
    <row r="1163" spans="1:16">
      <c r="A1163" t="s">
        <v>3715</v>
      </c>
      <c r="B1163" t="s">
        <v>3716</v>
      </c>
      <c r="C1163" t="s">
        <v>3248</v>
      </c>
      <c r="D1163" t="s">
        <v>3198</v>
      </c>
      <c r="E1163" t="s">
        <v>3198</v>
      </c>
      <c r="F1163" s="1" t="s">
        <v>215</v>
      </c>
      <c r="G1163">
        <v>4.2</v>
      </c>
      <c r="H1163" s="1" t="s">
        <v>3717</v>
      </c>
      <c r="I1163" t="s">
        <v>12525</v>
      </c>
      <c r="J1163" t="s">
        <v>12526</v>
      </c>
      <c r="K1163" t="s">
        <v>12527</v>
      </c>
      <c r="L1163" t="s">
        <v>12528</v>
      </c>
      <c r="M1163" t="s">
        <v>12529</v>
      </c>
      <c r="N1163" t="s">
        <v>12530</v>
      </c>
      <c r="O1163" t="s">
        <v>12531</v>
      </c>
      <c r="P1163" t="s">
        <v>12532</v>
      </c>
    </row>
    <row r="1164" spans="1:16">
      <c r="A1164" t="s">
        <v>3718</v>
      </c>
      <c r="B1164" t="s">
        <v>3719</v>
      </c>
      <c r="C1164" t="s">
        <v>3252</v>
      </c>
      <c r="D1164" t="s">
        <v>62</v>
      </c>
      <c r="E1164" t="s">
        <v>3720</v>
      </c>
      <c r="F1164" s="1" t="s">
        <v>367</v>
      </c>
      <c r="G1164">
        <v>4.1</v>
      </c>
      <c r="H1164" s="1" t="s">
        <v>3721</v>
      </c>
      <c r="I1164" t="s">
        <v>12053</v>
      </c>
      <c r="J1164" t="s">
        <v>12533</v>
      </c>
      <c r="K1164" t="s">
        <v>12534</v>
      </c>
      <c r="L1164" t="s">
        <v>12535</v>
      </c>
      <c r="M1164" t="s">
        <v>12536</v>
      </c>
      <c r="N1164" t="s">
        <v>12537</v>
      </c>
      <c r="O1164" t="s">
        <v>12538</v>
      </c>
      <c r="P1164" t="s">
        <v>12539</v>
      </c>
    </row>
    <row r="1165" spans="1:16">
      <c r="A1165" t="s">
        <v>3722</v>
      </c>
      <c r="B1165" t="s">
        <v>3723</v>
      </c>
      <c r="C1165" t="s">
        <v>3261</v>
      </c>
      <c r="D1165" t="s">
        <v>1153</v>
      </c>
      <c r="E1165" t="s">
        <v>2757</v>
      </c>
      <c r="F1165" s="1" t="s">
        <v>26</v>
      </c>
      <c r="G1165">
        <v>4.2</v>
      </c>
      <c r="H1165" s="1" t="s">
        <v>3724</v>
      </c>
      <c r="I1165" t="s">
        <v>12540</v>
      </c>
      <c r="J1165" t="s">
        <v>12541</v>
      </c>
      <c r="K1165" t="s">
        <v>12542</v>
      </c>
      <c r="L1165" t="s">
        <v>12543</v>
      </c>
      <c r="M1165" t="s">
        <v>12544</v>
      </c>
      <c r="N1165" t="s">
        <v>12545</v>
      </c>
      <c r="O1165" t="s">
        <v>12546</v>
      </c>
      <c r="P1165" t="s">
        <v>12547</v>
      </c>
    </row>
    <row r="1166" spans="1:16">
      <c r="A1166" t="s">
        <v>3725</v>
      </c>
      <c r="B1166" t="s">
        <v>3726</v>
      </c>
      <c r="C1166" t="s">
        <v>3261</v>
      </c>
      <c r="D1166" t="s">
        <v>3727</v>
      </c>
      <c r="E1166" t="s">
        <v>371</v>
      </c>
      <c r="F1166" s="1" t="s">
        <v>478</v>
      </c>
      <c r="G1166">
        <v>4.5</v>
      </c>
      <c r="H1166">
        <v>19</v>
      </c>
      <c r="I1166" t="s">
        <v>12548</v>
      </c>
      <c r="J1166" t="s">
        <v>12549</v>
      </c>
      <c r="K1166" t="s">
        <v>12550</v>
      </c>
      <c r="L1166" t="s">
        <v>12551</v>
      </c>
      <c r="M1166" t="s">
        <v>12552</v>
      </c>
      <c r="N1166" t="s">
        <v>12553</v>
      </c>
      <c r="O1166" t="s">
        <v>12554</v>
      </c>
      <c r="P1166" t="s">
        <v>12555</v>
      </c>
    </row>
    <row r="1167" spans="1:16">
      <c r="A1167" t="s">
        <v>3728</v>
      </c>
      <c r="B1167" t="s">
        <v>3729</v>
      </c>
      <c r="C1167" t="s">
        <v>3472</v>
      </c>
      <c r="D1167" t="s">
        <v>1721</v>
      </c>
      <c r="E1167" t="s">
        <v>1721</v>
      </c>
      <c r="F1167" s="1" t="s">
        <v>215</v>
      </c>
      <c r="G1167">
        <v>4</v>
      </c>
      <c r="H1167">
        <v>97</v>
      </c>
      <c r="I1167" t="s">
        <v>12556</v>
      </c>
      <c r="J1167" t="s">
        <v>12557</v>
      </c>
      <c r="K1167" t="s">
        <v>12558</v>
      </c>
      <c r="L1167" t="s">
        <v>12559</v>
      </c>
      <c r="M1167" t="s">
        <v>12560</v>
      </c>
      <c r="N1167" t="s">
        <v>12561</v>
      </c>
      <c r="O1167" t="s">
        <v>12562</v>
      </c>
      <c r="P1167" t="s">
        <v>12563</v>
      </c>
    </row>
    <row r="1168" spans="1:16">
      <c r="A1168" t="s">
        <v>3730</v>
      </c>
      <c r="B1168" t="s">
        <v>3731</v>
      </c>
      <c r="C1168" t="s">
        <v>3285</v>
      </c>
      <c r="D1168" t="s">
        <v>1267</v>
      </c>
      <c r="E1168" t="s">
        <v>3732</v>
      </c>
      <c r="F1168" s="1" t="s">
        <v>191</v>
      </c>
      <c r="G1168">
        <v>4.4</v>
      </c>
      <c r="H1168" s="1" t="s">
        <v>3733</v>
      </c>
      <c r="I1168" t="s">
        <v>12564</v>
      </c>
      <c r="J1168" t="s">
        <v>12565</v>
      </c>
      <c r="K1168" t="s">
        <v>12566</v>
      </c>
      <c r="L1168" t="s">
        <v>12567</v>
      </c>
      <c r="M1168" t="s">
        <v>12568</v>
      </c>
      <c r="N1168" t="s">
        <v>12569</v>
      </c>
      <c r="O1168" t="s">
        <v>12570</v>
      </c>
      <c r="P1168" t="s">
        <v>12571</v>
      </c>
    </row>
    <row r="1169" spans="1:16">
      <c r="A1169" t="s">
        <v>3734</v>
      </c>
      <c r="B1169" t="s">
        <v>3735</v>
      </c>
      <c r="C1169" t="s">
        <v>3232</v>
      </c>
      <c r="D1169" t="s">
        <v>3736</v>
      </c>
      <c r="E1169" t="s">
        <v>3356</v>
      </c>
      <c r="F1169" s="1" t="s">
        <v>432</v>
      </c>
      <c r="G1169">
        <v>4</v>
      </c>
      <c r="H1169" s="1" t="s">
        <v>3737</v>
      </c>
      <c r="I1169" t="s">
        <v>12572</v>
      </c>
      <c r="J1169" t="s">
        <v>12573</v>
      </c>
      <c r="K1169" t="s">
        <v>12574</v>
      </c>
      <c r="L1169" t="s">
        <v>12575</v>
      </c>
      <c r="M1169" t="s">
        <v>12576</v>
      </c>
      <c r="N1169" t="s">
        <v>12577</v>
      </c>
      <c r="O1169" t="s">
        <v>12578</v>
      </c>
      <c r="P1169" t="s">
        <v>12579</v>
      </c>
    </row>
    <row r="1170" spans="1:16">
      <c r="A1170" t="s">
        <v>3738</v>
      </c>
      <c r="B1170" t="s">
        <v>3739</v>
      </c>
      <c r="C1170" t="s">
        <v>3711</v>
      </c>
      <c r="D1170" t="s">
        <v>3619</v>
      </c>
      <c r="E1170" t="s">
        <v>1363</v>
      </c>
      <c r="F1170" s="1" t="s">
        <v>367</v>
      </c>
      <c r="G1170">
        <v>4</v>
      </c>
      <c r="H1170" s="1" t="s">
        <v>3740</v>
      </c>
      <c r="I1170" t="s">
        <v>12580</v>
      </c>
      <c r="J1170" t="s">
        <v>12581</v>
      </c>
      <c r="K1170" t="s">
        <v>12582</v>
      </c>
      <c r="L1170" t="s">
        <v>12583</v>
      </c>
      <c r="M1170" t="s">
        <v>12584</v>
      </c>
      <c r="N1170" t="s">
        <v>12585</v>
      </c>
      <c r="O1170" t="s">
        <v>12586</v>
      </c>
      <c r="P1170" t="s">
        <v>12587</v>
      </c>
    </row>
    <row r="1171" spans="1:16">
      <c r="A1171" t="s">
        <v>3741</v>
      </c>
      <c r="B1171" t="s">
        <v>3742</v>
      </c>
      <c r="C1171" t="s">
        <v>3281</v>
      </c>
      <c r="D1171" t="s">
        <v>292</v>
      </c>
      <c r="E1171" t="s">
        <v>3743</v>
      </c>
      <c r="F1171" s="1" t="s">
        <v>139</v>
      </c>
      <c r="G1171">
        <v>3.9</v>
      </c>
      <c r="H1171" s="1" t="s">
        <v>3744</v>
      </c>
      <c r="I1171" t="s">
        <v>12588</v>
      </c>
      <c r="J1171" t="s">
        <v>12589</v>
      </c>
      <c r="K1171" t="s">
        <v>12590</v>
      </c>
      <c r="L1171" t="s">
        <v>12591</v>
      </c>
      <c r="M1171" t="s">
        <v>12592</v>
      </c>
      <c r="N1171" t="s">
        <v>12593</v>
      </c>
      <c r="O1171" t="s">
        <v>12594</v>
      </c>
      <c r="P1171" t="s">
        <v>12595</v>
      </c>
    </row>
    <row r="1172" spans="1:16">
      <c r="A1172" t="s">
        <v>3745</v>
      </c>
      <c r="B1172" t="s">
        <v>3746</v>
      </c>
      <c r="C1172" t="s">
        <v>3439</v>
      </c>
      <c r="D1172" t="s">
        <v>3747</v>
      </c>
      <c r="E1172" t="s">
        <v>1760</v>
      </c>
      <c r="F1172" s="1" t="s">
        <v>1376</v>
      </c>
      <c r="G1172">
        <v>4</v>
      </c>
      <c r="H1172" s="1" t="s">
        <v>3748</v>
      </c>
      <c r="I1172" t="s">
        <v>12596</v>
      </c>
      <c r="J1172" t="s">
        <v>12597</v>
      </c>
      <c r="K1172" t="s">
        <v>12598</v>
      </c>
      <c r="L1172" t="s">
        <v>12599</v>
      </c>
      <c r="M1172" t="s">
        <v>12600</v>
      </c>
      <c r="N1172" t="s">
        <v>12601</v>
      </c>
      <c r="O1172" t="s">
        <v>12602</v>
      </c>
      <c r="P1172" t="s">
        <v>12603</v>
      </c>
    </row>
    <row r="1173" spans="1:16">
      <c r="A1173" t="s">
        <v>3749</v>
      </c>
      <c r="B1173" t="s">
        <v>3750</v>
      </c>
      <c r="C1173" t="s">
        <v>3192</v>
      </c>
      <c r="D1173" t="s">
        <v>76</v>
      </c>
      <c r="E1173" t="s">
        <v>3743</v>
      </c>
      <c r="F1173" s="1" t="s">
        <v>1376</v>
      </c>
      <c r="G1173">
        <v>3.8</v>
      </c>
      <c r="H1173">
        <v>305</v>
      </c>
      <c r="I1173" t="s">
        <v>12604</v>
      </c>
      <c r="J1173" t="s">
        <v>12605</v>
      </c>
      <c r="K1173" t="s">
        <v>12606</v>
      </c>
      <c r="L1173" t="s">
        <v>12607</v>
      </c>
      <c r="M1173" t="s">
        <v>12608</v>
      </c>
      <c r="N1173" t="s">
        <v>12609</v>
      </c>
      <c r="O1173" t="s">
        <v>12610</v>
      </c>
      <c r="P1173" t="s">
        <v>12611</v>
      </c>
    </row>
    <row r="1174" spans="1:16">
      <c r="A1174" t="s">
        <v>3751</v>
      </c>
      <c r="B1174" t="s">
        <v>3752</v>
      </c>
      <c r="C1174" t="s">
        <v>3490</v>
      </c>
      <c r="D1174" t="s">
        <v>1363</v>
      </c>
      <c r="E1174" t="s">
        <v>571</v>
      </c>
      <c r="F1174" s="1" t="s">
        <v>595</v>
      </c>
      <c r="G1174">
        <v>4.2</v>
      </c>
      <c r="H1174" s="1" t="s">
        <v>3753</v>
      </c>
      <c r="I1174" t="s">
        <v>12612</v>
      </c>
      <c r="J1174" t="s">
        <v>12613</v>
      </c>
      <c r="K1174" t="s">
        <v>12614</v>
      </c>
      <c r="L1174" t="s">
        <v>12615</v>
      </c>
      <c r="M1174" t="s">
        <v>12616</v>
      </c>
      <c r="N1174" t="s">
        <v>12617</v>
      </c>
      <c r="O1174" t="s">
        <v>12618</v>
      </c>
      <c r="P1174" t="s">
        <v>12619</v>
      </c>
    </row>
    <row r="1175" spans="1:16">
      <c r="A1175" t="s">
        <v>3754</v>
      </c>
      <c r="B1175" t="s">
        <v>3755</v>
      </c>
      <c r="C1175" t="s">
        <v>3756</v>
      </c>
      <c r="D1175" t="s">
        <v>3757</v>
      </c>
      <c r="E1175" t="s">
        <v>308</v>
      </c>
      <c r="F1175" s="1" t="s">
        <v>70</v>
      </c>
      <c r="G1175">
        <v>4.3</v>
      </c>
      <c r="H1175" s="1" t="s">
        <v>3758</v>
      </c>
      <c r="I1175" t="s">
        <v>12620</v>
      </c>
      <c r="J1175" t="s">
        <v>12621</v>
      </c>
      <c r="K1175" t="s">
        <v>12622</v>
      </c>
      <c r="L1175" t="s">
        <v>12623</v>
      </c>
      <c r="M1175" t="s">
        <v>12624</v>
      </c>
      <c r="N1175" t="s">
        <v>12625</v>
      </c>
      <c r="O1175" t="s">
        <v>12626</v>
      </c>
      <c r="P1175" t="s">
        <v>12627</v>
      </c>
    </row>
    <row r="1176" spans="1:16">
      <c r="A1176" t="s">
        <v>3759</v>
      </c>
      <c r="B1176" t="s">
        <v>3760</v>
      </c>
      <c r="C1176" t="s">
        <v>3761</v>
      </c>
      <c r="D1176" t="s">
        <v>3762</v>
      </c>
      <c r="E1176" t="s">
        <v>42</v>
      </c>
      <c r="F1176" s="1" t="s">
        <v>215</v>
      </c>
      <c r="G1176">
        <v>4.2</v>
      </c>
      <c r="H1176" s="1" t="s">
        <v>3763</v>
      </c>
      <c r="I1176" t="s">
        <v>12628</v>
      </c>
      <c r="J1176" t="s">
        <v>12629</v>
      </c>
      <c r="K1176" t="s">
        <v>12630</v>
      </c>
      <c r="L1176" t="s">
        <v>12631</v>
      </c>
      <c r="M1176" t="s">
        <v>12632</v>
      </c>
      <c r="N1176" t="s">
        <v>12633</v>
      </c>
      <c r="O1176" t="s">
        <v>12634</v>
      </c>
      <c r="P1176" t="s">
        <v>12635</v>
      </c>
    </row>
    <row r="1177" spans="1:16">
      <c r="A1177" t="s">
        <v>3764</v>
      </c>
      <c r="B1177" t="s">
        <v>3765</v>
      </c>
      <c r="C1177" t="s">
        <v>3476</v>
      </c>
      <c r="D1177" t="s">
        <v>293</v>
      </c>
      <c r="E1177" t="s">
        <v>3417</v>
      </c>
      <c r="F1177" s="1" t="s">
        <v>343</v>
      </c>
      <c r="G1177">
        <v>4.3</v>
      </c>
      <c r="H1177" s="1" t="s">
        <v>3766</v>
      </c>
      <c r="I1177" t="s">
        <v>12636</v>
      </c>
      <c r="J1177" t="s">
        <v>12637</v>
      </c>
      <c r="K1177" t="s">
        <v>12638</v>
      </c>
      <c r="L1177" t="s">
        <v>12639</v>
      </c>
      <c r="M1177" t="s">
        <v>12640</v>
      </c>
      <c r="N1177" t="s">
        <v>12641</v>
      </c>
      <c r="O1177" t="s">
        <v>12642</v>
      </c>
      <c r="P1177" t="s">
        <v>12643</v>
      </c>
    </row>
    <row r="1178" spans="1:16">
      <c r="A1178" t="s">
        <v>3767</v>
      </c>
      <c r="B1178" t="s">
        <v>3768</v>
      </c>
      <c r="C1178" t="s">
        <v>3769</v>
      </c>
      <c r="D1178" t="s">
        <v>785</v>
      </c>
      <c r="E1178" t="s">
        <v>92</v>
      </c>
      <c r="F1178" s="1" t="s">
        <v>111</v>
      </c>
      <c r="G1178">
        <v>4.2</v>
      </c>
      <c r="H1178" s="1" t="s">
        <v>3770</v>
      </c>
      <c r="I1178" t="s">
        <v>12644</v>
      </c>
      <c r="J1178" t="s">
        <v>12645</v>
      </c>
      <c r="K1178" t="s">
        <v>12646</v>
      </c>
      <c r="L1178" t="s">
        <v>12647</v>
      </c>
      <c r="M1178" t="s">
        <v>12648</v>
      </c>
      <c r="N1178" t="s">
        <v>12649</v>
      </c>
      <c r="O1178" t="s">
        <v>12650</v>
      </c>
      <c r="P1178" t="s">
        <v>12651</v>
      </c>
    </row>
    <row r="1179" spans="1:16">
      <c r="A1179" t="s">
        <v>3771</v>
      </c>
      <c r="B1179" t="s">
        <v>3772</v>
      </c>
      <c r="C1179" t="s">
        <v>3206</v>
      </c>
      <c r="D1179" t="s">
        <v>3185</v>
      </c>
      <c r="E1179" t="s">
        <v>62</v>
      </c>
      <c r="F1179" s="1" t="s">
        <v>595</v>
      </c>
      <c r="G1179">
        <v>4.4</v>
      </c>
      <c r="H1179">
        <v>290</v>
      </c>
      <c r="I1179" t="s">
        <v>12652</v>
      </c>
      <c r="J1179" t="s">
        <v>12653</v>
      </c>
      <c r="K1179" t="s">
        <v>12654</v>
      </c>
      <c r="L1179" t="s">
        <v>12655</v>
      </c>
      <c r="M1179" t="s">
        <v>12656</v>
      </c>
      <c r="N1179" t="s">
        <v>12657</v>
      </c>
      <c r="O1179" t="s">
        <v>12658</v>
      </c>
      <c r="P1179" t="s">
        <v>12659</v>
      </c>
    </row>
    <row r="1180" spans="1:16">
      <c r="A1180" t="s">
        <v>3773</v>
      </c>
      <c r="B1180" t="s">
        <v>3774</v>
      </c>
      <c r="C1180" t="s">
        <v>3347</v>
      </c>
      <c r="D1180" t="s">
        <v>292</v>
      </c>
      <c r="E1180" t="s">
        <v>329</v>
      </c>
      <c r="F1180" s="1" t="s">
        <v>546</v>
      </c>
      <c r="G1180">
        <v>3.8</v>
      </c>
      <c r="H1180" s="1" t="s">
        <v>3775</v>
      </c>
      <c r="I1180" t="s">
        <v>12660</v>
      </c>
      <c r="J1180" t="s">
        <v>12661</v>
      </c>
      <c r="K1180" t="s">
        <v>12662</v>
      </c>
      <c r="L1180" t="s">
        <v>12663</v>
      </c>
      <c r="M1180" t="s">
        <v>12664</v>
      </c>
      <c r="N1180" t="s">
        <v>12665</v>
      </c>
      <c r="O1180" t="s">
        <v>12666</v>
      </c>
      <c r="P1180" t="s">
        <v>12667</v>
      </c>
    </row>
    <row r="1181" spans="1:16">
      <c r="A1181" t="s">
        <v>3776</v>
      </c>
      <c r="B1181" t="s">
        <v>3777</v>
      </c>
      <c r="C1181" t="s">
        <v>3476</v>
      </c>
      <c r="D1181" t="s">
        <v>320</v>
      </c>
      <c r="E1181" t="s">
        <v>3778</v>
      </c>
      <c r="F1181" s="1" t="s">
        <v>367</v>
      </c>
      <c r="G1181">
        <v>4.1</v>
      </c>
      <c r="H1181" s="1" t="s">
        <v>3779</v>
      </c>
      <c r="I1181" t="s">
        <v>12668</v>
      </c>
      <c r="J1181" t="s">
        <v>12669</v>
      </c>
      <c r="K1181" t="s">
        <v>12670</v>
      </c>
      <c r="L1181" t="s">
        <v>12671</v>
      </c>
      <c r="M1181" t="s">
        <v>12672</v>
      </c>
      <c r="N1181" t="s">
        <v>12673</v>
      </c>
      <c r="O1181" t="s">
        <v>12674</v>
      </c>
      <c r="P1181" t="s">
        <v>12675</v>
      </c>
    </row>
    <row r="1182" spans="1:16">
      <c r="A1182" t="s">
        <v>3780</v>
      </c>
      <c r="B1182" t="s">
        <v>3781</v>
      </c>
      <c r="C1182" t="s">
        <v>3210</v>
      </c>
      <c r="D1182" t="s">
        <v>214</v>
      </c>
      <c r="E1182" t="s">
        <v>1760</v>
      </c>
      <c r="F1182" s="1" t="s">
        <v>1268</v>
      </c>
      <c r="G1182">
        <v>3.9</v>
      </c>
      <c r="H1182">
        <v>578</v>
      </c>
      <c r="I1182" t="s">
        <v>12676</v>
      </c>
      <c r="J1182" t="s">
        <v>12677</v>
      </c>
      <c r="K1182" t="s">
        <v>12678</v>
      </c>
      <c r="L1182" t="s">
        <v>12679</v>
      </c>
      <c r="M1182" t="s">
        <v>12680</v>
      </c>
      <c r="N1182" t="s">
        <v>12681</v>
      </c>
      <c r="O1182" t="s">
        <v>12682</v>
      </c>
      <c r="P1182" t="s">
        <v>12683</v>
      </c>
    </row>
    <row r="1183" spans="1:16">
      <c r="A1183" t="s">
        <v>3782</v>
      </c>
      <c r="B1183" t="s">
        <v>3783</v>
      </c>
      <c r="C1183" t="s">
        <v>3539</v>
      </c>
      <c r="D1183" t="s">
        <v>329</v>
      </c>
      <c r="E1183" t="s">
        <v>329</v>
      </c>
      <c r="F1183" s="1" t="s">
        <v>215</v>
      </c>
      <c r="G1183">
        <v>4.3</v>
      </c>
      <c r="H1183" s="1" t="s">
        <v>3784</v>
      </c>
      <c r="I1183" t="s">
        <v>12684</v>
      </c>
      <c r="J1183" t="s">
        <v>12685</v>
      </c>
      <c r="K1183" t="s">
        <v>12686</v>
      </c>
      <c r="L1183" t="s">
        <v>12687</v>
      </c>
      <c r="M1183" t="s">
        <v>12688</v>
      </c>
      <c r="N1183" t="s">
        <v>12689</v>
      </c>
      <c r="O1183" t="s">
        <v>12690</v>
      </c>
      <c r="P1183" t="s">
        <v>12691</v>
      </c>
    </row>
    <row r="1184" spans="1:16">
      <c r="A1184" t="s">
        <v>3785</v>
      </c>
      <c r="B1184" t="s">
        <v>3786</v>
      </c>
      <c r="C1184" t="s">
        <v>3756</v>
      </c>
      <c r="D1184" t="s">
        <v>3787</v>
      </c>
      <c r="E1184" t="s">
        <v>3788</v>
      </c>
      <c r="F1184" s="1" t="s">
        <v>768</v>
      </c>
      <c r="G1184">
        <v>4.4</v>
      </c>
      <c r="H1184" s="1" t="s">
        <v>3789</v>
      </c>
      <c r="I1184" t="s">
        <v>12692</v>
      </c>
      <c r="J1184" t="s">
        <v>12693</v>
      </c>
      <c r="K1184" t="s">
        <v>12694</v>
      </c>
      <c r="L1184" t="s">
        <v>12695</v>
      </c>
      <c r="M1184" t="s">
        <v>12696</v>
      </c>
      <c r="N1184" t="s">
        <v>12697</v>
      </c>
      <c r="O1184" t="s">
        <v>12698</v>
      </c>
      <c r="P1184" t="s">
        <v>12699</v>
      </c>
    </row>
    <row r="1185" spans="1:16">
      <c r="A1185" t="s">
        <v>3790</v>
      </c>
      <c r="B1185" t="s">
        <v>3791</v>
      </c>
      <c r="C1185" t="s">
        <v>3761</v>
      </c>
      <c r="D1185" t="s">
        <v>621</v>
      </c>
      <c r="E1185" t="s">
        <v>229</v>
      </c>
      <c r="F1185" s="1" t="s">
        <v>1190</v>
      </c>
      <c r="G1185">
        <v>3.6</v>
      </c>
      <c r="H1185" s="1" t="s">
        <v>3792</v>
      </c>
      <c r="I1185" t="s">
        <v>12700</v>
      </c>
      <c r="J1185" t="s">
        <v>12701</v>
      </c>
      <c r="K1185" t="s">
        <v>12702</v>
      </c>
      <c r="L1185" t="s">
        <v>12703</v>
      </c>
      <c r="M1185" t="s">
        <v>12704</v>
      </c>
      <c r="N1185" t="s">
        <v>12705</v>
      </c>
      <c r="O1185" t="s">
        <v>12706</v>
      </c>
      <c r="P1185" t="s">
        <v>12707</v>
      </c>
    </row>
    <row r="1186" spans="1:16">
      <c r="A1186" t="s">
        <v>3793</v>
      </c>
      <c r="B1186" t="s">
        <v>3794</v>
      </c>
      <c r="C1186" t="s">
        <v>3197</v>
      </c>
      <c r="D1186" t="s">
        <v>319</v>
      </c>
      <c r="E1186" t="s">
        <v>76</v>
      </c>
      <c r="F1186" s="1" t="s">
        <v>282</v>
      </c>
      <c r="G1186">
        <v>3.8</v>
      </c>
      <c r="H1186">
        <v>49</v>
      </c>
      <c r="I1186" t="s">
        <v>12708</v>
      </c>
      <c r="J1186" t="s">
        <v>12709</v>
      </c>
      <c r="K1186" t="s">
        <v>12710</v>
      </c>
      <c r="L1186" t="s">
        <v>12711</v>
      </c>
      <c r="M1186" t="s">
        <v>12712</v>
      </c>
      <c r="N1186" t="s">
        <v>12713</v>
      </c>
      <c r="O1186" t="s">
        <v>12714</v>
      </c>
      <c r="P1186" t="s">
        <v>12715</v>
      </c>
    </row>
    <row r="1187" spans="1:16">
      <c r="A1187" t="s">
        <v>3795</v>
      </c>
      <c r="B1187" t="s">
        <v>3796</v>
      </c>
      <c r="C1187" t="s">
        <v>3257</v>
      </c>
      <c r="D1187" t="s">
        <v>3447</v>
      </c>
      <c r="E1187" t="s">
        <v>3797</v>
      </c>
      <c r="F1187" s="1" t="s">
        <v>1376</v>
      </c>
      <c r="G1187">
        <v>4</v>
      </c>
      <c r="H1187" s="1" t="s">
        <v>3798</v>
      </c>
      <c r="I1187" t="s">
        <v>12716</v>
      </c>
      <c r="J1187" t="s">
        <v>12717</v>
      </c>
      <c r="K1187" t="s">
        <v>12718</v>
      </c>
      <c r="L1187" t="s">
        <v>12719</v>
      </c>
      <c r="M1187" t="s">
        <v>12720</v>
      </c>
      <c r="N1187" t="s">
        <v>12721</v>
      </c>
      <c r="O1187" t="s">
        <v>12722</v>
      </c>
      <c r="P1187" t="s">
        <v>12723</v>
      </c>
    </row>
    <row r="1188" spans="1:16">
      <c r="A1188" t="s">
        <v>3799</v>
      </c>
      <c r="B1188" t="s">
        <v>3800</v>
      </c>
      <c r="C1188" t="s">
        <v>3326</v>
      </c>
      <c r="D1188" t="s">
        <v>24</v>
      </c>
      <c r="E1188" t="s">
        <v>62</v>
      </c>
      <c r="F1188" s="1" t="s">
        <v>111</v>
      </c>
      <c r="G1188">
        <v>4.1</v>
      </c>
      <c r="H1188" s="1" t="s">
        <v>3801</v>
      </c>
      <c r="I1188" t="s">
        <v>12724</v>
      </c>
      <c r="J1188" t="s">
        <v>12725</v>
      </c>
      <c r="K1188" t="s">
        <v>12726</v>
      </c>
      <c r="L1188" t="s">
        <v>12727</v>
      </c>
      <c r="M1188" t="s">
        <v>12728</v>
      </c>
      <c r="N1188" t="s">
        <v>12729</v>
      </c>
      <c r="O1188" t="s">
        <v>12730</v>
      </c>
      <c r="P1188" t="s">
        <v>12731</v>
      </c>
    </row>
    <row r="1189" spans="1:16">
      <c r="A1189" t="s">
        <v>3802</v>
      </c>
      <c r="B1189" t="s">
        <v>3803</v>
      </c>
      <c r="C1189" t="s">
        <v>3386</v>
      </c>
      <c r="D1189" t="s">
        <v>19</v>
      </c>
      <c r="E1189" t="s">
        <v>35</v>
      </c>
      <c r="F1189" s="1" t="s">
        <v>170</v>
      </c>
      <c r="G1189">
        <v>4.3</v>
      </c>
      <c r="H1189" s="1" t="s">
        <v>3804</v>
      </c>
      <c r="I1189" t="s">
        <v>12732</v>
      </c>
      <c r="J1189" t="s">
        <v>12733</v>
      </c>
      <c r="K1189" t="s">
        <v>12734</v>
      </c>
      <c r="L1189" t="s">
        <v>12735</v>
      </c>
      <c r="M1189" t="s">
        <v>12736</v>
      </c>
      <c r="N1189" t="s">
        <v>12737</v>
      </c>
      <c r="O1189" t="s">
        <v>12738</v>
      </c>
      <c r="P1189" t="s">
        <v>12739</v>
      </c>
    </row>
    <row r="1190" spans="1:16">
      <c r="A1190" t="s">
        <v>3805</v>
      </c>
      <c r="B1190" t="s">
        <v>3806</v>
      </c>
      <c r="C1190" t="s">
        <v>3192</v>
      </c>
      <c r="D1190" t="s">
        <v>3807</v>
      </c>
      <c r="E1190" t="s">
        <v>870</v>
      </c>
      <c r="F1190" s="1" t="s">
        <v>87</v>
      </c>
      <c r="G1190">
        <v>4</v>
      </c>
      <c r="H1190" s="1" t="s">
        <v>3808</v>
      </c>
      <c r="I1190" t="s">
        <v>12740</v>
      </c>
      <c r="J1190" t="s">
        <v>12741</v>
      </c>
      <c r="K1190" t="s">
        <v>12742</v>
      </c>
      <c r="L1190" t="s">
        <v>12743</v>
      </c>
      <c r="M1190" t="s">
        <v>12744</v>
      </c>
      <c r="N1190" t="s">
        <v>12745</v>
      </c>
      <c r="O1190" t="s">
        <v>12746</v>
      </c>
      <c r="P1190" t="s">
        <v>12747</v>
      </c>
    </row>
    <row r="1191" spans="1:16">
      <c r="A1191" t="s">
        <v>3809</v>
      </c>
      <c r="B1191" t="s">
        <v>3810</v>
      </c>
      <c r="C1191" t="s">
        <v>3394</v>
      </c>
      <c r="D1191" t="s">
        <v>3811</v>
      </c>
      <c r="E1191" t="s">
        <v>105</v>
      </c>
      <c r="F1191" s="1" t="s">
        <v>659</v>
      </c>
      <c r="G1191">
        <v>3.9</v>
      </c>
      <c r="H1191" s="1" t="s">
        <v>3812</v>
      </c>
      <c r="I1191" t="s">
        <v>12748</v>
      </c>
      <c r="J1191" t="s">
        <v>12749</v>
      </c>
      <c r="K1191" t="s">
        <v>12750</v>
      </c>
      <c r="L1191" t="s">
        <v>12751</v>
      </c>
      <c r="M1191" t="s">
        <v>12752</v>
      </c>
      <c r="N1191" t="s">
        <v>12753</v>
      </c>
      <c r="O1191" t="s">
        <v>12754</v>
      </c>
      <c r="P1191" t="s">
        <v>12755</v>
      </c>
    </row>
    <row r="1192" ht="13.5" spans="1:16">
      <c r="A1192" t="s">
        <v>3813</v>
      </c>
      <c r="B1192" t="s">
        <v>3814</v>
      </c>
      <c r="C1192" t="s">
        <v>3285</v>
      </c>
      <c r="D1192" t="s">
        <v>1239</v>
      </c>
      <c r="E1192" t="s">
        <v>3815</v>
      </c>
      <c r="F1192" s="1" t="s">
        <v>1015</v>
      </c>
      <c r="G1192">
        <v>4.4</v>
      </c>
      <c r="H1192" s="1" t="s">
        <v>3816</v>
      </c>
      <c r="I1192" s="2" t="s">
        <v>12756</v>
      </c>
      <c r="J1192" t="s">
        <v>12757</v>
      </c>
      <c r="K1192" t="s">
        <v>12758</v>
      </c>
      <c r="L1192" t="s">
        <v>12759</v>
      </c>
      <c r="M1192" t="s">
        <v>12760</v>
      </c>
      <c r="N1192" t="s">
        <v>12761</v>
      </c>
      <c r="O1192" t="s">
        <v>12762</v>
      </c>
      <c r="P1192" t="s">
        <v>12763</v>
      </c>
    </row>
    <row r="1193" spans="1:16">
      <c r="A1193" t="s">
        <v>3817</v>
      </c>
      <c r="B1193" t="s">
        <v>3818</v>
      </c>
      <c r="C1193" t="s">
        <v>3819</v>
      </c>
      <c r="D1193" t="s">
        <v>3820</v>
      </c>
      <c r="E1193" t="s">
        <v>712</v>
      </c>
      <c r="F1193" s="1" t="s">
        <v>157</v>
      </c>
      <c r="G1193">
        <v>3.7</v>
      </c>
      <c r="H1193" s="1" t="s">
        <v>3821</v>
      </c>
      <c r="I1193" t="s">
        <v>12764</v>
      </c>
      <c r="J1193" t="s">
        <v>12765</v>
      </c>
      <c r="K1193" t="s">
        <v>12766</v>
      </c>
      <c r="L1193" t="s">
        <v>12767</v>
      </c>
      <c r="M1193" t="s">
        <v>12768</v>
      </c>
      <c r="N1193" t="s">
        <v>12769</v>
      </c>
      <c r="O1193" t="s">
        <v>12770</v>
      </c>
      <c r="P1193" t="s">
        <v>12771</v>
      </c>
    </row>
    <row r="1194" spans="1:16">
      <c r="A1194" t="s">
        <v>3822</v>
      </c>
      <c r="B1194" t="s">
        <v>3823</v>
      </c>
      <c r="C1194" t="s">
        <v>3331</v>
      </c>
      <c r="D1194" t="s">
        <v>76</v>
      </c>
      <c r="E1194" t="s">
        <v>3824</v>
      </c>
      <c r="F1194" s="1" t="s">
        <v>911</v>
      </c>
      <c r="G1194">
        <v>3.6</v>
      </c>
      <c r="H1194" s="1" t="s">
        <v>3825</v>
      </c>
      <c r="I1194" t="s">
        <v>12772</v>
      </c>
      <c r="J1194" t="s">
        <v>12773</v>
      </c>
      <c r="K1194" t="s">
        <v>12774</v>
      </c>
      <c r="L1194" t="s">
        <v>12775</v>
      </c>
      <c r="M1194" t="s">
        <v>12776</v>
      </c>
      <c r="N1194" t="s">
        <v>12777</v>
      </c>
      <c r="O1194" t="s">
        <v>12778</v>
      </c>
      <c r="P1194" t="s">
        <v>12779</v>
      </c>
    </row>
    <row r="1195" spans="1:16">
      <c r="A1195" t="s">
        <v>3826</v>
      </c>
      <c r="B1195" t="s">
        <v>3827</v>
      </c>
      <c r="C1195" t="s">
        <v>3347</v>
      </c>
      <c r="D1195" t="s">
        <v>2281</v>
      </c>
      <c r="E1195" t="s">
        <v>3828</v>
      </c>
      <c r="F1195" s="1" t="s">
        <v>1376</v>
      </c>
      <c r="G1195">
        <v>3.7</v>
      </c>
      <c r="H1195" s="1" t="s">
        <v>3829</v>
      </c>
      <c r="I1195" t="s">
        <v>12780</v>
      </c>
      <c r="J1195" t="s">
        <v>12781</v>
      </c>
      <c r="K1195" t="s">
        <v>12782</v>
      </c>
      <c r="L1195" t="s">
        <v>12783</v>
      </c>
      <c r="M1195" t="s">
        <v>12784</v>
      </c>
      <c r="N1195" t="s">
        <v>12785</v>
      </c>
      <c r="O1195" t="s">
        <v>12786</v>
      </c>
      <c r="P1195" t="s">
        <v>12787</v>
      </c>
    </row>
    <row r="1196" spans="1:16">
      <c r="A1196" t="s">
        <v>3830</v>
      </c>
      <c r="B1196" t="s">
        <v>3831</v>
      </c>
      <c r="C1196" t="s">
        <v>3248</v>
      </c>
      <c r="D1196" t="s">
        <v>807</v>
      </c>
      <c r="E1196" t="s">
        <v>76</v>
      </c>
      <c r="F1196" s="1" t="s">
        <v>1665</v>
      </c>
      <c r="G1196">
        <v>4</v>
      </c>
      <c r="H1196">
        <v>43</v>
      </c>
      <c r="I1196" t="s">
        <v>12788</v>
      </c>
      <c r="J1196" t="s">
        <v>12789</v>
      </c>
      <c r="K1196" t="s">
        <v>12790</v>
      </c>
      <c r="L1196" t="s">
        <v>12791</v>
      </c>
      <c r="M1196" t="s">
        <v>12792</v>
      </c>
      <c r="N1196" t="s">
        <v>12793</v>
      </c>
      <c r="O1196" t="s">
        <v>12794</v>
      </c>
      <c r="P1196" t="s">
        <v>12795</v>
      </c>
    </row>
    <row r="1197" spans="1:16">
      <c r="A1197" t="s">
        <v>3832</v>
      </c>
      <c r="B1197" t="s">
        <v>3833</v>
      </c>
      <c r="C1197" t="s">
        <v>3257</v>
      </c>
      <c r="D1197" t="s">
        <v>3447</v>
      </c>
      <c r="E1197" t="s">
        <v>3834</v>
      </c>
      <c r="F1197" s="1" t="s">
        <v>276</v>
      </c>
      <c r="G1197">
        <v>4.2</v>
      </c>
      <c r="H1197" s="1" t="s">
        <v>3835</v>
      </c>
      <c r="I1197" t="s">
        <v>12796</v>
      </c>
      <c r="J1197" t="s">
        <v>12797</v>
      </c>
      <c r="K1197" t="s">
        <v>12798</v>
      </c>
      <c r="L1197" t="s">
        <v>12799</v>
      </c>
      <c r="M1197" t="s">
        <v>12800</v>
      </c>
      <c r="N1197" t="s">
        <v>12801</v>
      </c>
      <c r="O1197" t="s">
        <v>12802</v>
      </c>
      <c r="P1197" t="s">
        <v>12803</v>
      </c>
    </row>
    <row r="1198" spans="1:16">
      <c r="A1198" t="s">
        <v>3836</v>
      </c>
      <c r="B1198" t="s">
        <v>3837</v>
      </c>
      <c r="C1198" t="s">
        <v>3331</v>
      </c>
      <c r="D1198" t="s">
        <v>3838</v>
      </c>
      <c r="E1198" t="s">
        <v>3839</v>
      </c>
      <c r="F1198" s="1" t="s">
        <v>693</v>
      </c>
      <c r="G1198">
        <v>3.8</v>
      </c>
      <c r="H1198" s="1" t="s">
        <v>3840</v>
      </c>
      <c r="I1198" t="s">
        <v>12804</v>
      </c>
      <c r="J1198" t="s">
        <v>12805</v>
      </c>
      <c r="K1198" t="s">
        <v>12806</v>
      </c>
      <c r="L1198" t="s">
        <v>12807</v>
      </c>
      <c r="M1198" t="s">
        <v>12808</v>
      </c>
      <c r="N1198" t="s">
        <v>12809</v>
      </c>
      <c r="O1198" t="s">
        <v>12810</v>
      </c>
      <c r="P1198" t="s">
        <v>12811</v>
      </c>
    </row>
    <row r="1199" spans="1:16">
      <c r="A1199" t="s">
        <v>3841</v>
      </c>
      <c r="B1199" t="s">
        <v>3842</v>
      </c>
      <c r="C1199" t="s">
        <v>3843</v>
      </c>
      <c r="D1199" t="s">
        <v>3844</v>
      </c>
      <c r="E1199" t="s">
        <v>69</v>
      </c>
      <c r="F1199" s="1" t="s">
        <v>384</v>
      </c>
      <c r="G1199">
        <v>4.2</v>
      </c>
      <c r="H1199" s="1" t="s">
        <v>3845</v>
      </c>
      <c r="I1199" t="s">
        <v>12812</v>
      </c>
      <c r="J1199" t="s">
        <v>12813</v>
      </c>
      <c r="K1199" t="s">
        <v>12814</v>
      </c>
      <c r="L1199" t="s">
        <v>12815</v>
      </c>
      <c r="M1199" t="s">
        <v>12816</v>
      </c>
      <c r="N1199" t="s">
        <v>12817</v>
      </c>
      <c r="O1199" t="s">
        <v>12818</v>
      </c>
      <c r="P1199" t="s">
        <v>12819</v>
      </c>
    </row>
    <row r="1200" ht="12.75" spans="1:16">
      <c r="A1200" t="s">
        <v>3846</v>
      </c>
      <c r="B1200" t="s">
        <v>3847</v>
      </c>
      <c r="C1200" t="s">
        <v>3476</v>
      </c>
      <c r="D1200" t="s">
        <v>3848</v>
      </c>
      <c r="E1200" t="s">
        <v>3849</v>
      </c>
      <c r="F1200" s="1" t="s">
        <v>129</v>
      </c>
      <c r="G1200">
        <v>3.9</v>
      </c>
      <c r="H1200" s="1" t="s">
        <v>3850</v>
      </c>
      <c r="I1200" t="s">
        <v>12820</v>
      </c>
      <c r="J1200" t="s">
        <v>12821</v>
      </c>
      <c r="K1200" t="s">
        <v>12822</v>
      </c>
      <c r="L1200" t="s">
        <v>12823</v>
      </c>
      <c r="M1200" t="s">
        <v>12824</v>
      </c>
      <c r="N1200" t="s">
        <v>12825</v>
      </c>
      <c r="O1200" t="s">
        <v>12826</v>
      </c>
      <c r="P1200" t="s">
        <v>12827</v>
      </c>
    </row>
    <row r="1201" spans="1:16">
      <c r="A1201" t="s">
        <v>3851</v>
      </c>
      <c r="B1201" t="s">
        <v>3852</v>
      </c>
      <c r="C1201" t="s">
        <v>3326</v>
      </c>
      <c r="D1201" t="s">
        <v>24</v>
      </c>
      <c r="E1201" t="s">
        <v>62</v>
      </c>
      <c r="F1201" s="1" t="s">
        <v>111</v>
      </c>
      <c r="G1201">
        <v>4</v>
      </c>
      <c r="H1201" s="1" t="s">
        <v>3853</v>
      </c>
      <c r="I1201" t="s">
        <v>12828</v>
      </c>
      <c r="J1201" t="s">
        <v>12829</v>
      </c>
      <c r="K1201" t="s">
        <v>12830</v>
      </c>
      <c r="L1201" t="s">
        <v>12831</v>
      </c>
      <c r="M1201" t="s">
        <v>12832</v>
      </c>
      <c r="N1201" t="s">
        <v>12833</v>
      </c>
      <c r="O1201" t="s">
        <v>12834</v>
      </c>
      <c r="P1201" t="s">
        <v>12835</v>
      </c>
    </row>
    <row r="1202" spans="1:16">
      <c r="A1202" t="s">
        <v>3854</v>
      </c>
      <c r="B1202" t="s">
        <v>3855</v>
      </c>
      <c r="C1202" t="s">
        <v>3856</v>
      </c>
      <c r="D1202" t="s">
        <v>1842</v>
      </c>
      <c r="E1202" t="s">
        <v>421</v>
      </c>
      <c r="F1202" s="1" t="s">
        <v>20</v>
      </c>
      <c r="G1202">
        <v>4.1</v>
      </c>
      <c r="H1202">
        <v>550</v>
      </c>
      <c r="I1202" t="s">
        <v>12836</v>
      </c>
      <c r="J1202" t="s">
        <v>12837</v>
      </c>
      <c r="K1202" t="s">
        <v>12838</v>
      </c>
      <c r="L1202" t="s">
        <v>12839</v>
      </c>
      <c r="M1202" t="s">
        <v>12840</v>
      </c>
      <c r="N1202" t="s">
        <v>12841</v>
      </c>
      <c r="O1202" t="s">
        <v>12842</v>
      </c>
      <c r="P1202" t="s">
        <v>12843</v>
      </c>
    </row>
    <row r="1203" spans="1:16">
      <c r="A1203" t="s">
        <v>3857</v>
      </c>
      <c r="B1203" t="s">
        <v>3858</v>
      </c>
      <c r="C1203" t="s">
        <v>3248</v>
      </c>
      <c r="D1203" t="s">
        <v>149</v>
      </c>
      <c r="E1203" t="s">
        <v>62</v>
      </c>
      <c r="F1203" s="1" t="s">
        <v>123</v>
      </c>
      <c r="G1203">
        <v>4.8</v>
      </c>
      <c r="H1203">
        <v>28</v>
      </c>
      <c r="I1203" t="s">
        <v>12844</v>
      </c>
      <c r="J1203" t="s">
        <v>12845</v>
      </c>
      <c r="K1203" t="s">
        <v>12846</v>
      </c>
      <c r="L1203" t="s">
        <v>12847</v>
      </c>
      <c r="M1203" t="s">
        <v>12848</v>
      </c>
      <c r="N1203" t="s">
        <v>12849</v>
      </c>
      <c r="O1203" t="s">
        <v>12850</v>
      </c>
      <c r="P1203" t="s">
        <v>12851</v>
      </c>
    </row>
    <row r="1204" spans="1:16">
      <c r="A1204" t="s">
        <v>3859</v>
      </c>
      <c r="B1204" t="s">
        <v>3860</v>
      </c>
      <c r="C1204" t="s">
        <v>3476</v>
      </c>
      <c r="D1204" t="s">
        <v>190</v>
      </c>
      <c r="E1204" t="s">
        <v>3861</v>
      </c>
      <c r="F1204" s="1" t="s">
        <v>276</v>
      </c>
      <c r="G1204">
        <v>4.2</v>
      </c>
      <c r="H1204" s="1" t="s">
        <v>3862</v>
      </c>
      <c r="I1204" t="s">
        <v>12852</v>
      </c>
      <c r="J1204" t="s">
        <v>12853</v>
      </c>
      <c r="K1204" t="s">
        <v>12854</v>
      </c>
      <c r="L1204" t="s">
        <v>12855</v>
      </c>
      <c r="M1204" t="s">
        <v>12856</v>
      </c>
      <c r="N1204" t="s">
        <v>12857</v>
      </c>
      <c r="O1204" t="s">
        <v>12858</v>
      </c>
      <c r="P1204" t="s">
        <v>12859</v>
      </c>
    </row>
    <row r="1205" spans="1:16">
      <c r="A1205" t="s">
        <v>3863</v>
      </c>
      <c r="B1205" t="s">
        <v>3864</v>
      </c>
      <c r="C1205" t="s">
        <v>3206</v>
      </c>
      <c r="D1205" t="s">
        <v>92</v>
      </c>
      <c r="E1205" t="s">
        <v>3865</v>
      </c>
      <c r="F1205" s="1" t="s">
        <v>282</v>
      </c>
      <c r="G1205">
        <v>4.1</v>
      </c>
      <c r="H1205" s="1" t="s">
        <v>3866</v>
      </c>
      <c r="I1205" t="s">
        <v>12860</v>
      </c>
      <c r="J1205" t="s">
        <v>12861</v>
      </c>
      <c r="K1205" t="s">
        <v>12862</v>
      </c>
      <c r="L1205" t="s">
        <v>12863</v>
      </c>
      <c r="M1205" t="s">
        <v>12864</v>
      </c>
      <c r="N1205" t="s">
        <v>12865</v>
      </c>
      <c r="O1205" t="s">
        <v>12866</v>
      </c>
      <c r="P1205" t="s">
        <v>12867</v>
      </c>
    </row>
    <row r="1206" spans="1:16">
      <c r="A1206" t="s">
        <v>3867</v>
      </c>
      <c r="B1206" t="s">
        <v>3868</v>
      </c>
      <c r="C1206" t="s">
        <v>3439</v>
      </c>
      <c r="D1206" t="s">
        <v>749</v>
      </c>
      <c r="E1206" t="s">
        <v>190</v>
      </c>
      <c r="F1206" s="1" t="s">
        <v>43</v>
      </c>
      <c r="G1206">
        <v>4</v>
      </c>
      <c r="H1206" s="1" t="s">
        <v>3869</v>
      </c>
      <c r="I1206" t="s">
        <v>12868</v>
      </c>
      <c r="J1206" t="s">
        <v>12869</v>
      </c>
      <c r="K1206" t="s">
        <v>12870</v>
      </c>
      <c r="L1206" t="s">
        <v>12871</v>
      </c>
      <c r="M1206" t="s">
        <v>12872</v>
      </c>
      <c r="N1206" t="s">
        <v>12873</v>
      </c>
      <c r="O1206" t="s">
        <v>12874</v>
      </c>
      <c r="P1206" t="s">
        <v>12875</v>
      </c>
    </row>
    <row r="1207" spans="1:16">
      <c r="A1207" t="s">
        <v>3870</v>
      </c>
      <c r="B1207" t="s">
        <v>3871</v>
      </c>
      <c r="C1207" t="s">
        <v>3872</v>
      </c>
      <c r="D1207" t="s">
        <v>3873</v>
      </c>
      <c r="E1207" t="s">
        <v>3874</v>
      </c>
      <c r="F1207" s="1" t="s">
        <v>693</v>
      </c>
      <c r="G1207">
        <v>3.9</v>
      </c>
      <c r="H1207" s="1" t="s">
        <v>3875</v>
      </c>
      <c r="I1207" t="s">
        <v>12876</v>
      </c>
      <c r="J1207" t="s">
        <v>12877</v>
      </c>
      <c r="K1207" t="s">
        <v>12878</v>
      </c>
      <c r="L1207" t="s">
        <v>12879</v>
      </c>
      <c r="M1207" t="s">
        <v>12880</v>
      </c>
      <c r="N1207" t="s">
        <v>12881</v>
      </c>
      <c r="O1207" t="s">
        <v>12882</v>
      </c>
      <c r="P1207" t="s">
        <v>12883</v>
      </c>
    </row>
    <row r="1208" spans="1:16">
      <c r="A1208" t="s">
        <v>3876</v>
      </c>
      <c r="B1208" t="s">
        <v>3877</v>
      </c>
      <c r="C1208" t="s">
        <v>3878</v>
      </c>
      <c r="D1208" t="s">
        <v>621</v>
      </c>
      <c r="E1208" t="s">
        <v>190</v>
      </c>
      <c r="F1208" s="1" t="s">
        <v>745</v>
      </c>
      <c r="G1208">
        <v>4.1</v>
      </c>
      <c r="H1208" s="1" t="s">
        <v>3879</v>
      </c>
      <c r="I1208" t="s">
        <v>12884</v>
      </c>
      <c r="J1208" t="s">
        <v>12885</v>
      </c>
      <c r="K1208" t="s">
        <v>12886</v>
      </c>
      <c r="L1208" t="s">
        <v>12887</v>
      </c>
      <c r="M1208" t="s">
        <v>12888</v>
      </c>
      <c r="N1208" t="s">
        <v>12889</v>
      </c>
      <c r="O1208" t="s">
        <v>12890</v>
      </c>
      <c r="P1208" t="s">
        <v>12891</v>
      </c>
    </row>
    <row r="1209" spans="1:16">
      <c r="A1209" t="s">
        <v>3880</v>
      </c>
      <c r="B1209" t="s">
        <v>3881</v>
      </c>
      <c r="C1209" t="s">
        <v>3331</v>
      </c>
      <c r="D1209" t="s">
        <v>3882</v>
      </c>
      <c r="E1209" t="s">
        <v>3540</v>
      </c>
      <c r="F1209" s="1" t="s">
        <v>2364</v>
      </c>
      <c r="G1209">
        <v>4.3</v>
      </c>
      <c r="H1209" s="1" t="s">
        <v>3883</v>
      </c>
      <c r="I1209" t="s">
        <v>12892</v>
      </c>
      <c r="J1209" t="s">
        <v>12893</v>
      </c>
      <c r="K1209" t="s">
        <v>12894</v>
      </c>
      <c r="L1209" t="s">
        <v>12895</v>
      </c>
      <c r="M1209" t="s">
        <v>12896</v>
      </c>
      <c r="N1209" t="s">
        <v>12897</v>
      </c>
      <c r="O1209" t="s">
        <v>12898</v>
      </c>
      <c r="P1209" t="s">
        <v>12899</v>
      </c>
    </row>
    <row r="1210" spans="1:16">
      <c r="A1210" t="s">
        <v>3884</v>
      </c>
      <c r="B1210" t="s">
        <v>3885</v>
      </c>
      <c r="C1210" t="s">
        <v>3202</v>
      </c>
      <c r="D1210" t="s">
        <v>704</v>
      </c>
      <c r="E1210" t="s">
        <v>3886</v>
      </c>
      <c r="F1210" s="1" t="s">
        <v>384</v>
      </c>
      <c r="G1210">
        <v>4.1</v>
      </c>
      <c r="H1210">
        <v>322</v>
      </c>
      <c r="I1210" t="s">
        <v>12900</v>
      </c>
      <c r="J1210" t="s">
        <v>12901</v>
      </c>
      <c r="K1210" t="s">
        <v>12902</v>
      </c>
      <c r="L1210" t="s">
        <v>12903</v>
      </c>
      <c r="M1210" t="s">
        <v>12904</v>
      </c>
      <c r="N1210" t="s">
        <v>12905</v>
      </c>
      <c r="O1210" t="s">
        <v>12906</v>
      </c>
      <c r="P1210" t="s">
        <v>12907</v>
      </c>
    </row>
    <row r="1211" ht="13.5" spans="1:16">
      <c r="A1211" t="s">
        <v>3887</v>
      </c>
      <c r="B1211" t="s">
        <v>3888</v>
      </c>
      <c r="C1211" t="s">
        <v>3252</v>
      </c>
      <c r="D1211" t="s">
        <v>19</v>
      </c>
      <c r="E1211" t="s">
        <v>3889</v>
      </c>
      <c r="F1211" s="1" t="s">
        <v>26</v>
      </c>
      <c r="G1211">
        <v>4.2</v>
      </c>
      <c r="H1211" s="1" t="s">
        <v>3890</v>
      </c>
      <c r="I1211" t="s">
        <v>12908</v>
      </c>
      <c r="J1211" t="s">
        <v>12909</v>
      </c>
      <c r="K1211" t="s">
        <v>12910</v>
      </c>
      <c r="L1211" t="s">
        <v>12911</v>
      </c>
      <c r="M1211" t="s">
        <v>12912</v>
      </c>
      <c r="N1211" t="s">
        <v>12913</v>
      </c>
      <c r="O1211" t="s">
        <v>12914</v>
      </c>
      <c r="P1211" t="s">
        <v>12915</v>
      </c>
    </row>
    <row r="1212" spans="1:16">
      <c r="A1212" t="s">
        <v>3891</v>
      </c>
      <c r="B1212" t="s">
        <v>3892</v>
      </c>
      <c r="C1212" t="s">
        <v>3761</v>
      </c>
      <c r="D1212" t="s">
        <v>3893</v>
      </c>
      <c r="E1212" t="s">
        <v>3894</v>
      </c>
      <c r="F1212" s="1" t="s">
        <v>1376</v>
      </c>
      <c r="G1212">
        <v>3.9</v>
      </c>
      <c r="H1212" s="1" t="s">
        <v>3895</v>
      </c>
      <c r="I1212" t="s">
        <v>12916</v>
      </c>
      <c r="J1212" t="s">
        <v>12917</v>
      </c>
      <c r="K1212" t="s">
        <v>12918</v>
      </c>
      <c r="L1212" t="s">
        <v>12919</v>
      </c>
      <c r="M1212" t="s">
        <v>12920</v>
      </c>
      <c r="N1212" t="s">
        <v>12921</v>
      </c>
      <c r="O1212" t="s">
        <v>12922</v>
      </c>
      <c r="P1212" t="s">
        <v>12923</v>
      </c>
    </row>
    <row r="1213" spans="1:16">
      <c r="A1213" t="s">
        <v>3896</v>
      </c>
      <c r="B1213" t="s">
        <v>3897</v>
      </c>
      <c r="C1213" t="s">
        <v>3347</v>
      </c>
      <c r="D1213" t="s">
        <v>62</v>
      </c>
      <c r="E1213" t="s">
        <v>293</v>
      </c>
      <c r="F1213" s="1" t="s">
        <v>330</v>
      </c>
      <c r="G1213">
        <v>3.7</v>
      </c>
      <c r="H1213">
        <v>53</v>
      </c>
      <c r="I1213" t="s">
        <v>12924</v>
      </c>
      <c r="J1213" t="s">
        <v>12925</v>
      </c>
      <c r="K1213" t="s">
        <v>12926</v>
      </c>
      <c r="L1213" t="s">
        <v>12927</v>
      </c>
      <c r="M1213" t="s">
        <v>12928</v>
      </c>
      <c r="N1213" t="s">
        <v>12929</v>
      </c>
      <c r="O1213" t="s">
        <v>12930</v>
      </c>
      <c r="P1213" t="s">
        <v>12931</v>
      </c>
    </row>
    <row r="1214" spans="1:16">
      <c r="A1214" t="s">
        <v>3898</v>
      </c>
      <c r="B1214" t="s">
        <v>3899</v>
      </c>
      <c r="C1214" t="s">
        <v>3360</v>
      </c>
      <c r="D1214" t="s">
        <v>307</v>
      </c>
      <c r="E1214" t="s">
        <v>180</v>
      </c>
      <c r="F1214" s="1" t="s">
        <v>43</v>
      </c>
      <c r="G1214">
        <v>4.1</v>
      </c>
      <c r="H1214" s="1" t="s">
        <v>3900</v>
      </c>
      <c r="I1214" t="s">
        <v>12932</v>
      </c>
      <c r="J1214" t="s">
        <v>12933</v>
      </c>
      <c r="K1214" t="s">
        <v>12934</v>
      </c>
      <c r="L1214" t="s">
        <v>12935</v>
      </c>
      <c r="M1214" t="s">
        <v>12936</v>
      </c>
      <c r="N1214" t="s">
        <v>12937</v>
      </c>
      <c r="O1214" t="s">
        <v>12938</v>
      </c>
      <c r="P1214" t="s">
        <v>12939</v>
      </c>
    </row>
    <row r="1215" ht="13.5" spans="1:16">
      <c r="A1215" t="s">
        <v>3901</v>
      </c>
      <c r="B1215" t="s">
        <v>3902</v>
      </c>
      <c r="C1215" t="s">
        <v>3472</v>
      </c>
      <c r="D1215" t="s">
        <v>3313</v>
      </c>
      <c r="E1215" t="s">
        <v>144</v>
      </c>
      <c r="F1215" s="1" t="s">
        <v>1190</v>
      </c>
      <c r="G1215">
        <v>4</v>
      </c>
      <c r="H1215" s="1" t="s">
        <v>3903</v>
      </c>
      <c r="I1215" s="2" t="s">
        <v>12940</v>
      </c>
      <c r="J1215" t="s">
        <v>12941</v>
      </c>
      <c r="K1215" t="s">
        <v>12942</v>
      </c>
      <c r="L1215" t="s">
        <v>12943</v>
      </c>
      <c r="M1215" t="s">
        <v>12944</v>
      </c>
      <c r="N1215" t="s">
        <v>12945</v>
      </c>
      <c r="O1215" t="s">
        <v>12946</v>
      </c>
      <c r="P1215" t="s">
        <v>12947</v>
      </c>
    </row>
    <row r="1216" spans="1:16">
      <c r="A1216" t="s">
        <v>3904</v>
      </c>
      <c r="B1216" t="s">
        <v>3905</v>
      </c>
      <c r="C1216" t="s">
        <v>3252</v>
      </c>
      <c r="D1216" t="s">
        <v>2136</v>
      </c>
      <c r="E1216" t="s">
        <v>3743</v>
      </c>
      <c r="F1216" s="1" t="s">
        <v>145</v>
      </c>
      <c r="G1216">
        <v>3.8</v>
      </c>
      <c r="H1216">
        <v>250</v>
      </c>
      <c r="I1216" t="s">
        <v>12948</v>
      </c>
      <c r="J1216" t="s">
        <v>12949</v>
      </c>
      <c r="K1216" t="s">
        <v>12950</v>
      </c>
      <c r="L1216" t="s">
        <v>12951</v>
      </c>
      <c r="M1216" t="s">
        <v>12952</v>
      </c>
      <c r="N1216" t="s">
        <v>12953</v>
      </c>
      <c r="O1216" t="s">
        <v>12954</v>
      </c>
      <c r="P1216" t="s">
        <v>12955</v>
      </c>
    </row>
    <row r="1217" spans="1:16">
      <c r="A1217" t="s">
        <v>3906</v>
      </c>
      <c r="B1217" t="s">
        <v>3907</v>
      </c>
      <c r="C1217" t="s">
        <v>3281</v>
      </c>
      <c r="D1217" t="s">
        <v>3908</v>
      </c>
      <c r="E1217" t="s">
        <v>3273</v>
      </c>
      <c r="F1217" s="1" t="s">
        <v>49</v>
      </c>
      <c r="G1217">
        <v>4.2</v>
      </c>
      <c r="H1217" s="1" t="s">
        <v>3909</v>
      </c>
      <c r="I1217" t="s">
        <v>12956</v>
      </c>
      <c r="J1217" t="s">
        <v>12957</v>
      </c>
      <c r="K1217" t="s">
        <v>12958</v>
      </c>
      <c r="L1217" t="s">
        <v>12959</v>
      </c>
      <c r="M1217" t="s">
        <v>12960</v>
      </c>
      <c r="N1217" t="s">
        <v>12961</v>
      </c>
      <c r="O1217" t="s">
        <v>12962</v>
      </c>
      <c r="P1217" t="s">
        <v>12963</v>
      </c>
    </row>
    <row r="1218" ht="13.5" spans="1:16">
      <c r="A1218" t="s">
        <v>3910</v>
      </c>
      <c r="B1218" t="s">
        <v>3911</v>
      </c>
      <c r="C1218" t="s">
        <v>3206</v>
      </c>
      <c r="D1218" t="s">
        <v>62</v>
      </c>
      <c r="E1218" t="s">
        <v>76</v>
      </c>
      <c r="F1218" s="1" t="s">
        <v>77</v>
      </c>
      <c r="G1218">
        <v>4.6</v>
      </c>
      <c r="H1218">
        <v>79</v>
      </c>
      <c r="I1218" s="2" t="s">
        <v>12964</v>
      </c>
      <c r="J1218" t="s">
        <v>12965</v>
      </c>
      <c r="K1218" t="s">
        <v>12966</v>
      </c>
      <c r="L1218" t="s">
        <v>12967</v>
      </c>
      <c r="M1218" t="s">
        <v>12968</v>
      </c>
      <c r="N1218" t="s">
        <v>12969</v>
      </c>
      <c r="O1218" t="s">
        <v>12970</v>
      </c>
      <c r="P1218" t="s">
        <v>12971</v>
      </c>
    </row>
    <row r="1219" spans="1:16">
      <c r="A1219" t="s">
        <v>3912</v>
      </c>
      <c r="B1219" t="s">
        <v>3913</v>
      </c>
      <c r="C1219" t="s">
        <v>3756</v>
      </c>
      <c r="D1219" t="s">
        <v>3530</v>
      </c>
      <c r="E1219" t="s">
        <v>3914</v>
      </c>
      <c r="F1219" s="1" t="s">
        <v>325</v>
      </c>
      <c r="G1219">
        <v>4.1</v>
      </c>
      <c r="H1219" s="1" t="s">
        <v>3915</v>
      </c>
      <c r="I1219" t="s">
        <v>12972</v>
      </c>
      <c r="J1219" t="s">
        <v>12973</v>
      </c>
      <c r="K1219" t="s">
        <v>12974</v>
      </c>
      <c r="L1219" t="s">
        <v>12975</v>
      </c>
      <c r="M1219" t="s">
        <v>12976</v>
      </c>
      <c r="N1219" t="s">
        <v>12977</v>
      </c>
      <c r="O1219" t="s">
        <v>12978</v>
      </c>
      <c r="P1219" t="s">
        <v>12979</v>
      </c>
    </row>
    <row r="1220" spans="1:16">
      <c r="A1220" t="s">
        <v>3916</v>
      </c>
      <c r="B1220" t="s">
        <v>3917</v>
      </c>
      <c r="C1220" t="s">
        <v>3197</v>
      </c>
      <c r="D1220" t="s">
        <v>2388</v>
      </c>
      <c r="E1220" t="s">
        <v>371</v>
      </c>
      <c r="F1220" s="1" t="s">
        <v>1376</v>
      </c>
      <c r="G1220">
        <v>3.3</v>
      </c>
      <c r="H1220">
        <v>29</v>
      </c>
      <c r="I1220" t="s">
        <v>12980</v>
      </c>
      <c r="J1220" t="s">
        <v>12981</v>
      </c>
      <c r="K1220" t="s">
        <v>12982</v>
      </c>
      <c r="L1220" t="s">
        <v>12983</v>
      </c>
      <c r="M1220" t="s">
        <v>12984</v>
      </c>
      <c r="N1220" t="s">
        <v>12985</v>
      </c>
      <c r="O1220" t="s">
        <v>12986</v>
      </c>
      <c r="P1220" t="s">
        <v>12987</v>
      </c>
    </row>
    <row r="1221" spans="1:16">
      <c r="A1221" t="s">
        <v>3918</v>
      </c>
      <c r="B1221" t="s">
        <v>3919</v>
      </c>
      <c r="C1221" t="s">
        <v>3252</v>
      </c>
      <c r="D1221" t="s">
        <v>292</v>
      </c>
      <c r="E1221" t="s">
        <v>3920</v>
      </c>
      <c r="F1221" s="1" t="s">
        <v>693</v>
      </c>
      <c r="G1221">
        <v>4.2</v>
      </c>
      <c r="H1221" s="1" t="s">
        <v>3921</v>
      </c>
      <c r="I1221" t="s">
        <v>12988</v>
      </c>
      <c r="J1221" t="s">
        <v>12989</v>
      </c>
      <c r="K1221" t="s">
        <v>12990</v>
      </c>
      <c r="L1221" t="s">
        <v>12991</v>
      </c>
      <c r="M1221" t="s">
        <v>12992</v>
      </c>
      <c r="N1221" t="s">
        <v>12993</v>
      </c>
      <c r="O1221" t="s">
        <v>12994</v>
      </c>
      <c r="P1221" t="s">
        <v>12995</v>
      </c>
    </row>
    <row r="1222" spans="1:16">
      <c r="A1222" t="s">
        <v>3922</v>
      </c>
      <c r="B1222" t="s">
        <v>3923</v>
      </c>
      <c r="C1222" t="s">
        <v>3386</v>
      </c>
      <c r="D1222" t="s">
        <v>1137</v>
      </c>
      <c r="E1222" t="s">
        <v>3924</v>
      </c>
      <c r="F1222" s="1" t="s">
        <v>157</v>
      </c>
      <c r="G1222">
        <v>4.3</v>
      </c>
      <c r="H1222" s="1" t="s">
        <v>3925</v>
      </c>
      <c r="I1222" t="s">
        <v>12996</v>
      </c>
      <c r="J1222" t="s">
        <v>12997</v>
      </c>
      <c r="K1222" t="s">
        <v>12998</v>
      </c>
      <c r="L1222" t="s">
        <v>12999</v>
      </c>
      <c r="M1222" t="s">
        <v>13000</v>
      </c>
      <c r="N1222" t="s">
        <v>13001</v>
      </c>
      <c r="O1222" t="s">
        <v>13002</v>
      </c>
      <c r="P1222" t="s">
        <v>13003</v>
      </c>
    </row>
    <row r="1223" spans="1:16">
      <c r="A1223" t="s">
        <v>3926</v>
      </c>
      <c r="B1223" t="s">
        <v>3927</v>
      </c>
      <c r="C1223" t="s">
        <v>3928</v>
      </c>
      <c r="D1223" t="s">
        <v>1239</v>
      </c>
      <c r="E1223" t="s">
        <v>3929</v>
      </c>
      <c r="F1223" s="1" t="s">
        <v>239</v>
      </c>
      <c r="G1223">
        <v>4.3</v>
      </c>
      <c r="H1223" s="1" t="s">
        <v>3930</v>
      </c>
      <c r="I1223" t="s">
        <v>13004</v>
      </c>
      <c r="J1223" t="s">
        <v>13005</v>
      </c>
      <c r="K1223" t="s">
        <v>13006</v>
      </c>
      <c r="L1223" t="s">
        <v>13007</v>
      </c>
      <c r="M1223" t="s">
        <v>13008</v>
      </c>
      <c r="N1223" t="s">
        <v>13009</v>
      </c>
      <c r="O1223" t="s">
        <v>13010</v>
      </c>
      <c r="P1223" t="s">
        <v>13011</v>
      </c>
    </row>
    <row r="1224" spans="1:16">
      <c r="A1224" t="s">
        <v>3931</v>
      </c>
      <c r="B1224" t="s">
        <v>3932</v>
      </c>
      <c r="C1224" t="s">
        <v>3457</v>
      </c>
      <c r="D1224" t="s">
        <v>811</v>
      </c>
      <c r="E1224" t="s">
        <v>811</v>
      </c>
      <c r="F1224" s="1" t="s">
        <v>215</v>
      </c>
      <c r="G1224">
        <v>4.3</v>
      </c>
      <c r="H1224">
        <v>7</v>
      </c>
      <c r="I1224" t="s">
        <v>13012</v>
      </c>
      <c r="J1224" t="s">
        <v>13013</v>
      </c>
      <c r="K1224" t="s">
        <v>13014</v>
      </c>
      <c r="L1224" t="s">
        <v>13015</v>
      </c>
      <c r="M1224" t="s">
        <v>13016</v>
      </c>
      <c r="N1224" t="s">
        <v>13017</v>
      </c>
      <c r="O1224" t="s">
        <v>13018</v>
      </c>
      <c r="P1224" t="s">
        <v>13019</v>
      </c>
    </row>
    <row r="1225" ht="13.5" spans="1:16">
      <c r="A1225" t="s">
        <v>3933</v>
      </c>
      <c r="B1225" t="s">
        <v>3934</v>
      </c>
      <c r="C1225" t="s">
        <v>3248</v>
      </c>
      <c r="D1225" t="s">
        <v>42</v>
      </c>
      <c r="E1225" t="s">
        <v>261</v>
      </c>
      <c r="F1225" s="1" t="s">
        <v>333</v>
      </c>
      <c r="G1225">
        <v>4.7</v>
      </c>
      <c r="H1225" s="1" t="s">
        <v>3935</v>
      </c>
      <c r="I1225" s="2" t="s">
        <v>13020</v>
      </c>
      <c r="J1225" t="s">
        <v>13021</v>
      </c>
      <c r="K1225" t="s">
        <v>13022</v>
      </c>
      <c r="L1225" t="s">
        <v>13023</v>
      </c>
      <c r="M1225" t="s">
        <v>13024</v>
      </c>
      <c r="N1225" t="s">
        <v>13025</v>
      </c>
      <c r="O1225" t="s">
        <v>13026</v>
      </c>
      <c r="P1225" t="s">
        <v>13027</v>
      </c>
    </row>
    <row r="1226" spans="1:16">
      <c r="A1226" t="s">
        <v>3936</v>
      </c>
      <c r="B1226" t="s">
        <v>3937</v>
      </c>
      <c r="C1226" t="s">
        <v>3938</v>
      </c>
      <c r="D1226" t="s">
        <v>1756</v>
      </c>
      <c r="E1226" t="s">
        <v>3939</v>
      </c>
      <c r="F1226" s="1" t="s">
        <v>139</v>
      </c>
      <c r="G1226">
        <v>4.4</v>
      </c>
      <c r="H1226" s="1" t="s">
        <v>3940</v>
      </c>
      <c r="I1226" t="s">
        <v>13028</v>
      </c>
      <c r="J1226" t="s">
        <v>13029</v>
      </c>
      <c r="K1226" t="s">
        <v>13030</v>
      </c>
      <c r="L1226" t="s">
        <v>13031</v>
      </c>
      <c r="M1226" t="s">
        <v>13032</v>
      </c>
      <c r="N1226" t="s">
        <v>13033</v>
      </c>
      <c r="O1226" t="s">
        <v>13034</v>
      </c>
      <c r="P1226" t="s">
        <v>13035</v>
      </c>
    </row>
    <row r="1227" spans="1:16">
      <c r="A1227" t="s">
        <v>3941</v>
      </c>
      <c r="B1227" t="s">
        <v>3942</v>
      </c>
      <c r="C1227" t="s">
        <v>3360</v>
      </c>
      <c r="D1227" t="s">
        <v>3080</v>
      </c>
      <c r="E1227" t="s">
        <v>2742</v>
      </c>
      <c r="F1227" s="1" t="s">
        <v>145</v>
      </c>
      <c r="G1227">
        <v>3.9</v>
      </c>
      <c r="H1227">
        <v>463</v>
      </c>
      <c r="I1227" t="s">
        <v>13036</v>
      </c>
      <c r="J1227" t="s">
        <v>13037</v>
      </c>
      <c r="K1227" t="s">
        <v>13038</v>
      </c>
      <c r="L1227" t="s">
        <v>13039</v>
      </c>
      <c r="M1227" t="s">
        <v>13040</v>
      </c>
      <c r="N1227" t="s">
        <v>13041</v>
      </c>
      <c r="O1227" t="s">
        <v>13042</v>
      </c>
      <c r="P1227" t="s">
        <v>13043</v>
      </c>
    </row>
    <row r="1228" spans="1:16">
      <c r="A1228" t="s">
        <v>3943</v>
      </c>
      <c r="B1228" t="s">
        <v>3944</v>
      </c>
      <c r="C1228" t="s">
        <v>3248</v>
      </c>
      <c r="D1228" t="s">
        <v>62</v>
      </c>
      <c r="E1228" t="s">
        <v>421</v>
      </c>
      <c r="F1228" s="1" t="s">
        <v>302</v>
      </c>
      <c r="G1228">
        <v>4.7</v>
      </c>
      <c r="H1228">
        <v>54</v>
      </c>
      <c r="I1228" t="s">
        <v>13044</v>
      </c>
      <c r="J1228" t="s">
        <v>13045</v>
      </c>
      <c r="K1228" t="s">
        <v>13046</v>
      </c>
      <c r="L1228" t="s">
        <v>13047</v>
      </c>
      <c r="M1228" t="s">
        <v>13048</v>
      </c>
      <c r="N1228" t="s">
        <v>13049</v>
      </c>
      <c r="O1228" t="s">
        <v>13050</v>
      </c>
      <c r="P1228" t="s">
        <v>13051</v>
      </c>
    </row>
    <row r="1229" spans="1:16">
      <c r="A1229" t="s">
        <v>3945</v>
      </c>
      <c r="B1229" t="s">
        <v>3946</v>
      </c>
      <c r="C1229" t="s">
        <v>3309</v>
      </c>
      <c r="D1229" t="s">
        <v>3947</v>
      </c>
      <c r="E1229" t="s">
        <v>3948</v>
      </c>
      <c r="F1229" s="1" t="s">
        <v>546</v>
      </c>
      <c r="G1229">
        <v>4.1</v>
      </c>
      <c r="H1229" s="1" t="s">
        <v>3949</v>
      </c>
      <c r="I1229" t="s">
        <v>13052</v>
      </c>
      <c r="J1229" t="s">
        <v>13053</v>
      </c>
      <c r="K1229" t="s">
        <v>13054</v>
      </c>
      <c r="L1229" t="s">
        <v>13055</v>
      </c>
      <c r="M1229" t="s">
        <v>13056</v>
      </c>
      <c r="N1229" t="s">
        <v>13057</v>
      </c>
      <c r="O1229" t="s">
        <v>13058</v>
      </c>
      <c r="P1229" t="s">
        <v>13059</v>
      </c>
    </row>
    <row r="1230" spans="1:16">
      <c r="A1230" t="s">
        <v>3950</v>
      </c>
      <c r="B1230" t="s">
        <v>3951</v>
      </c>
      <c r="C1230" t="s">
        <v>3261</v>
      </c>
      <c r="D1230" t="s">
        <v>35</v>
      </c>
      <c r="E1230" t="s">
        <v>3952</v>
      </c>
      <c r="F1230" s="1" t="s">
        <v>77</v>
      </c>
      <c r="G1230">
        <v>3.8</v>
      </c>
      <c r="H1230" s="1" t="s">
        <v>3953</v>
      </c>
      <c r="I1230" t="s">
        <v>13060</v>
      </c>
      <c r="J1230" t="s">
        <v>13061</v>
      </c>
      <c r="K1230" t="s">
        <v>13062</v>
      </c>
      <c r="L1230" t="s">
        <v>13063</v>
      </c>
      <c r="M1230" t="s">
        <v>13064</v>
      </c>
      <c r="N1230" t="s">
        <v>13065</v>
      </c>
      <c r="O1230" t="s">
        <v>13066</v>
      </c>
      <c r="P1230" t="s">
        <v>13067</v>
      </c>
    </row>
    <row r="1231" spans="1:16">
      <c r="A1231" t="s">
        <v>3954</v>
      </c>
      <c r="B1231" t="s">
        <v>3955</v>
      </c>
      <c r="C1231" t="s">
        <v>3261</v>
      </c>
      <c r="D1231" t="s">
        <v>1756</v>
      </c>
      <c r="E1231" t="s">
        <v>3956</v>
      </c>
      <c r="F1231" s="1" t="s">
        <v>26</v>
      </c>
      <c r="G1231">
        <v>4.4</v>
      </c>
      <c r="H1231">
        <v>646</v>
      </c>
      <c r="I1231" t="s">
        <v>13068</v>
      </c>
      <c r="J1231" t="s">
        <v>13069</v>
      </c>
      <c r="K1231" t="s">
        <v>13070</v>
      </c>
      <c r="L1231" t="s">
        <v>13071</v>
      </c>
      <c r="M1231" t="s">
        <v>13072</v>
      </c>
      <c r="N1231" t="s">
        <v>13073</v>
      </c>
      <c r="O1231" t="s">
        <v>11555</v>
      </c>
      <c r="P1231" t="s">
        <v>13074</v>
      </c>
    </row>
    <row r="1232" spans="1:16">
      <c r="A1232" t="s">
        <v>3957</v>
      </c>
      <c r="B1232" t="s">
        <v>3958</v>
      </c>
      <c r="C1232" t="s">
        <v>3386</v>
      </c>
      <c r="D1232" t="s">
        <v>292</v>
      </c>
      <c r="E1232" t="s">
        <v>1154</v>
      </c>
      <c r="F1232" s="1" t="s">
        <v>445</v>
      </c>
      <c r="G1232">
        <v>4.3</v>
      </c>
      <c r="H1232" s="1" t="s">
        <v>3959</v>
      </c>
      <c r="I1232" t="s">
        <v>13075</v>
      </c>
      <c r="J1232" t="s">
        <v>13076</v>
      </c>
      <c r="K1232" t="s">
        <v>13077</v>
      </c>
      <c r="L1232" t="s">
        <v>13078</v>
      </c>
      <c r="M1232" t="s">
        <v>13079</v>
      </c>
      <c r="N1232" t="s">
        <v>13080</v>
      </c>
      <c r="O1232" t="s">
        <v>13081</v>
      </c>
      <c r="P1232" t="s">
        <v>13082</v>
      </c>
    </row>
    <row r="1233" spans="1:16">
      <c r="A1233" t="s">
        <v>3960</v>
      </c>
      <c r="B1233" t="s">
        <v>3961</v>
      </c>
      <c r="C1233" t="s">
        <v>3261</v>
      </c>
      <c r="D1233" t="s">
        <v>76</v>
      </c>
      <c r="E1233" t="s">
        <v>3962</v>
      </c>
      <c r="F1233" s="1" t="s">
        <v>302</v>
      </c>
      <c r="G1233">
        <v>3.4</v>
      </c>
      <c r="H1233">
        <v>252</v>
      </c>
      <c r="I1233" t="s">
        <v>13083</v>
      </c>
      <c r="J1233" t="s">
        <v>13084</v>
      </c>
      <c r="K1233" t="s">
        <v>13085</v>
      </c>
      <c r="L1233" t="s">
        <v>13086</v>
      </c>
      <c r="M1233" t="s">
        <v>13087</v>
      </c>
      <c r="N1233" t="s">
        <v>13088</v>
      </c>
      <c r="O1233" t="s">
        <v>13089</v>
      </c>
      <c r="P1233" t="s">
        <v>13090</v>
      </c>
    </row>
    <row r="1234" spans="1:16">
      <c r="A1234" t="s">
        <v>3963</v>
      </c>
      <c r="B1234" t="s">
        <v>3964</v>
      </c>
      <c r="C1234" t="s">
        <v>3232</v>
      </c>
      <c r="D1234" t="s">
        <v>190</v>
      </c>
      <c r="E1234" t="s">
        <v>3965</v>
      </c>
      <c r="F1234" s="1" t="s">
        <v>139</v>
      </c>
      <c r="G1234">
        <v>4.2</v>
      </c>
      <c r="H1234">
        <v>780</v>
      </c>
      <c r="I1234" t="s">
        <v>13091</v>
      </c>
      <c r="J1234" t="s">
        <v>13092</v>
      </c>
      <c r="K1234" t="s">
        <v>13093</v>
      </c>
      <c r="L1234" t="s">
        <v>13094</v>
      </c>
      <c r="M1234" t="s">
        <v>13095</v>
      </c>
      <c r="N1234" t="s">
        <v>13096</v>
      </c>
      <c r="O1234" t="s">
        <v>13097</v>
      </c>
      <c r="P1234" t="s">
        <v>13098</v>
      </c>
    </row>
    <row r="1235" spans="1:16">
      <c r="A1235" t="s">
        <v>3966</v>
      </c>
      <c r="B1235" t="s">
        <v>3967</v>
      </c>
      <c r="C1235" t="s">
        <v>3248</v>
      </c>
      <c r="D1235" t="s">
        <v>531</v>
      </c>
      <c r="E1235" t="s">
        <v>42</v>
      </c>
      <c r="F1235" s="1" t="s">
        <v>163</v>
      </c>
      <c r="G1235">
        <v>3.7</v>
      </c>
      <c r="H1235">
        <v>74</v>
      </c>
      <c r="I1235" t="s">
        <v>13099</v>
      </c>
      <c r="J1235" t="s">
        <v>13100</v>
      </c>
      <c r="K1235" t="s">
        <v>13101</v>
      </c>
      <c r="L1235" t="s">
        <v>13102</v>
      </c>
      <c r="M1235" t="s">
        <v>13103</v>
      </c>
      <c r="N1235" t="s">
        <v>13104</v>
      </c>
      <c r="O1235" t="s">
        <v>13105</v>
      </c>
      <c r="P1235" t="s">
        <v>13106</v>
      </c>
    </row>
    <row r="1236" spans="1:16">
      <c r="A1236" t="s">
        <v>3968</v>
      </c>
      <c r="B1236" t="s">
        <v>3969</v>
      </c>
      <c r="C1236" t="s">
        <v>3756</v>
      </c>
      <c r="D1236" t="s">
        <v>3970</v>
      </c>
      <c r="E1236" t="s">
        <v>3971</v>
      </c>
      <c r="F1236" s="1" t="s">
        <v>129</v>
      </c>
      <c r="G1236">
        <v>4.3</v>
      </c>
      <c r="H1236" s="1" t="s">
        <v>3972</v>
      </c>
      <c r="I1236" t="s">
        <v>13107</v>
      </c>
      <c r="J1236" t="s">
        <v>13108</v>
      </c>
      <c r="K1236" t="s">
        <v>13109</v>
      </c>
      <c r="L1236" t="s">
        <v>13110</v>
      </c>
      <c r="M1236" t="s">
        <v>13111</v>
      </c>
      <c r="N1236" t="s">
        <v>13112</v>
      </c>
      <c r="O1236" t="s">
        <v>13113</v>
      </c>
      <c r="P1236" t="s">
        <v>13114</v>
      </c>
    </row>
    <row r="1237" spans="1:16">
      <c r="A1237" t="s">
        <v>3973</v>
      </c>
      <c r="B1237" t="s">
        <v>3974</v>
      </c>
      <c r="C1237" t="s">
        <v>3326</v>
      </c>
      <c r="D1237" t="s">
        <v>3975</v>
      </c>
      <c r="E1237" t="s">
        <v>261</v>
      </c>
      <c r="F1237" s="1" t="s">
        <v>157</v>
      </c>
      <c r="G1237">
        <v>4.3</v>
      </c>
      <c r="H1237" s="1" t="s">
        <v>3976</v>
      </c>
      <c r="I1237" t="s">
        <v>13115</v>
      </c>
      <c r="J1237" t="s">
        <v>13116</v>
      </c>
      <c r="K1237" t="s">
        <v>13117</v>
      </c>
      <c r="L1237" t="s">
        <v>13118</v>
      </c>
      <c r="M1237" t="s">
        <v>13119</v>
      </c>
      <c r="N1237" t="s">
        <v>13120</v>
      </c>
      <c r="O1237" t="s">
        <v>13121</v>
      </c>
      <c r="P1237" t="s">
        <v>13122</v>
      </c>
    </row>
    <row r="1238" spans="1:16">
      <c r="A1238" t="s">
        <v>3977</v>
      </c>
      <c r="B1238" t="s">
        <v>3978</v>
      </c>
      <c r="C1238" t="s">
        <v>3322</v>
      </c>
      <c r="D1238" t="s">
        <v>3979</v>
      </c>
      <c r="E1238" t="s">
        <v>3646</v>
      </c>
      <c r="F1238" s="1" t="s">
        <v>239</v>
      </c>
      <c r="G1238">
        <v>4.4</v>
      </c>
      <c r="H1238" s="1" t="s">
        <v>3980</v>
      </c>
      <c r="I1238" t="s">
        <v>13123</v>
      </c>
      <c r="J1238" t="s">
        <v>13124</v>
      </c>
      <c r="K1238" t="s">
        <v>13125</v>
      </c>
      <c r="L1238" t="s">
        <v>13126</v>
      </c>
      <c r="M1238" t="s">
        <v>13127</v>
      </c>
      <c r="N1238" t="s">
        <v>13128</v>
      </c>
      <c r="O1238" t="s">
        <v>13129</v>
      </c>
      <c r="P1238" t="s">
        <v>13130</v>
      </c>
    </row>
    <row r="1239" spans="1:16">
      <c r="A1239" t="s">
        <v>3981</v>
      </c>
      <c r="B1239" t="s">
        <v>3982</v>
      </c>
      <c r="C1239" t="s">
        <v>3197</v>
      </c>
      <c r="D1239" t="s">
        <v>3983</v>
      </c>
      <c r="E1239" t="s">
        <v>3984</v>
      </c>
      <c r="F1239" s="1" t="s">
        <v>1673</v>
      </c>
      <c r="G1239">
        <v>4.1</v>
      </c>
      <c r="H1239">
        <v>25</v>
      </c>
      <c r="I1239" t="s">
        <v>13131</v>
      </c>
      <c r="J1239" t="s">
        <v>13132</v>
      </c>
      <c r="K1239" t="s">
        <v>13133</v>
      </c>
      <c r="L1239" t="s">
        <v>13134</v>
      </c>
      <c r="M1239" t="s">
        <v>13135</v>
      </c>
      <c r="N1239" t="s">
        <v>13136</v>
      </c>
      <c r="O1239" t="s">
        <v>13137</v>
      </c>
      <c r="P1239" t="s">
        <v>13138</v>
      </c>
    </row>
    <row r="1240" spans="1:16">
      <c r="A1240" t="s">
        <v>3985</v>
      </c>
      <c r="B1240" t="s">
        <v>3986</v>
      </c>
      <c r="C1240" t="s">
        <v>3331</v>
      </c>
      <c r="D1240" t="s">
        <v>3987</v>
      </c>
      <c r="E1240" t="s">
        <v>3929</v>
      </c>
      <c r="F1240" s="1" t="s">
        <v>115</v>
      </c>
      <c r="G1240">
        <v>4</v>
      </c>
      <c r="H1240" s="1" t="s">
        <v>3763</v>
      </c>
      <c r="I1240" t="s">
        <v>13139</v>
      </c>
      <c r="J1240" t="s">
        <v>13140</v>
      </c>
      <c r="K1240" t="s">
        <v>13141</v>
      </c>
      <c r="L1240" t="s">
        <v>13142</v>
      </c>
      <c r="M1240" t="s">
        <v>13143</v>
      </c>
      <c r="N1240" t="s">
        <v>13144</v>
      </c>
      <c r="O1240" t="s">
        <v>13145</v>
      </c>
      <c r="P1240" t="s">
        <v>13146</v>
      </c>
    </row>
    <row r="1241" spans="1:16">
      <c r="A1241" t="s">
        <v>3988</v>
      </c>
      <c r="B1241" t="s">
        <v>3989</v>
      </c>
      <c r="C1241" t="s">
        <v>3439</v>
      </c>
      <c r="D1241" t="s">
        <v>261</v>
      </c>
      <c r="E1241" t="s">
        <v>190</v>
      </c>
      <c r="F1241" s="1" t="s">
        <v>546</v>
      </c>
      <c r="G1241">
        <v>4.4</v>
      </c>
      <c r="H1241" s="1" t="s">
        <v>3549</v>
      </c>
      <c r="I1241" t="s">
        <v>13147</v>
      </c>
      <c r="J1241" t="s">
        <v>13148</v>
      </c>
      <c r="K1241" t="s">
        <v>13149</v>
      </c>
      <c r="L1241" t="s">
        <v>13150</v>
      </c>
      <c r="M1241" t="s">
        <v>13151</v>
      </c>
      <c r="N1241" t="s">
        <v>13152</v>
      </c>
      <c r="O1241" t="s">
        <v>13153</v>
      </c>
      <c r="P1241" t="s">
        <v>13154</v>
      </c>
    </row>
    <row r="1242" spans="1:16">
      <c r="A1242" t="s">
        <v>3990</v>
      </c>
      <c r="B1242" t="s">
        <v>3991</v>
      </c>
      <c r="C1242" t="s">
        <v>3257</v>
      </c>
      <c r="D1242" t="s">
        <v>1542</v>
      </c>
      <c r="E1242" t="s">
        <v>3992</v>
      </c>
      <c r="F1242" s="1" t="s">
        <v>367</v>
      </c>
      <c r="G1242">
        <v>3.8</v>
      </c>
      <c r="H1242" s="1" t="s">
        <v>3993</v>
      </c>
      <c r="I1242" t="s">
        <v>13155</v>
      </c>
      <c r="J1242" t="s">
        <v>13156</v>
      </c>
      <c r="K1242" t="s">
        <v>13157</v>
      </c>
      <c r="L1242" t="s">
        <v>13158</v>
      </c>
      <c r="M1242" t="s">
        <v>13159</v>
      </c>
      <c r="N1242" t="s">
        <v>13160</v>
      </c>
      <c r="O1242" t="s">
        <v>13161</v>
      </c>
      <c r="P1242" t="s">
        <v>13162</v>
      </c>
    </row>
    <row r="1243" spans="1:16">
      <c r="A1243" t="s">
        <v>3994</v>
      </c>
      <c r="B1243" t="s">
        <v>3995</v>
      </c>
      <c r="C1243" t="s">
        <v>3819</v>
      </c>
      <c r="D1243" t="s">
        <v>3996</v>
      </c>
      <c r="E1243" t="s">
        <v>3997</v>
      </c>
      <c r="F1243" s="1" t="s">
        <v>1263</v>
      </c>
      <c r="G1243">
        <v>4.3</v>
      </c>
      <c r="H1243" s="1" t="s">
        <v>3998</v>
      </c>
      <c r="I1243" t="s">
        <v>13163</v>
      </c>
      <c r="J1243" t="s">
        <v>13164</v>
      </c>
      <c r="K1243" t="s">
        <v>13165</v>
      </c>
      <c r="L1243" t="s">
        <v>13166</v>
      </c>
      <c r="M1243" t="s">
        <v>13167</v>
      </c>
      <c r="N1243" t="s">
        <v>13168</v>
      </c>
      <c r="O1243" t="s">
        <v>13169</v>
      </c>
      <c r="P1243" t="s">
        <v>13170</v>
      </c>
    </row>
    <row r="1244" spans="1:16">
      <c r="A1244" t="s">
        <v>3999</v>
      </c>
      <c r="B1244" t="s">
        <v>4000</v>
      </c>
      <c r="C1244" t="s">
        <v>3331</v>
      </c>
      <c r="D1244" t="s">
        <v>2281</v>
      </c>
      <c r="E1244" t="s">
        <v>4001</v>
      </c>
      <c r="F1244" s="1" t="s">
        <v>1050</v>
      </c>
      <c r="G1244">
        <v>3.8</v>
      </c>
      <c r="H1244" s="1" t="s">
        <v>4002</v>
      </c>
      <c r="I1244" t="s">
        <v>13171</v>
      </c>
      <c r="J1244" t="s">
        <v>13172</v>
      </c>
      <c r="K1244" t="s">
        <v>13173</v>
      </c>
      <c r="L1244" t="s">
        <v>13174</v>
      </c>
      <c r="M1244" t="s">
        <v>13175</v>
      </c>
      <c r="N1244" t="s">
        <v>13176</v>
      </c>
      <c r="O1244" t="s">
        <v>13177</v>
      </c>
      <c r="P1244" t="s">
        <v>13178</v>
      </c>
    </row>
    <row r="1245" ht="13.5" spans="1:16">
      <c r="A1245" t="s">
        <v>4003</v>
      </c>
      <c r="B1245" t="s">
        <v>4004</v>
      </c>
      <c r="C1245" t="s">
        <v>3248</v>
      </c>
      <c r="D1245" t="s">
        <v>4005</v>
      </c>
      <c r="E1245" t="s">
        <v>329</v>
      </c>
      <c r="F1245" s="1" t="s">
        <v>87</v>
      </c>
      <c r="G1245">
        <v>2.3</v>
      </c>
      <c r="H1245">
        <v>13</v>
      </c>
      <c r="I1245" s="2" t="s">
        <v>13179</v>
      </c>
      <c r="J1245" t="s">
        <v>13180</v>
      </c>
      <c r="K1245" t="s">
        <v>13181</v>
      </c>
      <c r="L1245" t="s">
        <v>13182</v>
      </c>
      <c r="M1245" t="s">
        <v>13183</v>
      </c>
      <c r="N1245" t="s">
        <v>13184</v>
      </c>
      <c r="O1245" t="s">
        <v>13185</v>
      </c>
      <c r="P1245" t="s">
        <v>13186</v>
      </c>
    </row>
    <row r="1246" spans="1:16">
      <c r="A1246" t="s">
        <v>4006</v>
      </c>
      <c r="B1246" t="s">
        <v>4007</v>
      </c>
      <c r="C1246" t="s">
        <v>3347</v>
      </c>
      <c r="D1246" t="s">
        <v>3277</v>
      </c>
      <c r="E1246" t="s">
        <v>4008</v>
      </c>
      <c r="F1246" s="1" t="s">
        <v>450</v>
      </c>
      <c r="G1246">
        <v>4.5</v>
      </c>
      <c r="H1246" s="1" t="s">
        <v>2325</v>
      </c>
      <c r="I1246" t="s">
        <v>13187</v>
      </c>
      <c r="J1246" t="s">
        <v>13188</v>
      </c>
      <c r="K1246" t="s">
        <v>13189</v>
      </c>
      <c r="L1246" t="s">
        <v>13190</v>
      </c>
      <c r="M1246" t="s">
        <v>13191</v>
      </c>
      <c r="N1246" t="s">
        <v>13192</v>
      </c>
      <c r="O1246" t="s">
        <v>13193</v>
      </c>
      <c r="P1246" t="s">
        <v>13194</v>
      </c>
    </row>
    <row r="1247" spans="1:16">
      <c r="A1247" t="s">
        <v>4009</v>
      </c>
      <c r="B1247" t="s">
        <v>4010</v>
      </c>
      <c r="C1247" t="s">
        <v>3761</v>
      </c>
      <c r="D1247" t="s">
        <v>4011</v>
      </c>
      <c r="E1247" t="s">
        <v>4012</v>
      </c>
      <c r="F1247" s="1" t="s">
        <v>1376</v>
      </c>
      <c r="G1247">
        <v>4</v>
      </c>
      <c r="H1247" s="1" t="s">
        <v>4013</v>
      </c>
      <c r="I1247" t="s">
        <v>13195</v>
      </c>
      <c r="J1247" t="s">
        <v>13196</v>
      </c>
      <c r="K1247" t="s">
        <v>13197</v>
      </c>
      <c r="L1247" t="s">
        <v>13198</v>
      </c>
      <c r="M1247" t="s">
        <v>13199</v>
      </c>
      <c r="N1247" t="s">
        <v>13200</v>
      </c>
      <c r="O1247" t="s">
        <v>13201</v>
      </c>
      <c r="P1247" t="s">
        <v>13202</v>
      </c>
    </row>
    <row r="1248" spans="1:16">
      <c r="A1248" t="s">
        <v>4014</v>
      </c>
      <c r="B1248" t="s">
        <v>4015</v>
      </c>
      <c r="C1248" t="s">
        <v>3326</v>
      </c>
      <c r="D1248" t="s">
        <v>3327</v>
      </c>
      <c r="E1248" t="s">
        <v>19</v>
      </c>
      <c r="F1248" s="1" t="s">
        <v>440</v>
      </c>
      <c r="G1248">
        <v>3.7</v>
      </c>
      <c r="H1248" s="1" t="s">
        <v>4016</v>
      </c>
      <c r="I1248" t="s">
        <v>13203</v>
      </c>
      <c r="J1248" t="s">
        <v>13204</v>
      </c>
      <c r="K1248" t="s">
        <v>13205</v>
      </c>
      <c r="L1248" t="s">
        <v>13206</v>
      </c>
      <c r="M1248" t="s">
        <v>13207</v>
      </c>
      <c r="N1248" t="s">
        <v>13208</v>
      </c>
      <c r="O1248" t="s">
        <v>13209</v>
      </c>
      <c r="P1248" t="s">
        <v>13210</v>
      </c>
    </row>
    <row r="1249" spans="1:16">
      <c r="A1249" t="s">
        <v>4017</v>
      </c>
      <c r="B1249" t="s">
        <v>4018</v>
      </c>
      <c r="C1249" t="s">
        <v>4019</v>
      </c>
      <c r="D1249" t="s">
        <v>106</v>
      </c>
      <c r="E1249" t="s">
        <v>229</v>
      </c>
      <c r="F1249" s="1" t="s">
        <v>43</v>
      </c>
      <c r="G1249">
        <v>4</v>
      </c>
      <c r="H1249" s="1" t="s">
        <v>4020</v>
      </c>
      <c r="I1249" t="s">
        <v>13211</v>
      </c>
      <c r="J1249" t="s">
        <v>13212</v>
      </c>
      <c r="K1249" t="s">
        <v>13213</v>
      </c>
      <c r="L1249" t="s">
        <v>13214</v>
      </c>
      <c r="M1249" t="s">
        <v>13215</v>
      </c>
      <c r="N1249" t="s">
        <v>13216</v>
      </c>
      <c r="O1249" t="s">
        <v>13217</v>
      </c>
      <c r="P1249" t="s">
        <v>13218</v>
      </c>
    </row>
    <row r="1250" spans="1:16">
      <c r="A1250" t="s">
        <v>4021</v>
      </c>
      <c r="B1250" t="s">
        <v>4022</v>
      </c>
      <c r="C1250" t="s">
        <v>3281</v>
      </c>
      <c r="D1250" t="s">
        <v>2435</v>
      </c>
      <c r="E1250" t="s">
        <v>1109</v>
      </c>
      <c r="F1250" s="1" t="s">
        <v>325</v>
      </c>
      <c r="G1250">
        <v>4.4</v>
      </c>
      <c r="H1250">
        <v>638</v>
      </c>
      <c r="I1250" t="s">
        <v>13219</v>
      </c>
      <c r="J1250" t="s">
        <v>13220</v>
      </c>
      <c r="K1250" t="s">
        <v>13221</v>
      </c>
      <c r="L1250" t="s">
        <v>13222</v>
      </c>
      <c r="M1250" t="s">
        <v>13223</v>
      </c>
      <c r="N1250" t="s">
        <v>13224</v>
      </c>
      <c r="O1250" t="s">
        <v>13225</v>
      </c>
      <c r="P1250" t="s">
        <v>13226</v>
      </c>
    </row>
    <row r="1251" spans="1:16">
      <c r="A1251" t="s">
        <v>4023</v>
      </c>
      <c r="B1251" t="s">
        <v>4024</v>
      </c>
      <c r="C1251" t="s">
        <v>3711</v>
      </c>
      <c r="D1251" t="s">
        <v>4025</v>
      </c>
      <c r="E1251" t="s">
        <v>571</v>
      </c>
      <c r="F1251" s="1" t="s">
        <v>129</v>
      </c>
      <c r="G1251">
        <v>4.1</v>
      </c>
      <c r="H1251" s="1" t="s">
        <v>4026</v>
      </c>
      <c r="I1251" t="s">
        <v>13227</v>
      </c>
      <c r="J1251" t="s">
        <v>13228</v>
      </c>
      <c r="K1251" t="s">
        <v>13229</v>
      </c>
      <c r="L1251" t="s">
        <v>13230</v>
      </c>
      <c r="M1251" t="s">
        <v>13231</v>
      </c>
      <c r="N1251" t="s">
        <v>13232</v>
      </c>
      <c r="O1251" t="s">
        <v>13233</v>
      </c>
      <c r="P1251" t="s">
        <v>13234</v>
      </c>
    </row>
    <row r="1252" spans="1:16">
      <c r="A1252" t="s">
        <v>4027</v>
      </c>
      <c r="B1252" t="s">
        <v>4028</v>
      </c>
      <c r="C1252" t="s">
        <v>3248</v>
      </c>
      <c r="D1252" t="s">
        <v>4029</v>
      </c>
      <c r="E1252" t="s">
        <v>4030</v>
      </c>
      <c r="F1252" s="1" t="s">
        <v>343</v>
      </c>
      <c r="G1252">
        <v>4.4</v>
      </c>
      <c r="H1252" s="1" t="s">
        <v>4031</v>
      </c>
      <c r="I1252" t="s">
        <v>13235</v>
      </c>
      <c r="J1252" t="s">
        <v>13236</v>
      </c>
      <c r="K1252" t="s">
        <v>13237</v>
      </c>
      <c r="L1252" t="s">
        <v>13238</v>
      </c>
      <c r="M1252" t="s">
        <v>13239</v>
      </c>
      <c r="N1252" t="s">
        <v>13240</v>
      </c>
      <c r="O1252" t="s">
        <v>13241</v>
      </c>
      <c r="P1252" t="s">
        <v>13242</v>
      </c>
    </row>
    <row r="1253" spans="1:16">
      <c r="A1253" t="s">
        <v>4032</v>
      </c>
      <c r="B1253" t="s">
        <v>4033</v>
      </c>
      <c r="C1253" t="s">
        <v>3819</v>
      </c>
      <c r="D1253" t="s">
        <v>4034</v>
      </c>
      <c r="E1253" t="s">
        <v>329</v>
      </c>
      <c r="F1253" s="1" t="s">
        <v>478</v>
      </c>
      <c r="G1253">
        <v>3.1</v>
      </c>
      <c r="H1253" s="1" t="s">
        <v>4035</v>
      </c>
      <c r="I1253" t="s">
        <v>13243</v>
      </c>
      <c r="J1253" t="s">
        <v>13244</v>
      </c>
      <c r="K1253" t="s">
        <v>13245</v>
      </c>
      <c r="L1253" t="s">
        <v>13246</v>
      </c>
      <c r="M1253" t="s">
        <v>13247</v>
      </c>
      <c r="N1253" t="s">
        <v>13248</v>
      </c>
      <c r="O1253" t="s">
        <v>13249</v>
      </c>
      <c r="P1253" t="s">
        <v>13250</v>
      </c>
    </row>
    <row r="1254" spans="1:16">
      <c r="A1254" t="s">
        <v>4036</v>
      </c>
      <c r="B1254" t="s">
        <v>4037</v>
      </c>
      <c r="C1254" t="s">
        <v>3331</v>
      </c>
      <c r="D1254" t="s">
        <v>4038</v>
      </c>
      <c r="E1254" t="s">
        <v>2611</v>
      </c>
      <c r="F1254" s="1" t="s">
        <v>2364</v>
      </c>
      <c r="G1254">
        <v>4.3</v>
      </c>
      <c r="H1254" s="1" t="s">
        <v>4039</v>
      </c>
      <c r="I1254" t="s">
        <v>13251</v>
      </c>
      <c r="J1254" t="s">
        <v>13252</v>
      </c>
      <c r="K1254" t="s">
        <v>13253</v>
      </c>
      <c r="L1254" t="s">
        <v>13254</v>
      </c>
      <c r="M1254" t="s">
        <v>13255</v>
      </c>
      <c r="N1254" t="s">
        <v>13256</v>
      </c>
      <c r="O1254" t="s">
        <v>13257</v>
      </c>
      <c r="P1254" t="s">
        <v>13258</v>
      </c>
    </row>
    <row r="1255" spans="1:16">
      <c r="A1255" t="s">
        <v>4040</v>
      </c>
      <c r="B1255" t="s">
        <v>4041</v>
      </c>
      <c r="C1255" t="s">
        <v>3439</v>
      </c>
      <c r="D1255" t="s">
        <v>4042</v>
      </c>
      <c r="E1255" t="s">
        <v>4043</v>
      </c>
      <c r="F1255" s="1" t="s">
        <v>139</v>
      </c>
      <c r="G1255">
        <v>4.4</v>
      </c>
      <c r="H1255" s="1" t="s">
        <v>4044</v>
      </c>
      <c r="I1255" t="s">
        <v>13259</v>
      </c>
      <c r="J1255" t="s">
        <v>13260</v>
      </c>
      <c r="K1255" t="s">
        <v>13261</v>
      </c>
      <c r="L1255" t="s">
        <v>13262</v>
      </c>
      <c r="M1255" t="s">
        <v>13263</v>
      </c>
      <c r="N1255" t="s">
        <v>13264</v>
      </c>
      <c r="O1255" t="s">
        <v>13265</v>
      </c>
      <c r="P1255" t="s">
        <v>13266</v>
      </c>
    </row>
    <row r="1256" spans="1:16">
      <c r="A1256" t="s">
        <v>4045</v>
      </c>
      <c r="B1256" t="s">
        <v>4046</v>
      </c>
      <c r="C1256" t="s">
        <v>3386</v>
      </c>
      <c r="D1256" t="s">
        <v>320</v>
      </c>
      <c r="E1256" t="s">
        <v>4047</v>
      </c>
      <c r="F1256" s="1" t="s">
        <v>139</v>
      </c>
      <c r="G1256">
        <v>4.4</v>
      </c>
      <c r="H1256">
        <v>461</v>
      </c>
      <c r="I1256" t="s">
        <v>13267</v>
      </c>
      <c r="J1256" t="s">
        <v>13268</v>
      </c>
      <c r="K1256" t="s">
        <v>13269</v>
      </c>
      <c r="L1256" t="s">
        <v>13270</v>
      </c>
      <c r="M1256" t="s">
        <v>13271</v>
      </c>
      <c r="N1256" t="s">
        <v>13272</v>
      </c>
      <c r="O1256" t="s">
        <v>13273</v>
      </c>
      <c r="P1256" t="s">
        <v>13274</v>
      </c>
    </row>
    <row r="1257" spans="1:16">
      <c r="A1257" t="s">
        <v>4048</v>
      </c>
      <c r="B1257" t="s">
        <v>4049</v>
      </c>
      <c r="C1257" t="s">
        <v>3394</v>
      </c>
      <c r="D1257" t="s">
        <v>4050</v>
      </c>
      <c r="E1257" t="s">
        <v>4051</v>
      </c>
      <c r="F1257" s="1" t="s">
        <v>82</v>
      </c>
      <c r="G1257">
        <v>4.1</v>
      </c>
      <c r="H1257">
        <v>282</v>
      </c>
      <c r="I1257" t="s">
        <v>13275</v>
      </c>
      <c r="J1257" t="s">
        <v>13276</v>
      </c>
      <c r="K1257" t="s">
        <v>13277</v>
      </c>
      <c r="L1257" t="s">
        <v>13278</v>
      </c>
      <c r="M1257" t="s">
        <v>13279</v>
      </c>
      <c r="N1257" t="s">
        <v>13280</v>
      </c>
      <c r="O1257" t="s">
        <v>13281</v>
      </c>
      <c r="P1257" t="s">
        <v>13282</v>
      </c>
    </row>
    <row r="1258" spans="1:16">
      <c r="A1258" t="s">
        <v>4052</v>
      </c>
      <c r="B1258" t="s">
        <v>4053</v>
      </c>
      <c r="C1258" t="s">
        <v>3309</v>
      </c>
      <c r="D1258" t="s">
        <v>76</v>
      </c>
      <c r="E1258" t="s">
        <v>1395</v>
      </c>
      <c r="F1258" s="1" t="s">
        <v>1234</v>
      </c>
      <c r="G1258">
        <v>4.1</v>
      </c>
      <c r="H1258" s="1" t="s">
        <v>2061</v>
      </c>
      <c r="I1258" t="s">
        <v>13283</v>
      </c>
      <c r="J1258" t="s">
        <v>13284</v>
      </c>
      <c r="K1258" t="s">
        <v>13285</v>
      </c>
      <c r="L1258" t="s">
        <v>13286</v>
      </c>
      <c r="M1258" t="s">
        <v>13287</v>
      </c>
      <c r="N1258" t="s">
        <v>13288</v>
      </c>
      <c r="O1258" t="s">
        <v>13289</v>
      </c>
      <c r="P1258" t="s">
        <v>13290</v>
      </c>
    </row>
    <row r="1259" spans="1:16">
      <c r="A1259" t="s">
        <v>4054</v>
      </c>
      <c r="B1259" t="s">
        <v>4055</v>
      </c>
      <c r="C1259" t="s">
        <v>3360</v>
      </c>
      <c r="D1259" t="s">
        <v>4056</v>
      </c>
      <c r="E1259" t="s">
        <v>307</v>
      </c>
      <c r="F1259" s="1" t="s">
        <v>87</v>
      </c>
      <c r="G1259">
        <v>4</v>
      </c>
      <c r="H1259">
        <v>743</v>
      </c>
      <c r="I1259" t="s">
        <v>13291</v>
      </c>
      <c r="J1259" t="s">
        <v>13292</v>
      </c>
      <c r="K1259" t="s">
        <v>13293</v>
      </c>
      <c r="L1259" t="s">
        <v>13294</v>
      </c>
      <c r="M1259" t="s">
        <v>13295</v>
      </c>
      <c r="N1259" t="s">
        <v>13296</v>
      </c>
      <c r="O1259" t="s">
        <v>13297</v>
      </c>
      <c r="P1259" t="s">
        <v>13298</v>
      </c>
    </row>
    <row r="1260" ht="12.75" spans="1:16">
      <c r="A1260" t="s">
        <v>4057</v>
      </c>
      <c r="B1260" t="s">
        <v>4058</v>
      </c>
      <c r="C1260" t="s">
        <v>3261</v>
      </c>
      <c r="D1260" t="s">
        <v>2136</v>
      </c>
      <c r="E1260" t="s">
        <v>712</v>
      </c>
      <c r="F1260" s="1" t="s">
        <v>276</v>
      </c>
      <c r="G1260">
        <v>3.6</v>
      </c>
      <c r="H1260">
        <v>328</v>
      </c>
      <c r="I1260" t="s">
        <v>13299</v>
      </c>
      <c r="J1260" t="s">
        <v>13300</v>
      </c>
      <c r="K1260" t="s">
        <v>13301</v>
      </c>
      <c r="L1260" t="s">
        <v>13302</v>
      </c>
      <c r="M1260" t="s">
        <v>13303</v>
      </c>
      <c r="N1260" t="s">
        <v>13304</v>
      </c>
      <c r="O1260" t="s">
        <v>13305</v>
      </c>
      <c r="P1260" t="s">
        <v>13306</v>
      </c>
    </row>
    <row r="1261" spans="1:16">
      <c r="A1261" t="s">
        <v>4059</v>
      </c>
      <c r="B1261" t="s">
        <v>4060</v>
      </c>
      <c r="C1261" t="s">
        <v>3261</v>
      </c>
      <c r="D1261" t="s">
        <v>3128</v>
      </c>
      <c r="E1261" t="s">
        <v>4061</v>
      </c>
      <c r="F1261" s="1" t="s">
        <v>191</v>
      </c>
      <c r="G1261">
        <v>3.9</v>
      </c>
      <c r="H1261">
        <v>942</v>
      </c>
      <c r="I1261" t="s">
        <v>13307</v>
      </c>
      <c r="J1261" t="s">
        <v>13308</v>
      </c>
      <c r="K1261" t="s">
        <v>13309</v>
      </c>
      <c r="L1261" t="s">
        <v>13310</v>
      </c>
      <c r="M1261" t="s">
        <v>13311</v>
      </c>
      <c r="N1261" t="s">
        <v>13312</v>
      </c>
      <c r="O1261" t="s">
        <v>13313</v>
      </c>
      <c r="P1261" t="s">
        <v>13314</v>
      </c>
    </row>
    <row r="1262" spans="1:16">
      <c r="A1262" t="s">
        <v>4062</v>
      </c>
      <c r="B1262" t="s">
        <v>4063</v>
      </c>
      <c r="C1262" t="s">
        <v>4064</v>
      </c>
      <c r="D1262" t="s">
        <v>4065</v>
      </c>
      <c r="E1262" t="s">
        <v>3382</v>
      </c>
      <c r="F1262" s="1" t="s">
        <v>463</v>
      </c>
      <c r="G1262">
        <v>3.9</v>
      </c>
      <c r="H1262" s="1" t="s">
        <v>4066</v>
      </c>
      <c r="I1262" t="s">
        <v>13315</v>
      </c>
      <c r="J1262" t="s">
        <v>13316</v>
      </c>
      <c r="K1262" t="s">
        <v>13317</v>
      </c>
      <c r="L1262" t="s">
        <v>13318</v>
      </c>
      <c r="M1262" t="s">
        <v>13319</v>
      </c>
      <c r="N1262" t="s">
        <v>13320</v>
      </c>
      <c r="O1262" t="s">
        <v>13321</v>
      </c>
      <c r="P1262" t="s">
        <v>13322</v>
      </c>
    </row>
    <row r="1263" ht="12.75" spans="1:16">
      <c r="A1263" t="s">
        <v>4067</v>
      </c>
      <c r="B1263" t="s">
        <v>4068</v>
      </c>
      <c r="C1263" t="s">
        <v>3257</v>
      </c>
      <c r="D1263" t="s">
        <v>621</v>
      </c>
      <c r="E1263" t="s">
        <v>4069</v>
      </c>
      <c r="F1263" s="1" t="s">
        <v>77</v>
      </c>
      <c r="G1263">
        <v>3.8</v>
      </c>
      <c r="H1263" s="1" t="s">
        <v>4070</v>
      </c>
      <c r="I1263" t="s">
        <v>13323</v>
      </c>
      <c r="J1263" t="s">
        <v>13324</v>
      </c>
      <c r="K1263" t="s">
        <v>13325</v>
      </c>
      <c r="L1263" t="s">
        <v>13326</v>
      </c>
      <c r="M1263" t="s">
        <v>13327</v>
      </c>
      <c r="N1263" t="s">
        <v>13328</v>
      </c>
      <c r="O1263" t="s">
        <v>13329</v>
      </c>
      <c r="P1263" t="s">
        <v>13330</v>
      </c>
    </row>
    <row r="1264" spans="1:16">
      <c r="A1264" t="s">
        <v>4071</v>
      </c>
      <c r="B1264" t="s">
        <v>4072</v>
      </c>
      <c r="C1264" t="s">
        <v>3281</v>
      </c>
      <c r="D1264" t="s">
        <v>3807</v>
      </c>
      <c r="E1264" t="s">
        <v>870</v>
      </c>
      <c r="F1264" s="1" t="s">
        <v>87</v>
      </c>
      <c r="G1264">
        <v>4.1</v>
      </c>
      <c r="H1264">
        <v>925</v>
      </c>
      <c r="I1264" t="s">
        <v>13331</v>
      </c>
      <c r="J1264" t="s">
        <v>13332</v>
      </c>
      <c r="K1264" t="s">
        <v>13333</v>
      </c>
      <c r="L1264" t="s">
        <v>13334</v>
      </c>
      <c r="M1264" t="s">
        <v>13335</v>
      </c>
      <c r="N1264" t="s">
        <v>13336</v>
      </c>
      <c r="O1264" t="s">
        <v>13337</v>
      </c>
      <c r="P1264" t="s">
        <v>13338</v>
      </c>
    </row>
    <row r="1265" spans="1:16">
      <c r="A1265" t="s">
        <v>4073</v>
      </c>
      <c r="B1265" t="s">
        <v>4074</v>
      </c>
      <c r="C1265" t="s">
        <v>4075</v>
      </c>
      <c r="D1265" t="s">
        <v>4076</v>
      </c>
      <c r="E1265" t="s">
        <v>4077</v>
      </c>
      <c r="F1265" s="1" t="s">
        <v>157</v>
      </c>
      <c r="G1265">
        <v>4.1</v>
      </c>
      <c r="H1265" s="1" t="s">
        <v>4078</v>
      </c>
      <c r="I1265" t="s">
        <v>13339</v>
      </c>
      <c r="J1265" t="s">
        <v>13340</v>
      </c>
      <c r="K1265" t="s">
        <v>13341</v>
      </c>
      <c r="L1265" t="s">
        <v>13342</v>
      </c>
      <c r="M1265" t="s">
        <v>13343</v>
      </c>
      <c r="N1265" t="s">
        <v>13344</v>
      </c>
      <c r="O1265" t="s">
        <v>13345</v>
      </c>
      <c r="P1265" t="s">
        <v>13346</v>
      </c>
    </row>
    <row r="1266" spans="1:16">
      <c r="A1266" t="s">
        <v>4079</v>
      </c>
      <c r="B1266" t="s">
        <v>4080</v>
      </c>
      <c r="C1266" t="s">
        <v>3252</v>
      </c>
      <c r="D1266" t="s">
        <v>4081</v>
      </c>
      <c r="E1266" t="s">
        <v>55</v>
      </c>
      <c r="F1266" s="1" t="s">
        <v>745</v>
      </c>
      <c r="G1266">
        <v>4.1</v>
      </c>
      <c r="H1266" s="1" t="s">
        <v>4082</v>
      </c>
      <c r="I1266" t="s">
        <v>13347</v>
      </c>
      <c r="J1266" t="s">
        <v>13348</v>
      </c>
      <c r="K1266" t="s">
        <v>13349</v>
      </c>
      <c r="L1266" t="s">
        <v>13350</v>
      </c>
      <c r="M1266" t="s">
        <v>13351</v>
      </c>
      <c r="N1266" t="s">
        <v>13352</v>
      </c>
      <c r="O1266" t="s">
        <v>13353</v>
      </c>
      <c r="P1266" t="s">
        <v>13354</v>
      </c>
    </row>
    <row r="1267" spans="1:16">
      <c r="A1267" t="s">
        <v>4083</v>
      </c>
      <c r="B1267" t="s">
        <v>4084</v>
      </c>
      <c r="C1267" t="s">
        <v>3604</v>
      </c>
      <c r="D1267" t="s">
        <v>865</v>
      </c>
      <c r="E1267" t="s">
        <v>3948</v>
      </c>
      <c r="F1267" s="1" t="s">
        <v>1524</v>
      </c>
      <c r="G1267">
        <v>3.8</v>
      </c>
      <c r="H1267" s="1" t="s">
        <v>4085</v>
      </c>
      <c r="I1267" t="s">
        <v>13355</v>
      </c>
      <c r="J1267" t="s">
        <v>13356</v>
      </c>
      <c r="K1267" t="s">
        <v>13357</v>
      </c>
      <c r="L1267" t="s">
        <v>13358</v>
      </c>
      <c r="M1267" t="s">
        <v>13359</v>
      </c>
      <c r="N1267" t="s">
        <v>13360</v>
      </c>
      <c r="O1267" t="s">
        <v>13361</v>
      </c>
      <c r="P1267" t="s">
        <v>13362</v>
      </c>
    </row>
    <row r="1268" spans="1:16">
      <c r="A1268" t="s">
        <v>4086</v>
      </c>
      <c r="B1268" t="s">
        <v>4087</v>
      </c>
      <c r="C1268" t="s">
        <v>3197</v>
      </c>
      <c r="D1268" t="s">
        <v>4088</v>
      </c>
      <c r="E1268" t="s">
        <v>4089</v>
      </c>
      <c r="F1268" s="1" t="s">
        <v>463</v>
      </c>
      <c r="G1268">
        <v>4.3</v>
      </c>
      <c r="H1268">
        <v>356</v>
      </c>
      <c r="I1268" t="s">
        <v>13363</v>
      </c>
      <c r="J1268" t="s">
        <v>13364</v>
      </c>
      <c r="K1268" t="s">
        <v>13365</v>
      </c>
      <c r="L1268" t="s">
        <v>13366</v>
      </c>
      <c r="M1268" t="s">
        <v>13367</v>
      </c>
      <c r="N1268" t="s">
        <v>13368</v>
      </c>
      <c r="O1268" t="s">
        <v>13369</v>
      </c>
      <c r="P1268" t="s">
        <v>13370</v>
      </c>
    </row>
    <row r="1269" spans="1:16">
      <c r="A1269" t="s">
        <v>4090</v>
      </c>
      <c r="B1269" t="s">
        <v>4091</v>
      </c>
      <c r="C1269" t="s">
        <v>3210</v>
      </c>
      <c r="D1269" t="s">
        <v>92</v>
      </c>
      <c r="E1269" t="s">
        <v>371</v>
      </c>
      <c r="F1269" s="1" t="s">
        <v>200</v>
      </c>
      <c r="G1269">
        <v>4.5</v>
      </c>
      <c r="H1269">
        <v>63</v>
      </c>
      <c r="I1269" t="s">
        <v>13371</v>
      </c>
      <c r="J1269" t="s">
        <v>13372</v>
      </c>
      <c r="K1269" t="s">
        <v>13373</v>
      </c>
      <c r="L1269" t="s">
        <v>13374</v>
      </c>
      <c r="M1269" t="s">
        <v>13375</v>
      </c>
      <c r="N1269" t="s">
        <v>13376</v>
      </c>
      <c r="O1269" t="s">
        <v>13377</v>
      </c>
      <c r="P1269" t="s">
        <v>13378</v>
      </c>
    </row>
    <row r="1270" spans="1:16">
      <c r="A1270" t="s">
        <v>4092</v>
      </c>
      <c r="B1270" t="s">
        <v>4093</v>
      </c>
      <c r="C1270" t="s">
        <v>3600</v>
      </c>
      <c r="D1270" t="s">
        <v>4094</v>
      </c>
      <c r="E1270" t="s">
        <v>4094</v>
      </c>
      <c r="F1270" s="1" t="s">
        <v>215</v>
      </c>
      <c r="G1270">
        <v>4.2</v>
      </c>
      <c r="H1270" s="1" t="s">
        <v>1783</v>
      </c>
      <c r="I1270" t="s">
        <v>13379</v>
      </c>
      <c r="J1270" t="s">
        <v>13380</v>
      </c>
      <c r="K1270" t="s">
        <v>13381</v>
      </c>
      <c r="L1270" t="s">
        <v>13382</v>
      </c>
      <c r="M1270" t="s">
        <v>13383</v>
      </c>
      <c r="N1270" t="s">
        <v>13384</v>
      </c>
      <c r="O1270" t="s">
        <v>13385</v>
      </c>
      <c r="P1270" t="s">
        <v>13386</v>
      </c>
    </row>
    <row r="1271" spans="1:16">
      <c r="A1271" t="s">
        <v>4095</v>
      </c>
      <c r="B1271" t="s">
        <v>4096</v>
      </c>
      <c r="C1271" t="s">
        <v>3326</v>
      </c>
      <c r="D1271" t="s">
        <v>3327</v>
      </c>
      <c r="E1271" t="s">
        <v>106</v>
      </c>
      <c r="F1271" s="1" t="s">
        <v>49</v>
      </c>
      <c r="G1271">
        <v>3.9</v>
      </c>
      <c r="H1271">
        <v>296</v>
      </c>
      <c r="I1271" t="s">
        <v>13387</v>
      </c>
      <c r="J1271" t="s">
        <v>13388</v>
      </c>
      <c r="K1271" t="s">
        <v>13389</v>
      </c>
      <c r="L1271" t="s">
        <v>13390</v>
      </c>
      <c r="M1271" t="s">
        <v>13391</v>
      </c>
      <c r="N1271" t="s">
        <v>13392</v>
      </c>
      <c r="O1271" t="s">
        <v>13393</v>
      </c>
      <c r="P1271" t="s">
        <v>13394</v>
      </c>
    </row>
    <row r="1272" spans="1:16">
      <c r="A1272" t="s">
        <v>4097</v>
      </c>
      <c r="B1272" t="s">
        <v>4098</v>
      </c>
      <c r="C1272" t="s">
        <v>4099</v>
      </c>
      <c r="D1272" t="s">
        <v>68</v>
      </c>
      <c r="E1272" t="s">
        <v>62</v>
      </c>
      <c r="F1272" s="1" t="s">
        <v>315</v>
      </c>
      <c r="G1272">
        <v>3.5</v>
      </c>
      <c r="H1272">
        <v>185</v>
      </c>
      <c r="I1272" t="s">
        <v>13395</v>
      </c>
      <c r="J1272" t="s">
        <v>13396</v>
      </c>
      <c r="K1272" t="s">
        <v>13397</v>
      </c>
      <c r="L1272" t="s">
        <v>13398</v>
      </c>
      <c r="M1272" t="s">
        <v>13399</v>
      </c>
      <c r="N1272" t="s">
        <v>13400</v>
      </c>
      <c r="O1272" t="s">
        <v>13401</v>
      </c>
      <c r="P1272" t="s">
        <v>13402</v>
      </c>
    </row>
    <row r="1273" spans="1:16">
      <c r="A1273" t="s">
        <v>4100</v>
      </c>
      <c r="B1273" t="s">
        <v>4101</v>
      </c>
      <c r="C1273" t="s">
        <v>3331</v>
      </c>
      <c r="D1273" t="s">
        <v>4102</v>
      </c>
      <c r="E1273" t="s">
        <v>4030</v>
      </c>
      <c r="F1273" s="1" t="s">
        <v>1835</v>
      </c>
      <c r="G1273">
        <v>4.3</v>
      </c>
      <c r="H1273" s="1" t="s">
        <v>4103</v>
      </c>
      <c r="I1273" t="s">
        <v>13403</v>
      </c>
      <c r="J1273" t="s">
        <v>13404</v>
      </c>
      <c r="K1273" t="s">
        <v>13405</v>
      </c>
      <c r="L1273" t="s">
        <v>13406</v>
      </c>
      <c r="M1273" t="s">
        <v>13407</v>
      </c>
      <c r="N1273" t="s">
        <v>13408</v>
      </c>
      <c r="O1273" t="s">
        <v>13409</v>
      </c>
      <c r="P1273" t="s">
        <v>13410</v>
      </c>
    </row>
    <row r="1274" spans="1:16">
      <c r="A1274" t="s">
        <v>4104</v>
      </c>
      <c r="B1274" t="s">
        <v>4105</v>
      </c>
      <c r="C1274" t="s">
        <v>3285</v>
      </c>
      <c r="D1274" t="s">
        <v>2012</v>
      </c>
      <c r="E1274" t="s">
        <v>4106</v>
      </c>
      <c r="F1274" s="1" t="s">
        <v>478</v>
      </c>
      <c r="G1274">
        <v>3.9</v>
      </c>
      <c r="H1274">
        <v>959</v>
      </c>
      <c r="I1274" t="s">
        <v>13411</v>
      </c>
      <c r="J1274" t="s">
        <v>13412</v>
      </c>
      <c r="K1274" t="s">
        <v>13413</v>
      </c>
      <c r="L1274" t="s">
        <v>13414</v>
      </c>
      <c r="M1274" t="s">
        <v>13415</v>
      </c>
      <c r="N1274" t="s">
        <v>13416</v>
      </c>
      <c r="O1274" t="s">
        <v>13417</v>
      </c>
      <c r="P1274" t="s">
        <v>13418</v>
      </c>
    </row>
    <row r="1275" spans="1:16">
      <c r="A1275" t="s">
        <v>4107</v>
      </c>
      <c r="B1275" t="s">
        <v>4108</v>
      </c>
      <c r="C1275" t="s">
        <v>3206</v>
      </c>
      <c r="D1275" t="s">
        <v>69</v>
      </c>
      <c r="E1275" t="s">
        <v>62</v>
      </c>
      <c r="F1275" s="1" t="s">
        <v>595</v>
      </c>
      <c r="G1275">
        <v>3.9</v>
      </c>
      <c r="H1275" s="1" t="s">
        <v>4109</v>
      </c>
      <c r="I1275" t="s">
        <v>13419</v>
      </c>
      <c r="J1275" t="s">
        <v>13420</v>
      </c>
      <c r="K1275" t="s">
        <v>13421</v>
      </c>
      <c r="L1275" t="s">
        <v>13422</v>
      </c>
      <c r="M1275" t="s">
        <v>13423</v>
      </c>
      <c r="N1275" t="s">
        <v>13424</v>
      </c>
      <c r="O1275" t="s">
        <v>13425</v>
      </c>
      <c r="P1275" t="s">
        <v>13426</v>
      </c>
    </row>
    <row r="1276" spans="1:16">
      <c r="A1276" t="s">
        <v>4110</v>
      </c>
      <c r="B1276" t="s">
        <v>4111</v>
      </c>
      <c r="C1276" t="s">
        <v>4112</v>
      </c>
      <c r="D1276" t="s">
        <v>4113</v>
      </c>
      <c r="E1276" t="s">
        <v>4114</v>
      </c>
      <c r="F1276" s="1" t="s">
        <v>384</v>
      </c>
      <c r="G1276">
        <v>4</v>
      </c>
      <c r="H1276" s="1" t="s">
        <v>4115</v>
      </c>
      <c r="I1276" t="s">
        <v>13427</v>
      </c>
      <c r="J1276" t="s">
        <v>13428</v>
      </c>
      <c r="K1276" t="s">
        <v>13429</v>
      </c>
      <c r="L1276" t="s">
        <v>13430</v>
      </c>
      <c r="M1276" t="s">
        <v>13431</v>
      </c>
      <c r="N1276" t="s">
        <v>13432</v>
      </c>
      <c r="O1276" t="s">
        <v>13433</v>
      </c>
      <c r="P1276" t="s">
        <v>13434</v>
      </c>
    </row>
    <row r="1277" spans="1:16">
      <c r="A1277" t="s">
        <v>4116</v>
      </c>
      <c r="B1277" t="s">
        <v>4117</v>
      </c>
      <c r="C1277" t="s">
        <v>3386</v>
      </c>
      <c r="D1277" t="s">
        <v>42</v>
      </c>
      <c r="E1277" t="s">
        <v>261</v>
      </c>
      <c r="F1277" s="1" t="s">
        <v>333</v>
      </c>
      <c r="G1277">
        <v>4.7</v>
      </c>
      <c r="H1277" s="1" t="s">
        <v>4118</v>
      </c>
      <c r="I1277" t="s">
        <v>13435</v>
      </c>
      <c r="J1277" t="s">
        <v>13436</v>
      </c>
      <c r="K1277" t="s">
        <v>13437</v>
      </c>
      <c r="L1277" t="s">
        <v>13438</v>
      </c>
      <c r="M1277" t="s">
        <v>13439</v>
      </c>
      <c r="N1277" t="s">
        <v>13440</v>
      </c>
      <c r="O1277" t="s">
        <v>13441</v>
      </c>
      <c r="P1277" t="s">
        <v>13442</v>
      </c>
    </row>
    <row r="1278" spans="1:16">
      <c r="A1278" t="s">
        <v>4119</v>
      </c>
      <c r="B1278" t="s">
        <v>4120</v>
      </c>
      <c r="C1278" t="s">
        <v>3197</v>
      </c>
      <c r="D1278" t="s">
        <v>4121</v>
      </c>
      <c r="E1278" t="s">
        <v>329</v>
      </c>
      <c r="F1278" s="1" t="s">
        <v>1368</v>
      </c>
      <c r="G1278">
        <v>4.1</v>
      </c>
      <c r="H1278">
        <v>203</v>
      </c>
      <c r="I1278" t="s">
        <v>13443</v>
      </c>
      <c r="J1278" t="s">
        <v>13444</v>
      </c>
      <c r="K1278" t="s">
        <v>13445</v>
      </c>
      <c r="L1278" t="s">
        <v>13446</v>
      </c>
      <c r="M1278" t="s">
        <v>13447</v>
      </c>
      <c r="N1278" t="s">
        <v>13448</v>
      </c>
      <c r="O1278" t="s">
        <v>13449</v>
      </c>
      <c r="P1278" t="s">
        <v>13450</v>
      </c>
    </row>
    <row r="1279" spans="1:16">
      <c r="A1279" t="s">
        <v>4122</v>
      </c>
      <c r="B1279" t="s">
        <v>4123</v>
      </c>
      <c r="C1279" t="s">
        <v>3439</v>
      </c>
      <c r="D1279" t="s">
        <v>2435</v>
      </c>
      <c r="E1279" t="s">
        <v>371</v>
      </c>
      <c r="F1279" s="1" t="s">
        <v>87</v>
      </c>
      <c r="G1279">
        <v>3.8</v>
      </c>
      <c r="H1279">
        <v>441</v>
      </c>
      <c r="I1279" t="s">
        <v>13451</v>
      </c>
      <c r="J1279" t="s">
        <v>13452</v>
      </c>
      <c r="K1279" t="s">
        <v>13453</v>
      </c>
      <c r="L1279" t="s">
        <v>13454</v>
      </c>
      <c r="M1279" t="s">
        <v>13455</v>
      </c>
      <c r="N1279" t="s">
        <v>13456</v>
      </c>
      <c r="O1279" t="s">
        <v>13457</v>
      </c>
      <c r="P1279" t="s">
        <v>13458</v>
      </c>
    </row>
    <row r="1280" spans="1:16">
      <c r="A1280" t="s">
        <v>4124</v>
      </c>
      <c r="B1280" t="s">
        <v>4125</v>
      </c>
      <c r="C1280" t="s">
        <v>3285</v>
      </c>
      <c r="D1280" t="s">
        <v>4126</v>
      </c>
      <c r="E1280" t="s">
        <v>4106</v>
      </c>
      <c r="F1280" s="1" t="s">
        <v>157</v>
      </c>
      <c r="G1280">
        <v>4.1</v>
      </c>
      <c r="H1280" s="1" t="s">
        <v>4127</v>
      </c>
      <c r="I1280" t="s">
        <v>13459</v>
      </c>
      <c r="J1280" t="s">
        <v>13460</v>
      </c>
      <c r="K1280" t="s">
        <v>13461</v>
      </c>
      <c r="L1280" t="s">
        <v>13462</v>
      </c>
      <c r="M1280" t="s">
        <v>13463</v>
      </c>
      <c r="N1280" t="s">
        <v>13464</v>
      </c>
      <c r="O1280" t="s">
        <v>13465</v>
      </c>
      <c r="P1280" t="s">
        <v>13466</v>
      </c>
    </row>
    <row r="1281" spans="1:16">
      <c r="A1281" t="s">
        <v>4128</v>
      </c>
      <c r="B1281" t="s">
        <v>4129</v>
      </c>
      <c r="C1281" t="s">
        <v>3360</v>
      </c>
      <c r="D1281" t="s">
        <v>1576</v>
      </c>
      <c r="E1281" t="s">
        <v>712</v>
      </c>
      <c r="F1281" s="1" t="s">
        <v>1835</v>
      </c>
      <c r="G1281" t="s">
        <v>4130</v>
      </c>
      <c r="H1281">
        <v>992</v>
      </c>
      <c r="I1281" t="s">
        <v>13467</v>
      </c>
      <c r="J1281" t="s">
        <v>13468</v>
      </c>
      <c r="K1281" t="s">
        <v>13469</v>
      </c>
      <c r="L1281" t="s">
        <v>13470</v>
      </c>
      <c r="M1281" t="s">
        <v>13471</v>
      </c>
      <c r="N1281" t="s">
        <v>13472</v>
      </c>
      <c r="O1281" t="s">
        <v>13473</v>
      </c>
      <c r="P1281" t="s">
        <v>13474</v>
      </c>
    </row>
    <row r="1282" spans="1:16">
      <c r="A1282" t="s">
        <v>4131</v>
      </c>
      <c r="B1282" t="s">
        <v>4132</v>
      </c>
      <c r="C1282" t="s">
        <v>3394</v>
      </c>
      <c r="D1282" t="s">
        <v>621</v>
      </c>
      <c r="E1282" t="s">
        <v>4133</v>
      </c>
      <c r="F1282" s="1" t="s">
        <v>1564</v>
      </c>
      <c r="G1282">
        <v>4.1</v>
      </c>
      <c r="H1282" s="1" t="s">
        <v>4134</v>
      </c>
      <c r="I1282" t="s">
        <v>13475</v>
      </c>
      <c r="J1282" t="s">
        <v>13476</v>
      </c>
      <c r="K1282" t="s">
        <v>13477</v>
      </c>
      <c r="L1282" t="s">
        <v>13478</v>
      </c>
      <c r="M1282" t="s">
        <v>13479</v>
      </c>
      <c r="N1282" t="s">
        <v>13480</v>
      </c>
      <c r="O1282" t="s">
        <v>13481</v>
      </c>
      <c r="P1282" t="s">
        <v>13482</v>
      </c>
    </row>
    <row r="1283" spans="1:16">
      <c r="A1283" t="s">
        <v>4135</v>
      </c>
      <c r="B1283" t="s">
        <v>4136</v>
      </c>
      <c r="C1283" t="s">
        <v>3202</v>
      </c>
      <c r="D1283" t="s">
        <v>4137</v>
      </c>
      <c r="E1283" t="s">
        <v>621</v>
      </c>
      <c r="F1283" s="1" t="s">
        <v>384</v>
      </c>
      <c r="G1283">
        <v>3.9</v>
      </c>
      <c r="H1283">
        <v>313</v>
      </c>
      <c r="I1283" t="s">
        <v>13483</v>
      </c>
      <c r="J1283" t="s">
        <v>13484</v>
      </c>
      <c r="K1283" t="s">
        <v>13485</v>
      </c>
      <c r="L1283" t="s">
        <v>13486</v>
      </c>
      <c r="M1283" t="s">
        <v>13487</v>
      </c>
      <c r="N1283" t="s">
        <v>13488</v>
      </c>
      <c r="O1283" t="s">
        <v>13489</v>
      </c>
      <c r="P1283" t="s">
        <v>13490</v>
      </c>
    </row>
    <row r="1284" spans="1:16">
      <c r="A1284" t="s">
        <v>4138</v>
      </c>
      <c r="B1284" t="s">
        <v>4139</v>
      </c>
      <c r="C1284" t="s">
        <v>3202</v>
      </c>
      <c r="D1284" t="s">
        <v>2435</v>
      </c>
      <c r="E1284" t="s">
        <v>2218</v>
      </c>
      <c r="F1284" s="1" t="s">
        <v>145</v>
      </c>
      <c r="G1284">
        <v>3.8</v>
      </c>
      <c r="H1284">
        <v>166</v>
      </c>
      <c r="I1284" t="s">
        <v>13491</v>
      </c>
      <c r="J1284" t="s">
        <v>13492</v>
      </c>
      <c r="K1284" t="s">
        <v>13493</v>
      </c>
      <c r="L1284" t="s">
        <v>13494</v>
      </c>
      <c r="M1284" t="s">
        <v>13495</v>
      </c>
      <c r="N1284" t="s">
        <v>13496</v>
      </c>
      <c r="O1284" t="s">
        <v>13497</v>
      </c>
      <c r="P1284" t="s">
        <v>13498</v>
      </c>
    </row>
    <row r="1285" spans="1:16">
      <c r="A1285" t="s">
        <v>4140</v>
      </c>
      <c r="B1285" t="s">
        <v>4141</v>
      </c>
      <c r="C1285" t="s">
        <v>3309</v>
      </c>
      <c r="D1285" t="s">
        <v>329</v>
      </c>
      <c r="E1285" t="s">
        <v>1154</v>
      </c>
      <c r="F1285" s="1" t="s">
        <v>453</v>
      </c>
      <c r="G1285">
        <v>4.1</v>
      </c>
      <c r="H1285">
        <v>303</v>
      </c>
      <c r="I1285" t="s">
        <v>13499</v>
      </c>
      <c r="J1285" t="s">
        <v>13500</v>
      </c>
      <c r="K1285" t="s">
        <v>13501</v>
      </c>
      <c r="L1285" t="s">
        <v>13502</v>
      </c>
      <c r="M1285" t="s">
        <v>13503</v>
      </c>
      <c r="N1285" t="s">
        <v>13504</v>
      </c>
      <c r="O1285" t="s">
        <v>13505</v>
      </c>
      <c r="P1285" t="s">
        <v>13506</v>
      </c>
    </row>
    <row r="1286" spans="1:16">
      <c r="A1286" t="s">
        <v>4142</v>
      </c>
      <c r="B1286" t="s">
        <v>4143</v>
      </c>
      <c r="C1286" t="s">
        <v>3394</v>
      </c>
      <c r="D1286" t="s">
        <v>4144</v>
      </c>
      <c r="E1286" t="s">
        <v>4145</v>
      </c>
      <c r="F1286" s="1" t="s">
        <v>87</v>
      </c>
      <c r="G1286">
        <v>4.3</v>
      </c>
      <c r="H1286">
        <v>562</v>
      </c>
      <c r="I1286" t="s">
        <v>13507</v>
      </c>
      <c r="J1286" t="s">
        <v>13508</v>
      </c>
      <c r="K1286" t="s">
        <v>13509</v>
      </c>
      <c r="L1286" t="s">
        <v>13510</v>
      </c>
      <c r="M1286" t="s">
        <v>13511</v>
      </c>
      <c r="N1286" t="s">
        <v>13512</v>
      </c>
      <c r="O1286" t="s">
        <v>13513</v>
      </c>
      <c r="P1286" t="s">
        <v>13514</v>
      </c>
    </row>
    <row r="1287" spans="1:16">
      <c r="A1287" t="s">
        <v>4146</v>
      </c>
      <c r="B1287" t="s">
        <v>4147</v>
      </c>
      <c r="C1287" t="s">
        <v>3711</v>
      </c>
      <c r="D1287" t="s">
        <v>4148</v>
      </c>
      <c r="E1287" t="s">
        <v>4149</v>
      </c>
      <c r="F1287" s="1" t="s">
        <v>93</v>
      </c>
      <c r="G1287">
        <v>3.9</v>
      </c>
      <c r="H1287" s="1" t="s">
        <v>4150</v>
      </c>
      <c r="I1287" t="s">
        <v>13515</v>
      </c>
      <c r="J1287" t="s">
        <v>13516</v>
      </c>
      <c r="K1287" t="s">
        <v>13517</v>
      </c>
      <c r="L1287" t="s">
        <v>13518</v>
      </c>
      <c r="M1287" t="s">
        <v>13519</v>
      </c>
      <c r="N1287" t="s">
        <v>13520</v>
      </c>
      <c r="O1287" t="s">
        <v>13521</v>
      </c>
      <c r="P1287" t="s">
        <v>13522</v>
      </c>
    </row>
    <row r="1288" spans="1:16">
      <c r="A1288" t="s">
        <v>4151</v>
      </c>
      <c r="B1288" t="s">
        <v>4152</v>
      </c>
      <c r="C1288" t="s">
        <v>3347</v>
      </c>
      <c r="D1288" t="s">
        <v>62</v>
      </c>
      <c r="E1288" t="s">
        <v>293</v>
      </c>
      <c r="F1288" s="1" t="s">
        <v>330</v>
      </c>
      <c r="G1288">
        <v>2.8</v>
      </c>
      <c r="H1288">
        <v>109</v>
      </c>
      <c r="I1288" t="s">
        <v>13523</v>
      </c>
      <c r="J1288" t="s">
        <v>13524</v>
      </c>
      <c r="K1288" t="s">
        <v>13525</v>
      </c>
      <c r="L1288" t="s">
        <v>13526</v>
      </c>
      <c r="M1288" t="s">
        <v>13527</v>
      </c>
      <c r="N1288" t="s">
        <v>13528</v>
      </c>
      <c r="O1288" t="s">
        <v>13529</v>
      </c>
      <c r="P1288" t="s">
        <v>13530</v>
      </c>
    </row>
    <row r="1289" spans="1:16">
      <c r="A1289" t="s">
        <v>4153</v>
      </c>
      <c r="B1289" t="s">
        <v>4154</v>
      </c>
      <c r="C1289" t="s">
        <v>3476</v>
      </c>
      <c r="D1289" t="s">
        <v>4155</v>
      </c>
      <c r="E1289" t="s">
        <v>4156</v>
      </c>
      <c r="F1289" s="1" t="s">
        <v>1015</v>
      </c>
      <c r="G1289">
        <v>4</v>
      </c>
      <c r="H1289" s="1" t="s">
        <v>4157</v>
      </c>
      <c r="I1289" t="s">
        <v>13531</v>
      </c>
      <c r="J1289" t="s">
        <v>13532</v>
      </c>
      <c r="K1289" t="s">
        <v>13533</v>
      </c>
      <c r="L1289" t="s">
        <v>13534</v>
      </c>
      <c r="M1289" t="s">
        <v>13535</v>
      </c>
      <c r="N1289" t="s">
        <v>13536</v>
      </c>
      <c r="O1289" t="s">
        <v>13537</v>
      </c>
      <c r="P1289" t="s">
        <v>13538</v>
      </c>
    </row>
    <row r="1290" spans="1:16">
      <c r="A1290" t="s">
        <v>4158</v>
      </c>
      <c r="B1290" t="s">
        <v>4159</v>
      </c>
      <c r="C1290" t="s">
        <v>3347</v>
      </c>
      <c r="D1290" t="s">
        <v>4160</v>
      </c>
      <c r="E1290" t="s">
        <v>4161</v>
      </c>
      <c r="F1290" s="1" t="s">
        <v>659</v>
      </c>
      <c r="G1290">
        <v>4.5</v>
      </c>
      <c r="H1290" s="1" t="s">
        <v>4162</v>
      </c>
      <c r="I1290" t="s">
        <v>13539</v>
      </c>
      <c r="J1290" t="s">
        <v>13540</v>
      </c>
      <c r="K1290" t="s">
        <v>13541</v>
      </c>
      <c r="L1290" t="s">
        <v>13542</v>
      </c>
      <c r="M1290" t="s">
        <v>13543</v>
      </c>
      <c r="N1290" t="s">
        <v>13544</v>
      </c>
      <c r="O1290" t="s">
        <v>13545</v>
      </c>
      <c r="P1290" t="s">
        <v>13546</v>
      </c>
    </row>
    <row r="1291" spans="1:16">
      <c r="A1291" t="s">
        <v>4163</v>
      </c>
      <c r="B1291" t="s">
        <v>4164</v>
      </c>
      <c r="C1291" t="s">
        <v>3761</v>
      </c>
      <c r="D1291" t="s">
        <v>895</v>
      </c>
      <c r="E1291" t="s">
        <v>122</v>
      </c>
      <c r="F1291" s="1" t="s">
        <v>220</v>
      </c>
      <c r="G1291">
        <v>4.6</v>
      </c>
      <c r="H1291">
        <v>124</v>
      </c>
      <c r="I1291" t="s">
        <v>13547</v>
      </c>
      <c r="J1291" t="s">
        <v>13548</v>
      </c>
      <c r="K1291" t="s">
        <v>13549</v>
      </c>
      <c r="L1291" t="s">
        <v>13550</v>
      </c>
      <c r="M1291" t="s">
        <v>13551</v>
      </c>
      <c r="N1291" t="s">
        <v>13552</v>
      </c>
      <c r="O1291" t="s">
        <v>13553</v>
      </c>
      <c r="P1291" t="s">
        <v>13554</v>
      </c>
    </row>
    <row r="1292" spans="1:16">
      <c r="A1292" t="s">
        <v>4165</v>
      </c>
      <c r="B1292" t="s">
        <v>4166</v>
      </c>
      <c r="C1292" t="s">
        <v>3592</v>
      </c>
      <c r="D1292" t="s">
        <v>4167</v>
      </c>
      <c r="E1292" t="s">
        <v>1769</v>
      </c>
      <c r="F1292" s="1" t="s">
        <v>77</v>
      </c>
      <c r="G1292">
        <v>4.1</v>
      </c>
      <c r="H1292">
        <v>618</v>
      </c>
      <c r="I1292" t="s">
        <v>13555</v>
      </c>
      <c r="J1292" t="s">
        <v>13556</v>
      </c>
      <c r="K1292" t="s">
        <v>13557</v>
      </c>
      <c r="L1292" t="s">
        <v>13558</v>
      </c>
      <c r="M1292" t="s">
        <v>13559</v>
      </c>
      <c r="N1292" t="s">
        <v>13560</v>
      </c>
      <c r="O1292" t="s">
        <v>13561</v>
      </c>
      <c r="P1292" t="s">
        <v>13562</v>
      </c>
    </row>
    <row r="1293" spans="1:16">
      <c r="A1293" t="s">
        <v>4168</v>
      </c>
      <c r="B1293" t="s">
        <v>4169</v>
      </c>
      <c r="C1293" t="s">
        <v>3202</v>
      </c>
      <c r="D1293" t="s">
        <v>4170</v>
      </c>
      <c r="E1293" t="s">
        <v>4171</v>
      </c>
      <c r="F1293" s="1" t="s">
        <v>129</v>
      </c>
      <c r="G1293">
        <v>4.1</v>
      </c>
      <c r="H1293">
        <v>63</v>
      </c>
      <c r="I1293" t="s">
        <v>13563</v>
      </c>
      <c r="J1293" t="s">
        <v>13564</v>
      </c>
      <c r="K1293" t="s">
        <v>13565</v>
      </c>
      <c r="L1293" t="s">
        <v>13566</v>
      </c>
      <c r="M1293" t="s">
        <v>13567</v>
      </c>
      <c r="N1293" t="s">
        <v>13568</v>
      </c>
      <c r="O1293" t="s">
        <v>13569</v>
      </c>
      <c r="P1293" t="s">
        <v>13570</v>
      </c>
    </row>
    <row r="1294" spans="1:16">
      <c r="A1294" t="s">
        <v>4172</v>
      </c>
      <c r="B1294" t="s">
        <v>4173</v>
      </c>
      <c r="C1294" t="s">
        <v>3202</v>
      </c>
      <c r="D1294" t="s">
        <v>106</v>
      </c>
      <c r="E1294" t="s">
        <v>261</v>
      </c>
      <c r="F1294" s="1" t="s">
        <v>123</v>
      </c>
      <c r="G1294">
        <v>3.4</v>
      </c>
      <c r="H1294">
        <v>15</v>
      </c>
      <c r="I1294" t="s">
        <v>13571</v>
      </c>
      <c r="J1294" t="s">
        <v>13572</v>
      </c>
      <c r="K1294" t="s">
        <v>13573</v>
      </c>
      <c r="L1294" t="s">
        <v>13574</v>
      </c>
      <c r="M1294" t="s">
        <v>13575</v>
      </c>
      <c r="N1294" t="s">
        <v>13576</v>
      </c>
      <c r="O1294" t="s">
        <v>13577</v>
      </c>
      <c r="P1294" t="s">
        <v>13578</v>
      </c>
    </row>
    <row r="1295" spans="1:16">
      <c r="A1295" t="s">
        <v>4174</v>
      </c>
      <c r="B1295" t="s">
        <v>4175</v>
      </c>
      <c r="C1295" t="s">
        <v>3202</v>
      </c>
      <c r="D1295" t="s">
        <v>4176</v>
      </c>
      <c r="E1295" t="s">
        <v>371</v>
      </c>
      <c r="F1295" s="1" t="s">
        <v>270</v>
      </c>
      <c r="G1295">
        <v>4.6</v>
      </c>
      <c r="H1295">
        <v>9</v>
      </c>
      <c r="I1295" t="s">
        <v>13579</v>
      </c>
      <c r="J1295" t="s">
        <v>13580</v>
      </c>
      <c r="K1295" t="s">
        <v>13581</v>
      </c>
      <c r="L1295" t="s">
        <v>13582</v>
      </c>
      <c r="M1295" t="s">
        <v>13583</v>
      </c>
      <c r="N1295" t="s">
        <v>13584</v>
      </c>
      <c r="O1295" t="s">
        <v>13585</v>
      </c>
      <c r="P1295" t="s">
        <v>13586</v>
      </c>
    </row>
    <row r="1296" spans="1:16">
      <c r="A1296" t="s">
        <v>4177</v>
      </c>
      <c r="B1296" t="s">
        <v>4178</v>
      </c>
      <c r="C1296" t="s">
        <v>3326</v>
      </c>
      <c r="D1296" t="s">
        <v>4179</v>
      </c>
      <c r="E1296" t="s">
        <v>4180</v>
      </c>
      <c r="F1296" s="1" t="s">
        <v>450</v>
      </c>
      <c r="G1296">
        <v>4.2</v>
      </c>
      <c r="H1296" s="1" t="s">
        <v>4181</v>
      </c>
      <c r="I1296" t="s">
        <v>13587</v>
      </c>
      <c r="J1296" t="s">
        <v>13588</v>
      </c>
      <c r="K1296" t="s">
        <v>13589</v>
      </c>
      <c r="L1296" t="s">
        <v>13590</v>
      </c>
      <c r="M1296" t="s">
        <v>13591</v>
      </c>
      <c r="N1296" t="s">
        <v>13592</v>
      </c>
      <c r="O1296" t="s">
        <v>13593</v>
      </c>
      <c r="P1296" t="s">
        <v>13594</v>
      </c>
    </row>
    <row r="1297" spans="1:16">
      <c r="A1297" t="s">
        <v>4182</v>
      </c>
      <c r="B1297" t="s">
        <v>4183</v>
      </c>
      <c r="C1297" t="s">
        <v>3476</v>
      </c>
      <c r="D1297" t="s">
        <v>19</v>
      </c>
      <c r="E1297" t="s">
        <v>1026</v>
      </c>
      <c r="F1297" s="1" t="s">
        <v>294</v>
      </c>
      <c r="G1297">
        <v>3.9</v>
      </c>
      <c r="H1297" s="1" t="s">
        <v>3976</v>
      </c>
      <c r="I1297" t="s">
        <v>13595</v>
      </c>
      <c r="J1297" t="s">
        <v>13596</v>
      </c>
      <c r="K1297" t="s">
        <v>13597</v>
      </c>
      <c r="L1297" t="s">
        <v>13598</v>
      </c>
      <c r="M1297" t="s">
        <v>13599</v>
      </c>
      <c r="N1297" t="s">
        <v>13600</v>
      </c>
      <c r="O1297" t="s">
        <v>13601</v>
      </c>
      <c r="P1297" t="s">
        <v>13602</v>
      </c>
    </row>
    <row r="1298" spans="1:16">
      <c r="A1298" t="s">
        <v>4184</v>
      </c>
      <c r="B1298" t="s">
        <v>4185</v>
      </c>
      <c r="C1298" t="s">
        <v>3511</v>
      </c>
      <c r="D1298" t="s">
        <v>1363</v>
      </c>
      <c r="E1298" t="s">
        <v>571</v>
      </c>
      <c r="F1298" s="1" t="s">
        <v>595</v>
      </c>
      <c r="G1298">
        <v>4.2</v>
      </c>
      <c r="H1298">
        <v>170</v>
      </c>
      <c r="I1298" t="s">
        <v>13603</v>
      </c>
      <c r="J1298" t="s">
        <v>13604</v>
      </c>
      <c r="K1298" t="s">
        <v>13605</v>
      </c>
      <c r="L1298" t="s">
        <v>13606</v>
      </c>
      <c r="M1298" t="s">
        <v>13607</v>
      </c>
      <c r="N1298" t="s">
        <v>13608</v>
      </c>
      <c r="O1298" t="s">
        <v>13609</v>
      </c>
      <c r="P1298" t="s">
        <v>13610</v>
      </c>
    </row>
    <row r="1299" spans="1:16">
      <c r="A1299" t="s">
        <v>4186</v>
      </c>
      <c r="B1299" t="s">
        <v>4187</v>
      </c>
      <c r="C1299" t="s">
        <v>3711</v>
      </c>
      <c r="D1299" t="s">
        <v>4188</v>
      </c>
      <c r="E1299" t="s">
        <v>4189</v>
      </c>
      <c r="F1299" s="1" t="s">
        <v>182</v>
      </c>
      <c r="G1299">
        <v>4.2</v>
      </c>
      <c r="H1299" s="1" t="s">
        <v>4190</v>
      </c>
      <c r="I1299" t="s">
        <v>13611</v>
      </c>
      <c r="J1299" t="s">
        <v>13612</v>
      </c>
      <c r="K1299" t="s">
        <v>13613</v>
      </c>
      <c r="L1299" t="s">
        <v>13614</v>
      </c>
      <c r="M1299" t="s">
        <v>13615</v>
      </c>
      <c r="N1299" t="s">
        <v>13616</v>
      </c>
      <c r="O1299" t="s">
        <v>13617</v>
      </c>
      <c r="P1299" t="s">
        <v>13618</v>
      </c>
    </row>
    <row r="1300" spans="1:16">
      <c r="A1300" t="s">
        <v>4191</v>
      </c>
      <c r="B1300" t="s">
        <v>4192</v>
      </c>
      <c r="C1300" t="s">
        <v>3206</v>
      </c>
      <c r="D1300" t="s">
        <v>281</v>
      </c>
      <c r="E1300" t="s">
        <v>76</v>
      </c>
      <c r="F1300" s="1" t="s">
        <v>478</v>
      </c>
      <c r="G1300">
        <v>4.1</v>
      </c>
      <c r="H1300" s="1" t="s">
        <v>4193</v>
      </c>
      <c r="I1300" t="s">
        <v>13619</v>
      </c>
      <c r="J1300" t="s">
        <v>13620</v>
      </c>
      <c r="K1300" t="s">
        <v>13621</v>
      </c>
      <c r="L1300" t="s">
        <v>13622</v>
      </c>
      <c r="M1300" t="s">
        <v>13623</v>
      </c>
      <c r="N1300" t="s">
        <v>13624</v>
      </c>
      <c r="O1300" t="s">
        <v>13625</v>
      </c>
      <c r="P1300" t="s">
        <v>13626</v>
      </c>
    </row>
    <row r="1301" spans="1:16">
      <c r="A1301" t="s">
        <v>4194</v>
      </c>
      <c r="B1301" t="s">
        <v>4195</v>
      </c>
      <c r="C1301" t="s">
        <v>3322</v>
      </c>
      <c r="D1301" t="s">
        <v>4001</v>
      </c>
      <c r="E1301" t="s">
        <v>4196</v>
      </c>
      <c r="F1301" s="1" t="s">
        <v>422</v>
      </c>
      <c r="G1301">
        <v>4.8</v>
      </c>
      <c r="H1301" s="1" t="s">
        <v>4197</v>
      </c>
      <c r="I1301" t="s">
        <v>13627</v>
      </c>
      <c r="J1301" t="s">
        <v>13628</v>
      </c>
      <c r="K1301" t="s">
        <v>13629</v>
      </c>
      <c r="L1301" t="s">
        <v>13630</v>
      </c>
      <c r="M1301" t="s">
        <v>13631</v>
      </c>
      <c r="N1301" t="s">
        <v>13632</v>
      </c>
      <c r="O1301" t="s">
        <v>13633</v>
      </c>
      <c r="P1301" t="s">
        <v>13634</v>
      </c>
    </row>
    <row r="1302" spans="1:16">
      <c r="A1302" t="s">
        <v>4198</v>
      </c>
      <c r="B1302" t="s">
        <v>4199</v>
      </c>
      <c r="C1302" t="s">
        <v>3761</v>
      </c>
      <c r="D1302" t="s">
        <v>121</v>
      </c>
      <c r="E1302" t="s">
        <v>4200</v>
      </c>
      <c r="F1302" s="1" t="s">
        <v>123</v>
      </c>
      <c r="G1302">
        <v>4.4</v>
      </c>
      <c r="H1302" s="1" t="s">
        <v>4201</v>
      </c>
      <c r="I1302" t="s">
        <v>13635</v>
      </c>
      <c r="J1302" t="s">
        <v>13636</v>
      </c>
      <c r="K1302" t="s">
        <v>13637</v>
      </c>
      <c r="L1302" t="s">
        <v>13638</v>
      </c>
      <c r="M1302" t="s">
        <v>13639</v>
      </c>
      <c r="N1302" t="s">
        <v>13640</v>
      </c>
      <c r="O1302" t="s">
        <v>13641</v>
      </c>
      <c r="P1302" t="s">
        <v>13642</v>
      </c>
    </row>
    <row r="1303" spans="1:16">
      <c r="A1303" t="s">
        <v>4202</v>
      </c>
      <c r="B1303" t="s">
        <v>4203</v>
      </c>
      <c r="C1303" t="s">
        <v>3761</v>
      </c>
      <c r="D1303" t="s">
        <v>552</v>
      </c>
      <c r="E1303" t="s">
        <v>4204</v>
      </c>
      <c r="F1303" s="1" t="s">
        <v>773</v>
      </c>
      <c r="G1303">
        <v>4.3</v>
      </c>
      <c r="H1303">
        <v>97</v>
      </c>
      <c r="I1303" t="s">
        <v>13643</v>
      </c>
      <c r="J1303" t="s">
        <v>13644</v>
      </c>
      <c r="K1303" t="s">
        <v>13645</v>
      </c>
      <c r="L1303" t="s">
        <v>13646</v>
      </c>
      <c r="M1303" t="s">
        <v>13647</v>
      </c>
      <c r="N1303" t="s">
        <v>13648</v>
      </c>
      <c r="O1303" t="s">
        <v>13649</v>
      </c>
      <c r="P1303" t="s">
        <v>13650</v>
      </c>
    </row>
    <row r="1304" ht="12.75" spans="1:16">
      <c r="A1304" t="s">
        <v>4205</v>
      </c>
      <c r="B1304" t="s">
        <v>4206</v>
      </c>
      <c r="C1304" t="s">
        <v>3252</v>
      </c>
      <c r="D1304" t="s">
        <v>749</v>
      </c>
      <c r="E1304" t="s">
        <v>4207</v>
      </c>
      <c r="F1304" s="1" t="s">
        <v>4208</v>
      </c>
      <c r="G1304">
        <v>4.3</v>
      </c>
      <c r="H1304" s="1" t="s">
        <v>4209</v>
      </c>
      <c r="I1304" t="s">
        <v>13651</v>
      </c>
      <c r="J1304" t="s">
        <v>13652</v>
      </c>
      <c r="K1304" t="s">
        <v>13653</v>
      </c>
      <c r="L1304" t="s">
        <v>13654</v>
      </c>
      <c r="M1304" t="s">
        <v>13655</v>
      </c>
      <c r="N1304" t="s">
        <v>13656</v>
      </c>
      <c r="O1304" t="s">
        <v>13657</v>
      </c>
      <c r="P1304" t="s">
        <v>13658</v>
      </c>
    </row>
    <row r="1305" spans="1:16">
      <c r="A1305" t="s">
        <v>4210</v>
      </c>
      <c r="B1305" t="s">
        <v>4211</v>
      </c>
      <c r="C1305" t="s">
        <v>3326</v>
      </c>
      <c r="D1305" t="s">
        <v>288</v>
      </c>
      <c r="E1305" t="s">
        <v>62</v>
      </c>
      <c r="F1305" s="1" t="s">
        <v>1278</v>
      </c>
      <c r="G1305">
        <v>4</v>
      </c>
      <c r="H1305">
        <v>330</v>
      </c>
      <c r="I1305" t="s">
        <v>13659</v>
      </c>
      <c r="J1305" t="s">
        <v>13660</v>
      </c>
      <c r="K1305" t="s">
        <v>13661</v>
      </c>
      <c r="L1305" t="s">
        <v>13662</v>
      </c>
      <c r="M1305" t="s">
        <v>13663</v>
      </c>
      <c r="N1305" t="s">
        <v>13664</v>
      </c>
      <c r="O1305" t="s">
        <v>13665</v>
      </c>
      <c r="P1305" t="s">
        <v>13666</v>
      </c>
    </row>
    <row r="1306" spans="1:16">
      <c r="A1306" t="s">
        <v>4212</v>
      </c>
      <c r="B1306" t="s">
        <v>4213</v>
      </c>
      <c r="C1306" t="s">
        <v>4214</v>
      </c>
      <c r="D1306" t="s">
        <v>4215</v>
      </c>
      <c r="E1306" t="s">
        <v>4215</v>
      </c>
      <c r="F1306" s="1" t="s">
        <v>215</v>
      </c>
      <c r="G1306">
        <v>4.3</v>
      </c>
      <c r="H1306" s="1" t="s">
        <v>4216</v>
      </c>
      <c r="I1306" t="s">
        <v>13667</v>
      </c>
      <c r="J1306" t="s">
        <v>13668</v>
      </c>
      <c r="K1306" t="s">
        <v>13669</v>
      </c>
      <c r="L1306" t="s">
        <v>13670</v>
      </c>
      <c r="M1306" t="s">
        <v>13671</v>
      </c>
      <c r="N1306" t="s">
        <v>13672</v>
      </c>
      <c r="O1306" t="s">
        <v>13673</v>
      </c>
      <c r="P1306" t="s">
        <v>13674</v>
      </c>
    </row>
    <row r="1307" spans="1:16">
      <c r="A1307" t="s">
        <v>4217</v>
      </c>
      <c r="B1307" t="s">
        <v>4218</v>
      </c>
      <c r="C1307" t="s">
        <v>3252</v>
      </c>
      <c r="D1307" t="s">
        <v>2043</v>
      </c>
      <c r="E1307" t="s">
        <v>2607</v>
      </c>
      <c r="F1307" s="1" t="s">
        <v>773</v>
      </c>
      <c r="G1307">
        <v>4</v>
      </c>
      <c r="H1307" s="1" t="s">
        <v>4219</v>
      </c>
      <c r="I1307" t="s">
        <v>13675</v>
      </c>
      <c r="J1307" t="s">
        <v>13676</v>
      </c>
      <c r="K1307" t="s">
        <v>13677</v>
      </c>
      <c r="L1307" t="s">
        <v>13678</v>
      </c>
      <c r="M1307" t="s">
        <v>13679</v>
      </c>
      <c r="N1307" t="s">
        <v>13680</v>
      </c>
      <c r="O1307" t="s">
        <v>13681</v>
      </c>
      <c r="P1307" t="s">
        <v>13682</v>
      </c>
    </row>
    <row r="1308" spans="1:16">
      <c r="A1308" t="s">
        <v>4220</v>
      </c>
      <c r="B1308" t="s">
        <v>4221</v>
      </c>
      <c r="C1308" t="s">
        <v>4222</v>
      </c>
      <c r="D1308" t="s">
        <v>4223</v>
      </c>
      <c r="E1308" t="s">
        <v>3788</v>
      </c>
      <c r="F1308" s="1" t="s">
        <v>43</v>
      </c>
      <c r="G1308">
        <v>4.4</v>
      </c>
      <c r="H1308" s="1" t="s">
        <v>4224</v>
      </c>
      <c r="I1308" t="s">
        <v>13683</v>
      </c>
      <c r="J1308" t="s">
        <v>13684</v>
      </c>
      <c r="K1308" t="s">
        <v>13685</v>
      </c>
      <c r="L1308" t="s">
        <v>13686</v>
      </c>
      <c r="M1308" t="s">
        <v>13687</v>
      </c>
      <c r="N1308" t="s">
        <v>13688</v>
      </c>
      <c r="O1308" t="s">
        <v>13689</v>
      </c>
      <c r="P1308" t="s">
        <v>13690</v>
      </c>
    </row>
    <row r="1309" ht="12.75" spans="1:16">
      <c r="A1309" t="s">
        <v>4225</v>
      </c>
      <c r="B1309" t="s">
        <v>4226</v>
      </c>
      <c r="C1309" t="s">
        <v>3604</v>
      </c>
      <c r="D1309" t="s">
        <v>319</v>
      </c>
      <c r="E1309" t="s">
        <v>1064</v>
      </c>
      <c r="F1309" s="1" t="s">
        <v>4208</v>
      </c>
      <c r="G1309">
        <v>4.1</v>
      </c>
      <c r="H1309" s="1" t="s">
        <v>4227</v>
      </c>
      <c r="I1309" t="s">
        <v>13691</v>
      </c>
      <c r="J1309" t="s">
        <v>13692</v>
      </c>
      <c r="K1309" t="s">
        <v>13693</v>
      </c>
      <c r="L1309" t="s">
        <v>13694</v>
      </c>
      <c r="M1309" t="s">
        <v>13695</v>
      </c>
      <c r="N1309" t="s">
        <v>13696</v>
      </c>
      <c r="O1309" t="s">
        <v>13697</v>
      </c>
      <c r="P1309" t="s">
        <v>13698</v>
      </c>
    </row>
    <row r="1310" spans="1:16">
      <c r="A1310" t="s">
        <v>4228</v>
      </c>
      <c r="B1310" t="s">
        <v>4229</v>
      </c>
      <c r="C1310" t="s">
        <v>3600</v>
      </c>
      <c r="D1310" t="s">
        <v>4230</v>
      </c>
      <c r="E1310" t="s">
        <v>18</v>
      </c>
      <c r="F1310" s="1" t="s">
        <v>478</v>
      </c>
      <c r="G1310">
        <v>3.6</v>
      </c>
      <c r="H1310">
        <v>37</v>
      </c>
      <c r="I1310" t="s">
        <v>13699</v>
      </c>
      <c r="J1310" t="s">
        <v>13700</v>
      </c>
      <c r="K1310" t="s">
        <v>13701</v>
      </c>
      <c r="L1310" t="s">
        <v>13702</v>
      </c>
      <c r="M1310" t="s">
        <v>13703</v>
      </c>
      <c r="N1310" t="s">
        <v>13704</v>
      </c>
      <c r="O1310" t="s">
        <v>13705</v>
      </c>
      <c r="P1310" t="s">
        <v>13706</v>
      </c>
    </row>
    <row r="1311" spans="1:16">
      <c r="A1311" t="s">
        <v>4231</v>
      </c>
      <c r="B1311" t="s">
        <v>4232</v>
      </c>
      <c r="C1311" t="s">
        <v>3202</v>
      </c>
      <c r="D1311" t="s">
        <v>421</v>
      </c>
      <c r="E1311" t="s">
        <v>2218</v>
      </c>
      <c r="F1311" s="1" t="s">
        <v>773</v>
      </c>
      <c r="G1311">
        <v>2</v>
      </c>
      <c r="H1311">
        <v>2</v>
      </c>
      <c r="I1311" t="s">
        <v>13707</v>
      </c>
      <c r="J1311" t="s">
        <v>13708</v>
      </c>
      <c r="K1311" t="s">
        <v>13709</v>
      </c>
      <c r="L1311" t="s">
        <v>13710</v>
      </c>
      <c r="M1311" t="s">
        <v>13711</v>
      </c>
      <c r="N1311" t="s">
        <v>13712</v>
      </c>
      <c r="O1311" t="s">
        <v>13713</v>
      </c>
      <c r="P1311" t="s">
        <v>13714</v>
      </c>
    </row>
    <row r="1312" spans="1:16">
      <c r="A1312" t="s">
        <v>4233</v>
      </c>
      <c r="B1312" t="s">
        <v>4234</v>
      </c>
      <c r="C1312" t="s">
        <v>3257</v>
      </c>
      <c r="D1312" t="s">
        <v>4235</v>
      </c>
      <c r="E1312" t="s">
        <v>4236</v>
      </c>
      <c r="F1312" s="1" t="s">
        <v>239</v>
      </c>
      <c r="G1312">
        <v>4</v>
      </c>
      <c r="H1312" s="1" t="s">
        <v>4237</v>
      </c>
      <c r="I1312" t="s">
        <v>13715</v>
      </c>
      <c r="J1312" t="s">
        <v>13716</v>
      </c>
      <c r="K1312" t="s">
        <v>13717</v>
      </c>
      <c r="L1312" t="s">
        <v>13718</v>
      </c>
      <c r="M1312" t="s">
        <v>13719</v>
      </c>
      <c r="N1312" t="s">
        <v>13720</v>
      </c>
      <c r="O1312" t="s">
        <v>13721</v>
      </c>
      <c r="P1312" t="s">
        <v>13722</v>
      </c>
    </row>
    <row r="1313" spans="1:16">
      <c r="A1313" t="s">
        <v>4238</v>
      </c>
      <c r="B1313" t="s">
        <v>4239</v>
      </c>
      <c r="C1313" t="s">
        <v>3261</v>
      </c>
      <c r="D1313" t="s">
        <v>2136</v>
      </c>
      <c r="E1313" t="s">
        <v>712</v>
      </c>
      <c r="F1313" s="1" t="s">
        <v>276</v>
      </c>
      <c r="G1313">
        <v>3.7</v>
      </c>
      <c r="H1313">
        <v>638</v>
      </c>
      <c r="I1313" t="s">
        <v>13299</v>
      </c>
      <c r="J1313" t="s">
        <v>13723</v>
      </c>
      <c r="K1313" t="s">
        <v>13724</v>
      </c>
      <c r="L1313" t="s">
        <v>13725</v>
      </c>
      <c r="M1313" t="s">
        <v>13726</v>
      </c>
      <c r="N1313" t="s">
        <v>13727</v>
      </c>
      <c r="O1313" t="s">
        <v>13728</v>
      </c>
      <c r="P1313" t="s">
        <v>13729</v>
      </c>
    </row>
    <row r="1314" spans="1:16">
      <c r="A1314" t="s">
        <v>4240</v>
      </c>
      <c r="B1314" t="s">
        <v>4241</v>
      </c>
      <c r="C1314" t="s">
        <v>4075</v>
      </c>
      <c r="D1314" t="s">
        <v>610</v>
      </c>
      <c r="E1314" t="s">
        <v>4171</v>
      </c>
      <c r="F1314" s="1" t="s">
        <v>26</v>
      </c>
      <c r="G1314">
        <v>3.8</v>
      </c>
      <c r="H1314">
        <v>397</v>
      </c>
      <c r="I1314" t="s">
        <v>13730</v>
      </c>
      <c r="J1314" t="s">
        <v>13731</v>
      </c>
      <c r="K1314" t="s">
        <v>13732</v>
      </c>
      <c r="L1314" t="s">
        <v>13733</v>
      </c>
      <c r="M1314" t="s">
        <v>13734</v>
      </c>
      <c r="N1314" t="s">
        <v>13735</v>
      </c>
      <c r="O1314" t="s">
        <v>13736</v>
      </c>
      <c r="P1314" t="s">
        <v>13737</v>
      </c>
    </row>
    <row r="1315" spans="1:16">
      <c r="A1315" t="s">
        <v>4242</v>
      </c>
      <c r="B1315" t="s">
        <v>4243</v>
      </c>
      <c r="C1315" t="s">
        <v>3360</v>
      </c>
      <c r="D1315" t="s">
        <v>4244</v>
      </c>
      <c r="E1315" t="s">
        <v>4089</v>
      </c>
      <c r="F1315" s="1" t="s">
        <v>1376</v>
      </c>
      <c r="G1315">
        <v>3.9</v>
      </c>
      <c r="H1315">
        <v>326</v>
      </c>
      <c r="I1315" t="s">
        <v>13738</v>
      </c>
      <c r="J1315" t="s">
        <v>13739</v>
      </c>
      <c r="K1315" t="s">
        <v>13740</v>
      </c>
      <c r="L1315" t="s">
        <v>13741</v>
      </c>
      <c r="M1315" t="s">
        <v>13742</v>
      </c>
      <c r="N1315" t="s">
        <v>13743</v>
      </c>
      <c r="O1315" t="s">
        <v>13744</v>
      </c>
      <c r="P1315" t="s">
        <v>13745</v>
      </c>
    </row>
    <row r="1316" spans="1:16">
      <c r="A1316" t="s">
        <v>4245</v>
      </c>
      <c r="B1316" t="s">
        <v>4246</v>
      </c>
      <c r="C1316" t="s">
        <v>3928</v>
      </c>
      <c r="D1316" t="s">
        <v>62</v>
      </c>
      <c r="E1316" t="s">
        <v>293</v>
      </c>
      <c r="F1316" s="1" t="s">
        <v>330</v>
      </c>
      <c r="G1316">
        <v>3.1</v>
      </c>
      <c r="H1316" s="1" t="s">
        <v>4247</v>
      </c>
      <c r="I1316" t="s">
        <v>13746</v>
      </c>
      <c r="J1316" t="s">
        <v>13747</v>
      </c>
      <c r="K1316" t="s">
        <v>13748</v>
      </c>
      <c r="L1316" t="s">
        <v>13749</v>
      </c>
      <c r="M1316" t="s">
        <v>13750</v>
      </c>
      <c r="N1316" t="s">
        <v>13751</v>
      </c>
      <c r="O1316" t="s">
        <v>13752</v>
      </c>
      <c r="P1316" t="s">
        <v>13753</v>
      </c>
    </row>
    <row r="1317" ht="13.5" spans="1:16">
      <c r="A1317" t="s">
        <v>4248</v>
      </c>
      <c r="B1317" t="s">
        <v>4249</v>
      </c>
      <c r="C1317" t="s">
        <v>3472</v>
      </c>
      <c r="D1317" t="s">
        <v>2118</v>
      </c>
      <c r="E1317" t="s">
        <v>76</v>
      </c>
      <c r="F1317" s="1" t="s">
        <v>453</v>
      </c>
      <c r="G1317">
        <v>3</v>
      </c>
      <c r="H1317">
        <v>617</v>
      </c>
      <c r="I1317" s="2" t="s">
        <v>13754</v>
      </c>
      <c r="J1317" t="s">
        <v>13755</v>
      </c>
      <c r="K1317" t="s">
        <v>13756</v>
      </c>
      <c r="L1317" t="s">
        <v>13757</v>
      </c>
      <c r="M1317" t="s">
        <v>13758</v>
      </c>
      <c r="N1317" t="s">
        <v>13759</v>
      </c>
      <c r="O1317" t="s">
        <v>13760</v>
      </c>
      <c r="P1317" t="s">
        <v>13761</v>
      </c>
    </row>
    <row r="1318" spans="1:16">
      <c r="A1318" t="s">
        <v>4250</v>
      </c>
      <c r="B1318" t="s">
        <v>4251</v>
      </c>
      <c r="C1318" t="s">
        <v>3394</v>
      </c>
      <c r="D1318" t="s">
        <v>69</v>
      </c>
      <c r="E1318" t="s">
        <v>567</v>
      </c>
      <c r="F1318" s="1" t="s">
        <v>77</v>
      </c>
      <c r="G1318">
        <v>4</v>
      </c>
      <c r="H1318">
        <v>314</v>
      </c>
      <c r="I1318" t="s">
        <v>13762</v>
      </c>
      <c r="J1318" t="s">
        <v>13763</v>
      </c>
      <c r="K1318" t="s">
        <v>13764</v>
      </c>
      <c r="L1318" t="s">
        <v>13765</v>
      </c>
      <c r="M1318" t="s">
        <v>13766</v>
      </c>
      <c r="N1318" t="s">
        <v>13767</v>
      </c>
      <c r="O1318" t="s">
        <v>13768</v>
      </c>
      <c r="P1318" t="s">
        <v>13769</v>
      </c>
    </row>
    <row r="1319" spans="1:16">
      <c r="A1319" t="s">
        <v>4252</v>
      </c>
      <c r="B1319" t="s">
        <v>4253</v>
      </c>
      <c r="C1319" t="s">
        <v>3761</v>
      </c>
      <c r="D1319" t="s">
        <v>4254</v>
      </c>
      <c r="E1319" t="s">
        <v>169</v>
      </c>
      <c r="F1319" s="1" t="s">
        <v>200</v>
      </c>
      <c r="G1319">
        <v>4.4</v>
      </c>
      <c r="H1319">
        <v>535</v>
      </c>
      <c r="I1319" t="s">
        <v>13770</v>
      </c>
      <c r="J1319" t="s">
        <v>13771</v>
      </c>
      <c r="K1319" t="s">
        <v>13772</v>
      </c>
      <c r="L1319" t="s">
        <v>13773</v>
      </c>
      <c r="M1319" t="s">
        <v>13774</v>
      </c>
      <c r="N1319" t="s">
        <v>13775</v>
      </c>
      <c r="O1319" t="s">
        <v>13776</v>
      </c>
      <c r="P1319" t="s">
        <v>13777</v>
      </c>
    </row>
    <row r="1320" spans="1:16">
      <c r="A1320" t="s">
        <v>4255</v>
      </c>
      <c r="B1320" t="s">
        <v>4256</v>
      </c>
      <c r="C1320" t="s">
        <v>3252</v>
      </c>
      <c r="D1320" t="s">
        <v>4257</v>
      </c>
      <c r="E1320" t="s">
        <v>4258</v>
      </c>
      <c r="F1320" s="1" t="s">
        <v>294</v>
      </c>
      <c r="G1320">
        <v>4.1</v>
      </c>
      <c r="H1320" s="1" t="s">
        <v>4259</v>
      </c>
      <c r="I1320" t="s">
        <v>13778</v>
      </c>
      <c r="J1320" t="s">
        <v>13779</v>
      </c>
      <c r="K1320" t="s">
        <v>13780</v>
      </c>
      <c r="L1320" t="s">
        <v>13781</v>
      </c>
      <c r="M1320" t="s">
        <v>13782</v>
      </c>
      <c r="N1320" t="s">
        <v>13783</v>
      </c>
      <c r="O1320" t="s">
        <v>13784</v>
      </c>
      <c r="P1320" t="s">
        <v>13785</v>
      </c>
    </row>
    <row r="1321" spans="1:16">
      <c r="A1321" t="s">
        <v>4260</v>
      </c>
      <c r="B1321" t="s">
        <v>4261</v>
      </c>
      <c r="C1321" t="s">
        <v>3252</v>
      </c>
      <c r="D1321" t="s">
        <v>4262</v>
      </c>
      <c r="E1321" t="s">
        <v>906</v>
      </c>
      <c r="F1321" s="1" t="s">
        <v>595</v>
      </c>
      <c r="G1321">
        <v>3.6</v>
      </c>
      <c r="H1321">
        <v>91</v>
      </c>
      <c r="I1321" t="s">
        <v>13786</v>
      </c>
      <c r="J1321" t="s">
        <v>13787</v>
      </c>
      <c r="K1321" t="s">
        <v>13788</v>
      </c>
      <c r="L1321" t="s">
        <v>13789</v>
      </c>
      <c r="M1321" t="s">
        <v>13790</v>
      </c>
      <c r="N1321" t="s">
        <v>13791</v>
      </c>
      <c r="O1321" t="s">
        <v>13792</v>
      </c>
      <c r="P1321" t="s">
        <v>13793</v>
      </c>
    </row>
    <row r="1322" spans="1:16">
      <c r="A1322" t="s">
        <v>4263</v>
      </c>
      <c r="B1322" t="s">
        <v>4264</v>
      </c>
      <c r="C1322" t="s">
        <v>3386</v>
      </c>
      <c r="D1322" t="s">
        <v>4265</v>
      </c>
      <c r="E1322" t="s">
        <v>76</v>
      </c>
      <c r="F1322" s="1" t="s">
        <v>276</v>
      </c>
      <c r="G1322">
        <v>4.4</v>
      </c>
      <c r="H1322">
        <v>227</v>
      </c>
      <c r="I1322" t="s">
        <v>13794</v>
      </c>
      <c r="J1322" t="s">
        <v>13795</v>
      </c>
      <c r="K1322" t="s">
        <v>13796</v>
      </c>
      <c r="L1322" t="s">
        <v>13797</v>
      </c>
      <c r="M1322" t="s">
        <v>13798</v>
      </c>
      <c r="N1322" t="s">
        <v>13799</v>
      </c>
      <c r="O1322" t="s">
        <v>13800</v>
      </c>
      <c r="P1322" t="s">
        <v>13801</v>
      </c>
    </row>
    <row r="1323" spans="1:16">
      <c r="A1323" t="s">
        <v>4266</v>
      </c>
      <c r="B1323" t="s">
        <v>4267</v>
      </c>
      <c r="C1323" t="s">
        <v>3285</v>
      </c>
      <c r="D1323" t="s">
        <v>4268</v>
      </c>
      <c r="E1323" t="s">
        <v>4269</v>
      </c>
      <c r="F1323" s="1" t="s">
        <v>82</v>
      </c>
      <c r="G1323">
        <v>4.2</v>
      </c>
      <c r="H1323" s="1" t="s">
        <v>4270</v>
      </c>
      <c r="I1323" t="s">
        <v>13802</v>
      </c>
      <c r="J1323" t="s">
        <v>13803</v>
      </c>
      <c r="K1323" t="s">
        <v>13804</v>
      </c>
      <c r="L1323" t="s">
        <v>13805</v>
      </c>
      <c r="M1323" t="s">
        <v>13806</v>
      </c>
      <c r="N1323" t="s">
        <v>13807</v>
      </c>
      <c r="O1323" t="s">
        <v>13808</v>
      </c>
      <c r="P1323" t="s">
        <v>13809</v>
      </c>
    </row>
    <row r="1324" spans="1:16">
      <c r="A1324" t="s">
        <v>4271</v>
      </c>
      <c r="B1324" t="s">
        <v>4272</v>
      </c>
      <c r="C1324" t="s">
        <v>3476</v>
      </c>
      <c r="D1324" t="s">
        <v>1542</v>
      </c>
      <c r="E1324" t="s">
        <v>4273</v>
      </c>
      <c r="F1324" s="1" t="s">
        <v>239</v>
      </c>
      <c r="G1324">
        <v>4.3</v>
      </c>
      <c r="H1324" s="1" t="s">
        <v>4274</v>
      </c>
      <c r="I1324" t="s">
        <v>13810</v>
      </c>
      <c r="J1324" t="s">
        <v>13811</v>
      </c>
      <c r="K1324" t="s">
        <v>13812</v>
      </c>
      <c r="L1324" t="s">
        <v>13813</v>
      </c>
      <c r="M1324" t="s">
        <v>13814</v>
      </c>
      <c r="N1324" t="s">
        <v>13815</v>
      </c>
      <c r="O1324" t="s">
        <v>13816</v>
      </c>
      <c r="P1324" t="s">
        <v>13817</v>
      </c>
    </row>
    <row r="1325" spans="1:16">
      <c r="A1325" t="s">
        <v>4275</v>
      </c>
      <c r="B1325" t="s">
        <v>4276</v>
      </c>
      <c r="C1325" t="s">
        <v>3360</v>
      </c>
      <c r="D1325" t="s">
        <v>144</v>
      </c>
      <c r="E1325" t="s">
        <v>2611</v>
      </c>
      <c r="F1325" s="1" t="s">
        <v>294</v>
      </c>
      <c r="G1325">
        <v>3.8</v>
      </c>
      <c r="H1325">
        <v>687</v>
      </c>
      <c r="I1325" t="s">
        <v>13818</v>
      </c>
      <c r="J1325" t="s">
        <v>13819</v>
      </c>
      <c r="K1325" t="s">
        <v>13820</v>
      </c>
      <c r="L1325" t="s">
        <v>13821</v>
      </c>
      <c r="M1325" t="s">
        <v>13822</v>
      </c>
      <c r="N1325" t="s">
        <v>13823</v>
      </c>
      <c r="O1325" t="s">
        <v>13824</v>
      </c>
      <c r="P1325" t="s">
        <v>13825</v>
      </c>
    </row>
    <row r="1326" spans="1:16">
      <c r="A1326" t="s">
        <v>4277</v>
      </c>
      <c r="B1326" t="s">
        <v>4278</v>
      </c>
      <c r="C1326" t="s">
        <v>3394</v>
      </c>
      <c r="D1326" t="s">
        <v>4279</v>
      </c>
      <c r="E1326" t="s">
        <v>4280</v>
      </c>
      <c r="F1326" s="1" t="s">
        <v>440</v>
      </c>
      <c r="G1326">
        <v>4.1</v>
      </c>
      <c r="H1326" s="1" t="s">
        <v>479</v>
      </c>
      <c r="I1326" t="s">
        <v>13826</v>
      </c>
      <c r="J1326" t="s">
        <v>13827</v>
      </c>
      <c r="K1326" t="s">
        <v>13828</v>
      </c>
      <c r="L1326" t="s">
        <v>13829</v>
      </c>
      <c r="M1326" t="s">
        <v>13830</v>
      </c>
      <c r="N1326" t="s">
        <v>13831</v>
      </c>
      <c r="O1326" t="s">
        <v>13832</v>
      </c>
      <c r="P1326" t="s">
        <v>13833</v>
      </c>
    </row>
    <row r="1327" spans="1:16">
      <c r="A1327" t="s">
        <v>4281</v>
      </c>
      <c r="B1327" t="s">
        <v>4282</v>
      </c>
      <c r="C1327" t="s">
        <v>3761</v>
      </c>
      <c r="D1327" t="s">
        <v>323</v>
      </c>
      <c r="E1327" t="s">
        <v>4283</v>
      </c>
      <c r="F1327" s="1" t="s">
        <v>282</v>
      </c>
      <c r="G1327">
        <v>4</v>
      </c>
      <c r="H1327" s="1" t="s">
        <v>4284</v>
      </c>
      <c r="I1327" t="s">
        <v>13834</v>
      </c>
      <c r="J1327" t="s">
        <v>13835</v>
      </c>
      <c r="K1327" t="s">
        <v>13836</v>
      </c>
      <c r="L1327" t="s">
        <v>13837</v>
      </c>
      <c r="M1327" t="s">
        <v>13838</v>
      </c>
      <c r="N1327" t="s">
        <v>13839</v>
      </c>
      <c r="O1327" t="s">
        <v>13840</v>
      </c>
      <c r="P1327" t="s">
        <v>13841</v>
      </c>
    </row>
    <row r="1328" spans="1:16">
      <c r="A1328" t="s">
        <v>4285</v>
      </c>
      <c r="B1328" t="s">
        <v>4286</v>
      </c>
      <c r="C1328" t="s">
        <v>3261</v>
      </c>
      <c r="D1328" t="s">
        <v>3318</v>
      </c>
      <c r="E1328" t="s">
        <v>4287</v>
      </c>
      <c r="F1328" s="1" t="s">
        <v>595</v>
      </c>
      <c r="G1328">
        <v>4.2</v>
      </c>
      <c r="H1328">
        <v>561</v>
      </c>
      <c r="I1328" t="s">
        <v>13842</v>
      </c>
      <c r="J1328" t="s">
        <v>13843</v>
      </c>
      <c r="K1328" t="s">
        <v>13844</v>
      </c>
      <c r="L1328" t="s">
        <v>13845</v>
      </c>
      <c r="M1328" t="s">
        <v>13846</v>
      </c>
      <c r="N1328" t="s">
        <v>13847</v>
      </c>
      <c r="O1328" t="s">
        <v>13848</v>
      </c>
      <c r="P1328" t="s">
        <v>13849</v>
      </c>
    </row>
    <row r="1329" ht="13.5" spans="1:16">
      <c r="A1329" t="s">
        <v>4288</v>
      </c>
      <c r="B1329" t="s">
        <v>4289</v>
      </c>
      <c r="C1329" t="s">
        <v>3248</v>
      </c>
      <c r="D1329" t="s">
        <v>2291</v>
      </c>
      <c r="E1329" t="s">
        <v>76</v>
      </c>
      <c r="F1329" s="1" t="s">
        <v>302</v>
      </c>
      <c r="G1329">
        <v>3.6</v>
      </c>
      <c r="H1329" s="1" t="s">
        <v>4290</v>
      </c>
      <c r="I1329" t="s">
        <v>13850</v>
      </c>
      <c r="J1329" t="s">
        <v>13851</v>
      </c>
      <c r="K1329" t="s">
        <v>13852</v>
      </c>
      <c r="L1329" t="s">
        <v>13853</v>
      </c>
      <c r="M1329" t="s">
        <v>13854</v>
      </c>
      <c r="N1329" t="s">
        <v>13855</v>
      </c>
      <c r="O1329" t="s">
        <v>13856</v>
      </c>
      <c r="P1329" t="s">
        <v>13857</v>
      </c>
    </row>
    <row r="1330" spans="1:16">
      <c r="A1330" t="s">
        <v>4291</v>
      </c>
      <c r="B1330" t="s">
        <v>4292</v>
      </c>
      <c r="C1330" t="s">
        <v>3623</v>
      </c>
      <c r="D1330" t="s">
        <v>4293</v>
      </c>
      <c r="E1330" t="s">
        <v>3356</v>
      </c>
      <c r="F1330" s="1" t="s">
        <v>182</v>
      </c>
      <c r="G1330">
        <v>4.2</v>
      </c>
      <c r="H1330" s="1" t="s">
        <v>4294</v>
      </c>
      <c r="I1330" t="s">
        <v>13858</v>
      </c>
      <c r="J1330" t="s">
        <v>13859</v>
      </c>
      <c r="K1330" t="s">
        <v>13860</v>
      </c>
      <c r="L1330" t="s">
        <v>13861</v>
      </c>
      <c r="M1330" t="s">
        <v>13862</v>
      </c>
      <c r="N1330" t="s">
        <v>13863</v>
      </c>
      <c r="O1330" t="s">
        <v>13864</v>
      </c>
      <c r="P1330" t="s">
        <v>13865</v>
      </c>
    </row>
    <row r="1331" spans="1:16">
      <c r="A1331" t="s">
        <v>4295</v>
      </c>
      <c r="B1331" t="s">
        <v>4296</v>
      </c>
      <c r="C1331" t="s">
        <v>4099</v>
      </c>
      <c r="D1331" t="s">
        <v>19</v>
      </c>
      <c r="E1331" t="s">
        <v>329</v>
      </c>
      <c r="F1331" s="1" t="s">
        <v>325</v>
      </c>
      <c r="G1331">
        <v>4.1</v>
      </c>
      <c r="H1331" s="1" t="s">
        <v>4297</v>
      </c>
      <c r="I1331" t="s">
        <v>13866</v>
      </c>
      <c r="J1331" t="s">
        <v>13867</v>
      </c>
      <c r="K1331" t="s">
        <v>13868</v>
      </c>
      <c r="L1331" t="s">
        <v>13869</v>
      </c>
      <c r="M1331" t="s">
        <v>13870</v>
      </c>
      <c r="N1331" t="s">
        <v>13871</v>
      </c>
      <c r="O1331" t="s">
        <v>13872</v>
      </c>
      <c r="P1331" t="s">
        <v>13873</v>
      </c>
    </row>
    <row r="1332" spans="1:16">
      <c r="A1332" t="s">
        <v>4298</v>
      </c>
      <c r="B1332" t="s">
        <v>4299</v>
      </c>
      <c r="C1332" t="s">
        <v>3331</v>
      </c>
      <c r="D1332" t="s">
        <v>4300</v>
      </c>
      <c r="E1332" t="s">
        <v>4301</v>
      </c>
      <c r="F1332" s="1" t="s">
        <v>302</v>
      </c>
      <c r="G1332">
        <v>4.2</v>
      </c>
      <c r="H1332">
        <v>611</v>
      </c>
      <c r="I1332" t="s">
        <v>13874</v>
      </c>
      <c r="J1332" t="s">
        <v>13875</v>
      </c>
      <c r="K1332" t="s">
        <v>13876</v>
      </c>
      <c r="L1332" t="s">
        <v>13877</v>
      </c>
      <c r="M1332" t="s">
        <v>13878</v>
      </c>
      <c r="N1332" t="s">
        <v>13879</v>
      </c>
      <c r="O1332" t="s">
        <v>13880</v>
      </c>
      <c r="P1332" t="s">
        <v>13881</v>
      </c>
    </row>
    <row r="1333" ht="12.75" spans="1:16">
      <c r="A1333" t="s">
        <v>4302</v>
      </c>
      <c r="B1333" t="s">
        <v>4303</v>
      </c>
      <c r="C1333" t="s">
        <v>3257</v>
      </c>
      <c r="D1333" t="s">
        <v>4304</v>
      </c>
      <c r="E1333" t="s">
        <v>2150</v>
      </c>
      <c r="F1333" s="1" t="s">
        <v>157</v>
      </c>
      <c r="G1333">
        <v>3.9</v>
      </c>
      <c r="H1333" s="1" t="s">
        <v>3469</v>
      </c>
      <c r="I1333" t="s">
        <v>13882</v>
      </c>
      <c r="J1333" t="s">
        <v>13883</v>
      </c>
      <c r="K1333" t="s">
        <v>13884</v>
      </c>
      <c r="L1333" t="s">
        <v>13885</v>
      </c>
      <c r="M1333" t="s">
        <v>13886</v>
      </c>
      <c r="N1333" t="s">
        <v>13887</v>
      </c>
      <c r="O1333" t="s">
        <v>13888</v>
      </c>
      <c r="P1333" t="s">
        <v>13889</v>
      </c>
    </row>
    <row r="1334" spans="1:16">
      <c r="A1334" t="s">
        <v>4305</v>
      </c>
      <c r="B1334" t="s">
        <v>4306</v>
      </c>
      <c r="C1334" t="s">
        <v>3248</v>
      </c>
      <c r="D1334" t="s">
        <v>92</v>
      </c>
      <c r="E1334" t="s">
        <v>621</v>
      </c>
      <c r="F1334" s="1" t="s">
        <v>43</v>
      </c>
      <c r="G1334">
        <v>4</v>
      </c>
      <c r="H1334">
        <v>97</v>
      </c>
      <c r="I1334" t="s">
        <v>13890</v>
      </c>
      <c r="J1334" t="s">
        <v>13891</v>
      </c>
      <c r="K1334" t="s">
        <v>13892</v>
      </c>
      <c r="L1334" t="s">
        <v>13893</v>
      </c>
      <c r="M1334" t="s">
        <v>13894</v>
      </c>
      <c r="N1334" t="s">
        <v>13895</v>
      </c>
      <c r="O1334" t="s">
        <v>13896</v>
      </c>
      <c r="P1334" t="s">
        <v>13897</v>
      </c>
    </row>
    <row r="1335" spans="1:16">
      <c r="A1335" t="s">
        <v>4307</v>
      </c>
      <c r="B1335" t="s">
        <v>4308</v>
      </c>
      <c r="C1335" t="s">
        <v>3248</v>
      </c>
      <c r="D1335" t="s">
        <v>4309</v>
      </c>
      <c r="E1335" t="s">
        <v>143</v>
      </c>
      <c r="F1335" s="1" t="s">
        <v>1278</v>
      </c>
      <c r="G1335">
        <v>4.2</v>
      </c>
      <c r="H1335" s="1" t="s">
        <v>4310</v>
      </c>
      <c r="I1335" t="s">
        <v>13898</v>
      </c>
      <c r="J1335" t="s">
        <v>13899</v>
      </c>
      <c r="K1335" t="s">
        <v>13900</v>
      </c>
      <c r="L1335" t="s">
        <v>13901</v>
      </c>
      <c r="M1335" t="s">
        <v>13902</v>
      </c>
      <c r="N1335" t="s">
        <v>13903</v>
      </c>
      <c r="O1335" t="s">
        <v>13904</v>
      </c>
      <c r="P1335" t="s">
        <v>13905</v>
      </c>
    </row>
    <row r="1336" spans="1:16">
      <c r="A1336" t="s">
        <v>4311</v>
      </c>
      <c r="B1336" t="s">
        <v>4312</v>
      </c>
      <c r="C1336" t="s">
        <v>3206</v>
      </c>
      <c r="D1336" t="s">
        <v>76</v>
      </c>
      <c r="E1336" t="s">
        <v>599</v>
      </c>
      <c r="F1336" s="1" t="s">
        <v>82</v>
      </c>
      <c r="G1336">
        <v>4.2</v>
      </c>
      <c r="H1336">
        <v>386</v>
      </c>
      <c r="I1336" t="s">
        <v>13906</v>
      </c>
      <c r="J1336" t="s">
        <v>13907</v>
      </c>
      <c r="K1336" t="s">
        <v>13908</v>
      </c>
      <c r="L1336" t="s">
        <v>13909</v>
      </c>
      <c r="M1336" t="s">
        <v>13910</v>
      </c>
      <c r="N1336" t="s">
        <v>13911</v>
      </c>
      <c r="O1336" t="s">
        <v>13912</v>
      </c>
      <c r="P1336" t="s">
        <v>13913</v>
      </c>
    </row>
    <row r="1337" spans="1:16">
      <c r="A1337" t="s">
        <v>4313</v>
      </c>
      <c r="B1337" t="s">
        <v>4314</v>
      </c>
      <c r="C1337" t="s">
        <v>4315</v>
      </c>
      <c r="D1337" t="s">
        <v>4316</v>
      </c>
      <c r="E1337" t="s">
        <v>2025</v>
      </c>
      <c r="F1337" s="1" t="s">
        <v>87</v>
      </c>
      <c r="G1337">
        <v>4.1</v>
      </c>
      <c r="H1337">
        <v>557</v>
      </c>
      <c r="I1337" t="s">
        <v>13914</v>
      </c>
      <c r="J1337" t="s">
        <v>13915</v>
      </c>
      <c r="K1337" t="s">
        <v>13916</v>
      </c>
      <c r="L1337" t="s">
        <v>13917</v>
      </c>
      <c r="M1337" t="s">
        <v>13918</v>
      </c>
      <c r="N1337" t="s">
        <v>13919</v>
      </c>
      <c r="O1337" t="s">
        <v>13920</v>
      </c>
      <c r="P1337" t="s">
        <v>13921</v>
      </c>
    </row>
    <row r="1338" spans="1:16">
      <c r="A1338" t="s">
        <v>4317</v>
      </c>
      <c r="B1338" t="s">
        <v>4318</v>
      </c>
      <c r="C1338" t="s">
        <v>4319</v>
      </c>
      <c r="D1338" t="s">
        <v>4320</v>
      </c>
      <c r="E1338" t="s">
        <v>585</v>
      </c>
      <c r="F1338" s="1" t="s">
        <v>367</v>
      </c>
      <c r="G1338">
        <v>4.4</v>
      </c>
      <c r="H1338" s="1" t="s">
        <v>4321</v>
      </c>
      <c r="I1338" t="s">
        <v>13922</v>
      </c>
      <c r="J1338" t="s">
        <v>13923</v>
      </c>
      <c r="K1338" t="s">
        <v>13924</v>
      </c>
      <c r="L1338" t="s">
        <v>13925</v>
      </c>
      <c r="M1338" t="s">
        <v>13926</v>
      </c>
      <c r="N1338" t="s">
        <v>13927</v>
      </c>
      <c r="O1338" t="s">
        <v>13928</v>
      </c>
      <c r="P1338" t="s">
        <v>13929</v>
      </c>
    </row>
    <row r="1339" spans="1:16">
      <c r="A1339" t="s">
        <v>4322</v>
      </c>
      <c r="B1339" t="s">
        <v>4323</v>
      </c>
      <c r="C1339" t="s">
        <v>3252</v>
      </c>
      <c r="D1339" t="s">
        <v>42</v>
      </c>
      <c r="E1339" t="s">
        <v>4081</v>
      </c>
      <c r="F1339" s="1" t="s">
        <v>1368</v>
      </c>
      <c r="G1339">
        <v>4.1</v>
      </c>
      <c r="H1339" s="1" t="s">
        <v>4324</v>
      </c>
      <c r="I1339" t="s">
        <v>13930</v>
      </c>
      <c r="J1339" t="s">
        <v>13931</v>
      </c>
      <c r="K1339" t="s">
        <v>13932</v>
      </c>
      <c r="L1339" t="s">
        <v>13933</v>
      </c>
      <c r="M1339" t="s">
        <v>13934</v>
      </c>
      <c r="N1339" t="s">
        <v>13935</v>
      </c>
      <c r="O1339" t="s">
        <v>13936</v>
      </c>
      <c r="P1339" t="s">
        <v>13937</v>
      </c>
    </row>
    <row r="1340" spans="1:16">
      <c r="A1340" t="s">
        <v>4325</v>
      </c>
      <c r="B1340" t="s">
        <v>4326</v>
      </c>
      <c r="C1340" t="s">
        <v>3490</v>
      </c>
      <c r="D1340" t="s">
        <v>1778</v>
      </c>
      <c r="E1340" t="s">
        <v>3654</v>
      </c>
      <c r="F1340" s="1" t="s">
        <v>384</v>
      </c>
      <c r="G1340">
        <v>4.2</v>
      </c>
      <c r="H1340" s="1" t="s">
        <v>4327</v>
      </c>
      <c r="I1340" t="s">
        <v>13938</v>
      </c>
      <c r="J1340" t="s">
        <v>13939</v>
      </c>
      <c r="K1340" t="s">
        <v>13940</v>
      </c>
      <c r="L1340" t="s">
        <v>13941</v>
      </c>
      <c r="M1340" t="s">
        <v>13942</v>
      </c>
      <c r="N1340" t="s">
        <v>13943</v>
      </c>
      <c r="O1340" t="s">
        <v>13944</v>
      </c>
      <c r="P1340" t="s">
        <v>13945</v>
      </c>
    </row>
    <row r="1341" ht="12.75" spans="1:16">
      <c r="A1341" t="s">
        <v>4328</v>
      </c>
      <c r="B1341" t="s">
        <v>4329</v>
      </c>
      <c r="C1341" t="s">
        <v>3309</v>
      </c>
      <c r="D1341" t="s">
        <v>3948</v>
      </c>
      <c r="E1341" t="s">
        <v>3507</v>
      </c>
      <c r="F1341" s="1" t="s">
        <v>384</v>
      </c>
      <c r="G1341">
        <v>4.1</v>
      </c>
      <c r="H1341" s="1" t="s">
        <v>4330</v>
      </c>
      <c r="I1341" t="s">
        <v>13946</v>
      </c>
      <c r="J1341" t="s">
        <v>13947</v>
      </c>
      <c r="K1341" t="s">
        <v>13948</v>
      </c>
      <c r="L1341" t="s">
        <v>13949</v>
      </c>
      <c r="M1341" t="s">
        <v>13950</v>
      </c>
      <c r="N1341" t="s">
        <v>13951</v>
      </c>
      <c r="O1341" t="s">
        <v>13952</v>
      </c>
      <c r="P1341" t="s">
        <v>13953</v>
      </c>
    </row>
    <row r="1342" spans="1:16">
      <c r="A1342" t="s">
        <v>4331</v>
      </c>
      <c r="B1342" t="s">
        <v>4332</v>
      </c>
      <c r="C1342" t="s">
        <v>3202</v>
      </c>
      <c r="D1342" t="s">
        <v>4333</v>
      </c>
      <c r="E1342" t="s">
        <v>190</v>
      </c>
      <c r="F1342" s="1" t="s">
        <v>191</v>
      </c>
      <c r="G1342">
        <v>3.9</v>
      </c>
      <c r="H1342">
        <v>157</v>
      </c>
      <c r="I1342" t="s">
        <v>13954</v>
      </c>
      <c r="J1342" t="s">
        <v>13955</v>
      </c>
      <c r="K1342" t="s">
        <v>13956</v>
      </c>
      <c r="L1342" t="s">
        <v>13957</v>
      </c>
      <c r="M1342" t="s">
        <v>13958</v>
      </c>
      <c r="N1342" t="s">
        <v>13959</v>
      </c>
      <c r="O1342" t="s">
        <v>13960</v>
      </c>
      <c r="P1342" t="s">
        <v>13961</v>
      </c>
    </row>
    <row r="1343" spans="1:16">
      <c r="A1343" t="s">
        <v>4334</v>
      </c>
      <c r="B1343" t="s">
        <v>4335</v>
      </c>
      <c r="C1343" t="s">
        <v>3261</v>
      </c>
      <c r="D1343" t="s">
        <v>4336</v>
      </c>
      <c r="E1343" t="s">
        <v>4337</v>
      </c>
      <c r="F1343" s="1" t="s">
        <v>239</v>
      </c>
      <c r="G1343">
        <v>3.9</v>
      </c>
      <c r="H1343" s="1" t="s">
        <v>4338</v>
      </c>
      <c r="I1343" t="s">
        <v>13962</v>
      </c>
      <c r="J1343" t="s">
        <v>13963</v>
      </c>
      <c r="K1343" t="s">
        <v>13964</v>
      </c>
      <c r="L1343" t="s">
        <v>13965</v>
      </c>
      <c r="M1343" t="s">
        <v>13966</v>
      </c>
      <c r="N1343" t="s">
        <v>13967</v>
      </c>
      <c r="O1343" t="s">
        <v>13968</v>
      </c>
      <c r="P1343" t="s">
        <v>13969</v>
      </c>
    </row>
    <row r="1344" spans="1:16">
      <c r="A1344" t="s">
        <v>4339</v>
      </c>
      <c r="B1344" t="s">
        <v>4340</v>
      </c>
      <c r="C1344" t="s">
        <v>3331</v>
      </c>
      <c r="D1344" t="s">
        <v>3619</v>
      </c>
      <c r="E1344" t="s">
        <v>1154</v>
      </c>
      <c r="F1344" s="1" t="s">
        <v>4341</v>
      </c>
      <c r="G1344">
        <v>4.2</v>
      </c>
      <c r="H1344" s="1" t="s">
        <v>4342</v>
      </c>
      <c r="I1344" t="s">
        <v>13970</v>
      </c>
      <c r="J1344" t="s">
        <v>13971</v>
      </c>
      <c r="K1344" t="s">
        <v>13972</v>
      </c>
      <c r="L1344" t="s">
        <v>13973</v>
      </c>
      <c r="M1344" t="s">
        <v>13974</v>
      </c>
      <c r="N1344" t="s">
        <v>13975</v>
      </c>
      <c r="O1344" t="s">
        <v>13976</v>
      </c>
      <c r="P1344" t="s">
        <v>13977</v>
      </c>
    </row>
    <row r="1345" spans="1:16">
      <c r="A1345" t="s">
        <v>4343</v>
      </c>
      <c r="B1345" t="s">
        <v>4344</v>
      </c>
      <c r="C1345" t="s">
        <v>3856</v>
      </c>
      <c r="D1345" t="s">
        <v>4333</v>
      </c>
      <c r="E1345" t="s">
        <v>4345</v>
      </c>
      <c r="F1345" s="1" t="s">
        <v>1428</v>
      </c>
      <c r="G1345">
        <v>4.2</v>
      </c>
      <c r="H1345" s="1" t="s">
        <v>4346</v>
      </c>
      <c r="I1345" t="s">
        <v>13978</v>
      </c>
      <c r="J1345" t="s">
        <v>13979</v>
      </c>
      <c r="K1345" t="s">
        <v>13980</v>
      </c>
      <c r="L1345" t="s">
        <v>13981</v>
      </c>
      <c r="M1345" t="s">
        <v>13982</v>
      </c>
      <c r="N1345" t="s">
        <v>13983</v>
      </c>
      <c r="O1345" t="s">
        <v>13984</v>
      </c>
      <c r="P1345" t="s">
        <v>13985</v>
      </c>
    </row>
    <row r="1346" spans="1:16">
      <c r="A1346" t="s">
        <v>4347</v>
      </c>
      <c r="B1346" t="s">
        <v>4348</v>
      </c>
      <c r="C1346" t="s">
        <v>3197</v>
      </c>
      <c r="D1346" t="s">
        <v>4349</v>
      </c>
      <c r="E1346" t="s">
        <v>293</v>
      </c>
      <c r="F1346" s="1" t="s">
        <v>276</v>
      </c>
      <c r="G1346">
        <v>3.7</v>
      </c>
      <c r="H1346">
        <v>4</v>
      </c>
      <c r="I1346" t="s">
        <v>13986</v>
      </c>
      <c r="J1346" t="s">
        <v>13987</v>
      </c>
      <c r="K1346" t="s">
        <v>13988</v>
      </c>
      <c r="L1346" t="s">
        <v>13989</v>
      </c>
      <c r="M1346" t="s">
        <v>13990</v>
      </c>
      <c r="N1346" t="s">
        <v>13991</v>
      </c>
      <c r="O1346" t="s">
        <v>13992</v>
      </c>
      <c r="P1346" t="s">
        <v>13993</v>
      </c>
    </row>
    <row r="1347" spans="1:16">
      <c r="A1347" t="s">
        <v>4350</v>
      </c>
      <c r="B1347" t="s">
        <v>4351</v>
      </c>
      <c r="C1347" t="s">
        <v>3872</v>
      </c>
      <c r="D1347" t="s">
        <v>4352</v>
      </c>
      <c r="E1347" t="s">
        <v>4353</v>
      </c>
      <c r="F1347" s="1" t="s">
        <v>1564</v>
      </c>
      <c r="G1347">
        <v>3.7</v>
      </c>
      <c r="H1347" s="1" t="s">
        <v>2673</v>
      </c>
      <c r="I1347" t="s">
        <v>13994</v>
      </c>
      <c r="J1347" t="s">
        <v>13995</v>
      </c>
      <c r="K1347" t="s">
        <v>13996</v>
      </c>
      <c r="L1347" t="s">
        <v>13997</v>
      </c>
      <c r="M1347" t="s">
        <v>13998</v>
      </c>
      <c r="N1347" t="s">
        <v>13999</v>
      </c>
      <c r="O1347" t="s">
        <v>14000</v>
      </c>
      <c r="P1347" t="s">
        <v>14001</v>
      </c>
    </row>
    <row r="1348" spans="1:16">
      <c r="A1348" t="s">
        <v>4354</v>
      </c>
      <c r="B1348" t="s">
        <v>4355</v>
      </c>
      <c r="C1348" t="s">
        <v>3257</v>
      </c>
      <c r="D1348" t="s">
        <v>4356</v>
      </c>
      <c r="E1348" t="s">
        <v>3553</v>
      </c>
      <c r="F1348" s="1" t="s">
        <v>43</v>
      </c>
      <c r="G1348">
        <v>3.4</v>
      </c>
      <c r="H1348">
        <v>422</v>
      </c>
      <c r="I1348" t="s">
        <v>14002</v>
      </c>
      <c r="J1348" t="s">
        <v>14003</v>
      </c>
      <c r="K1348" t="s">
        <v>14004</v>
      </c>
      <c r="L1348" t="s">
        <v>14005</v>
      </c>
      <c r="M1348" t="s">
        <v>14006</v>
      </c>
      <c r="N1348" t="s">
        <v>14007</v>
      </c>
      <c r="O1348" t="s">
        <v>14008</v>
      </c>
      <c r="P1348" t="s">
        <v>14009</v>
      </c>
    </row>
    <row r="1349" spans="1:16">
      <c r="A1349" t="s">
        <v>4357</v>
      </c>
      <c r="B1349" t="s">
        <v>4358</v>
      </c>
      <c r="C1349" t="s">
        <v>3197</v>
      </c>
      <c r="D1349" t="s">
        <v>4359</v>
      </c>
      <c r="E1349" t="s">
        <v>458</v>
      </c>
      <c r="F1349" s="1" t="s">
        <v>77</v>
      </c>
      <c r="G1349">
        <v>4.2</v>
      </c>
      <c r="H1349">
        <v>79</v>
      </c>
      <c r="I1349" t="s">
        <v>14010</v>
      </c>
      <c r="J1349" t="s">
        <v>14011</v>
      </c>
      <c r="K1349" t="s">
        <v>14012</v>
      </c>
      <c r="L1349" t="s">
        <v>14013</v>
      </c>
      <c r="M1349" t="s">
        <v>14014</v>
      </c>
      <c r="N1349" t="s">
        <v>14015</v>
      </c>
      <c r="O1349" t="s">
        <v>14016</v>
      </c>
      <c r="P1349" t="s">
        <v>14017</v>
      </c>
    </row>
    <row r="1350" ht="12.75" spans="1:16">
      <c r="A1350" t="s">
        <v>4360</v>
      </c>
      <c r="B1350" t="s">
        <v>4361</v>
      </c>
      <c r="C1350" t="s">
        <v>3285</v>
      </c>
      <c r="D1350" t="s">
        <v>3987</v>
      </c>
      <c r="E1350" t="s">
        <v>4362</v>
      </c>
      <c r="F1350" s="1" t="s">
        <v>129</v>
      </c>
      <c r="G1350">
        <v>4</v>
      </c>
      <c r="H1350" s="1" t="s">
        <v>4363</v>
      </c>
      <c r="I1350" t="s">
        <v>14018</v>
      </c>
      <c r="J1350" t="s">
        <v>14019</v>
      </c>
      <c r="K1350" t="s">
        <v>14020</v>
      </c>
      <c r="L1350" t="s">
        <v>14021</v>
      </c>
      <c r="M1350" t="s">
        <v>14022</v>
      </c>
      <c r="N1350" t="s">
        <v>14023</v>
      </c>
      <c r="O1350" t="s">
        <v>14024</v>
      </c>
      <c r="P1350" t="s">
        <v>14025</v>
      </c>
    </row>
    <row r="1351" spans="1:16">
      <c r="A1351" t="s">
        <v>4364</v>
      </c>
      <c r="B1351" t="s">
        <v>4365</v>
      </c>
      <c r="C1351" t="s">
        <v>3192</v>
      </c>
      <c r="D1351" t="s">
        <v>749</v>
      </c>
      <c r="E1351" t="s">
        <v>4366</v>
      </c>
      <c r="F1351" s="1" t="s">
        <v>111</v>
      </c>
      <c r="G1351">
        <v>4.1</v>
      </c>
      <c r="H1351" s="1" t="s">
        <v>4367</v>
      </c>
      <c r="I1351" t="s">
        <v>14026</v>
      </c>
      <c r="J1351" t="s">
        <v>14027</v>
      </c>
      <c r="K1351" t="s">
        <v>14028</v>
      </c>
      <c r="L1351" t="s">
        <v>14029</v>
      </c>
      <c r="M1351" t="s">
        <v>14030</v>
      </c>
      <c r="N1351" t="s">
        <v>14031</v>
      </c>
      <c r="O1351" t="s">
        <v>14032</v>
      </c>
      <c r="P1351" t="s">
        <v>14033</v>
      </c>
    </row>
    <row r="1352" spans="1:16">
      <c r="A1352" t="s">
        <v>4368</v>
      </c>
      <c r="B1352" t="s">
        <v>4369</v>
      </c>
      <c r="C1352" t="s">
        <v>3261</v>
      </c>
      <c r="D1352" t="s">
        <v>2785</v>
      </c>
      <c r="E1352" t="s">
        <v>4370</v>
      </c>
      <c r="F1352" s="1" t="s">
        <v>26</v>
      </c>
      <c r="G1352">
        <v>3.9</v>
      </c>
      <c r="H1352">
        <v>588</v>
      </c>
      <c r="I1352" t="s">
        <v>14034</v>
      </c>
      <c r="J1352" t="s">
        <v>14035</v>
      </c>
      <c r="K1352" t="s">
        <v>14036</v>
      </c>
      <c r="L1352" t="s">
        <v>14037</v>
      </c>
      <c r="M1352" t="s">
        <v>14038</v>
      </c>
      <c r="N1352" t="s">
        <v>14039</v>
      </c>
      <c r="O1352" t="s">
        <v>14040</v>
      </c>
      <c r="P1352" t="s">
        <v>14041</v>
      </c>
    </row>
    <row r="1353" spans="1:16">
      <c r="A1353" t="s">
        <v>4371</v>
      </c>
      <c r="B1353" t="s">
        <v>4372</v>
      </c>
      <c r="C1353" t="s">
        <v>3252</v>
      </c>
      <c r="D1353" t="s">
        <v>4373</v>
      </c>
      <c r="E1353" t="s">
        <v>906</v>
      </c>
      <c r="F1353" s="1" t="s">
        <v>157</v>
      </c>
      <c r="G1353">
        <v>4</v>
      </c>
      <c r="H1353" s="1" t="s">
        <v>4374</v>
      </c>
      <c r="I1353" t="s">
        <v>14042</v>
      </c>
      <c r="J1353" t="s">
        <v>14043</v>
      </c>
      <c r="K1353" t="s">
        <v>14044</v>
      </c>
      <c r="L1353" t="s">
        <v>14045</v>
      </c>
      <c r="M1353" t="s">
        <v>14046</v>
      </c>
      <c r="N1353" t="s">
        <v>14047</v>
      </c>
      <c r="O1353" t="s">
        <v>14048</v>
      </c>
      <c r="P1353" t="s">
        <v>14049</v>
      </c>
    </row>
    <row r="1354" spans="1:16">
      <c r="A1354" t="s">
        <v>4375</v>
      </c>
      <c r="B1354" t="s">
        <v>4376</v>
      </c>
      <c r="C1354" t="s">
        <v>3257</v>
      </c>
      <c r="D1354" t="s">
        <v>4377</v>
      </c>
      <c r="E1354" t="s">
        <v>4378</v>
      </c>
      <c r="F1354" s="1" t="s">
        <v>26</v>
      </c>
      <c r="G1354">
        <v>3.9</v>
      </c>
      <c r="H1354" s="1" t="s">
        <v>4379</v>
      </c>
      <c r="I1354" t="s">
        <v>14050</v>
      </c>
      <c r="J1354" t="s">
        <v>14051</v>
      </c>
      <c r="K1354" t="s">
        <v>14052</v>
      </c>
      <c r="L1354" t="s">
        <v>14053</v>
      </c>
      <c r="M1354" t="s">
        <v>14054</v>
      </c>
      <c r="N1354" t="s">
        <v>14055</v>
      </c>
      <c r="O1354" t="s">
        <v>14056</v>
      </c>
      <c r="P1354" t="s">
        <v>14057</v>
      </c>
    </row>
    <row r="1355" spans="1:16">
      <c r="A1355" t="s">
        <v>4380</v>
      </c>
      <c r="B1355" t="s">
        <v>4381</v>
      </c>
      <c r="C1355" t="s">
        <v>3285</v>
      </c>
      <c r="D1355" t="s">
        <v>4382</v>
      </c>
      <c r="E1355" t="s">
        <v>4383</v>
      </c>
      <c r="F1355" s="1" t="s">
        <v>1376</v>
      </c>
      <c r="G1355">
        <v>4.2</v>
      </c>
      <c r="H1355" s="1" t="s">
        <v>4384</v>
      </c>
      <c r="I1355" t="s">
        <v>14058</v>
      </c>
      <c r="J1355" t="s">
        <v>14059</v>
      </c>
      <c r="K1355" t="s">
        <v>14060</v>
      </c>
      <c r="L1355" t="s">
        <v>14061</v>
      </c>
      <c r="M1355" t="s">
        <v>14062</v>
      </c>
      <c r="N1355" t="s">
        <v>14063</v>
      </c>
      <c r="O1355" t="s">
        <v>14064</v>
      </c>
      <c r="P1355" t="s">
        <v>14065</v>
      </c>
    </row>
    <row r="1356" spans="1:16">
      <c r="A1356" t="s">
        <v>4385</v>
      </c>
      <c r="B1356" t="s">
        <v>4386</v>
      </c>
      <c r="C1356" t="s">
        <v>4387</v>
      </c>
      <c r="D1356" t="s">
        <v>4388</v>
      </c>
      <c r="E1356" t="s">
        <v>4389</v>
      </c>
      <c r="F1356" s="1" t="s">
        <v>26</v>
      </c>
      <c r="G1356">
        <v>4.3</v>
      </c>
      <c r="H1356" s="1" t="s">
        <v>821</v>
      </c>
      <c r="I1356" t="s">
        <v>14066</v>
      </c>
      <c r="J1356" t="s">
        <v>14067</v>
      </c>
      <c r="K1356" t="s">
        <v>14068</v>
      </c>
      <c r="L1356" t="s">
        <v>14069</v>
      </c>
      <c r="M1356" t="s">
        <v>14070</v>
      </c>
      <c r="N1356" t="s">
        <v>14071</v>
      </c>
      <c r="O1356" t="s">
        <v>14072</v>
      </c>
      <c r="P1356" t="s">
        <v>14073</v>
      </c>
    </row>
    <row r="1357" spans="1:16">
      <c r="A1357" t="s">
        <v>4390</v>
      </c>
      <c r="B1357" t="s">
        <v>4391</v>
      </c>
      <c r="C1357" t="s">
        <v>3600</v>
      </c>
      <c r="D1357" t="s">
        <v>3639</v>
      </c>
      <c r="E1357" t="s">
        <v>3639</v>
      </c>
      <c r="F1357" s="1" t="s">
        <v>215</v>
      </c>
      <c r="G1357">
        <v>4</v>
      </c>
      <c r="H1357" s="1" t="s">
        <v>4392</v>
      </c>
      <c r="I1357" t="s">
        <v>14074</v>
      </c>
      <c r="J1357" t="s">
        <v>14075</v>
      </c>
      <c r="K1357" t="s">
        <v>14076</v>
      </c>
      <c r="L1357" t="s">
        <v>14077</v>
      </c>
      <c r="M1357" t="s">
        <v>14078</v>
      </c>
      <c r="N1357" t="s">
        <v>14079</v>
      </c>
      <c r="O1357" t="s">
        <v>14080</v>
      </c>
      <c r="P1357" t="s">
        <v>14081</v>
      </c>
    </row>
    <row r="1358" spans="1:16">
      <c r="A1358" t="s">
        <v>4393</v>
      </c>
      <c r="B1358" t="s">
        <v>4394</v>
      </c>
      <c r="C1358" t="s">
        <v>3472</v>
      </c>
      <c r="D1358" t="s">
        <v>4395</v>
      </c>
      <c r="E1358" t="s">
        <v>2995</v>
      </c>
      <c r="F1358" s="1" t="s">
        <v>145</v>
      </c>
      <c r="G1358">
        <v>2.6</v>
      </c>
      <c r="H1358">
        <v>24</v>
      </c>
      <c r="I1358" t="s">
        <v>14082</v>
      </c>
      <c r="J1358" t="s">
        <v>14083</v>
      </c>
      <c r="K1358" t="s">
        <v>14084</v>
      </c>
      <c r="L1358" t="s">
        <v>14085</v>
      </c>
      <c r="M1358" t="s">
        <v>14086</v>
      </c>
      <c r="N1358" t="s">
        <v>14087</v>
      </c>
      <c r="O1358" t="s">
        <v>14088</v>
      </c>
      <c r="P1358" t="s">
        <v>14089</v>
      </c>
    </row>
    <row r="1359" ht="12.75" spans="1:16">
      <c r="A1359" t="s">
        <v>4396</v>
      </c>
      <c r="B1359" t="s">
        <v>4397</v>
      </c>
      <c r="C1359" t="s">
        <v>3232</v>
      </c>
      <c r="D1359" t="s">
        <v>4398</v>
      </c>
      <c r="E1359" t="s">
        <v>329</v>
      </c>
      <c r="F1359" s="1" t="s">
        <v>315</v>
      </c>
      <c r="G1359">
        <v>3.8</v>
      </c>
      <c r="H1359">
        <v>144</v>
      </c>
      <c r="I1359" t="s">
        <v>14090</v>
      </c>
      <c r="J1359" t="s">
        <v>14091</v>
      </c>
      <c r="K1359" t="s">
        <v>14092</v>
      </c>
      <c r="L1359" t="s">
        <v>14093</v>
      </c>
      <c r="M1359" t="s">
        <v>14094</v>
      </c>
      <c r="N1359" t="s">
        <v>14095</v>
      </c>
      <c r="O1359" t="s">
        <v>14096</v>
      </c>
      <c r="P1359" t="s">
        <v>14097</v>
      </c>
    </row>
    <row r="1360" spans="1:16">
      <c r="A1360" t="s">
        <v>4399</v>
      </c>
      <c r="B1360" t="s">
        <v>4400</v>
      </c>
      <c r="C1360" t="s">
        <v>4401</v>
      </c>
      <c r="D1360" t="s">
        <v>4402</v>
      </c>
      <c r="E1360" t="s">
        <v>4403</v>
      </c>
      <c r="F1360" s="1" t="s">
        <v>1911</v>
      </c>
      <c r="G1360">
        <v>4.5</v>
      </c>
      <c r="H1360" s="1" t="s">
        <v>4404</v>
      </c>
      <c r="I1360" t="s">
        <v>14098</v>
      </c>
      <c r="J1360" t="s">
        <v>14099</v>
      </c>
      <c r="K1360" t="s">
        <v>14100</v>
      </c>
      <c r="L1360" t="s">
        <v>14101</v>
      </c>
      <c r="M1360" t="s">
        <v>14102</v>
      </c>
      <c r="N1360" t="s">
        <v>14103</v>
      </c>
      <c r="O1360" t="s">
        <v>14104</v>
      </c>
      <c r="P1360" t="s">
        <v>14105</v>
      </c>
    </row>
    <row r="1361" spans="1:16">
      <c r="A1361" t="s">
        <v>4405</v>
      </c>
      <c r="B1361" t="s">
        <v>4406</v>
      </c>
      <c r="C1361" t="s">
        <v>3516</v>
      </c>
      <c r="D1361" t="s">
        <v>293</v>
      </c>
      <c r="E1361" t="s">
        <v>406</v>
      </c>
      <c r="F1361" s="1" t="s">
        <v>294</v>
      </c>
      <c r="G1361">
        <v>3.5</v>
      </c>
      <c r="H1361">
        <v>340</v>
      </c>
      <c r="I1361" t="s">
        <v>14106</v>
      </c>
      <c r="J1361" t="s">
        <v>14107</v>
      </c>
      <c r="K1361" t="s">
        <v>14108</v>
      </c>
      <c r="L1361" t="s">
        <v>14109</v>
      </c>
      <c r="M1361" t="s">
        <v>14110</v>
      </c>
      <c r="N1361" t="s">
        <v>14111</v>
      </c>
      <c r="O1361" t="s">
        <v>14112</v>
      </c>
      <c r="P1361" t="s">
        <v>14113</v>
      </c>
    </row>
    <row r="1362" spans="1:16">
      <c r="A1362" t="s">
        <v>4407</v>
      </c>
      <c r="B1362" t="s">
        <v>4408</v>
      </c>
      <c r="C1362" t="s">
        <v>3202</v>
      </c>
      <c r="D1362" t="s">
        <v>4409</v>
      </c>
      <c r="E1362" t="s">
        <v>824</v>
      </c>
      <c r="F1362" s="1" t="s">
        <v>26</v>
      </c>
      <c r="G1362">
        <v>3.9</v>
      </c>
      <c r="H1362">
        <v>144</v>
      </c>
      <c r="I1362" t="s">
        <v>14114</v>
      </c>
      <c r="J1362" t="s">
        <v>14115</v>
      </c>
      <c r="K1362" t="s">
        <v>14116</v>
      </c>
      <c r="L1362" t="s">
        <v>14117</v>
      </c>
      <c r="M1362" t="s">
        <v>14118</v>
      </c>
      <c r="N1362" t="s">
        <v>14119</v>
      </c>
      <c r="O1362" t="s">
        <v>14120</v>
      </c>
      <c r="P1362" t="s">
        <v>14121</v>
      </c>
    </row>
    <row r="1363" spans="1:16">
      <c r="A1363" t="s">
        <v>4410</v>
      </c>
      <c r="B1363" t="s">
        <v>4411</v>
      </c>
      <c r="C1363" t="s">
        <v>3261</v>
      </c>
      <c r="D1363" t="s">
        <v>1153</v>
      </c>
      <c r="E1363" t="s">
        <v>1778</v>
      </c>
      <c r="F1363" s="1" t="s">
        <v>693</v>
      </c>
      <c r="G1363">
        <v>4</v>
      </c>
      <c r="H1363">
        <v>727</v>
      </c>
      <c r="I1363" t="s">
        <v>14122</v>
      </c>
      <c r="J1363" t="s">
        <v>14123</v>
      </c>
      <c r="K1363" t="s">
        <v>14124</v>
      </c>
      <c r="L1363" t="s">
        <v>14125</v>
      </c>
      <c r="M1363" t="s">
        <v>14126</v>
      </c>
      <c r="N1363" t="s">
        <v>14127</v>
      </c>
      <c r="O1363" t="s">
        <v>14128</v>
      </c>
      <c r="P1363" t="s">
        <v>14129</v>
      </c>
    </row>
    <row r="1364" spans="1:16">
      <c r="A1364" t="s">
        <v>4412</v>
      </c>
      <c r="B1364" t="s">
        <v>4413</v>
      </c>
      <c r="C1364" t="s">
        <v>4414</v>
      </c>
      <c r="D1364" t="s">
        <v>106</v>
      </c>
      <c r="E1364" t="s">
        <v>190</v>
      </c>
      <c r="F1364" s="1" t="s">
        <v>87</v>
      </c>
      <c r="G1364">
        <v>4</v>
      </c>
      <c r="H1364">
        <v>832</v>
      </c>
      <c r="I1364" t="s">
        <v>14130</v>
      </c>
      <c r="J1364" t="s">
        <v>14131</v>
      </c>
      <c r="K1364" t="s">
        <v>14132</v>
      </c>
      <c r="L1364" t="s">
        <v>14133</v>
      </c>
      <c r="M1364" t="s">
        <v>14134</v>
      </c>
      <c r="N1364" t="s">
        <v>14135</v>
      </c>
      <c r="O1364" t="s">
        <v>14136</v>
      </c>
      <c r="P1364" t="s">
        <v>14137</v>
      </c>
    </row>
    <row r="1365" spans="1:16">
      <c r="A1365" t="s">
        <v>4415</v>
      </c>
      <c r="B1365" t="s">
        <v>4416</v>
      </c>
      <c r="C1365" t="s">
        <v>3202</v>
      </c>
      <c r="D1365" t="s">
        <v>3108</v>
      </c>
      <c r="E1365" t="s">
        <v>371</v>
      </c>
      <c r="F1365" s="1" t="s">
        <v>20</v>
      </c>
      <c r="G1365">
        <v>3.5</v>
      </c>
      <c r="H1365">
        <v>57</v>
      </c>
      <c r="I1365" t="s">
        <v>14138</v>
      </c>
      <c r="J1365" t="s">
        <v>14139</v>
      </c>
      <c r="K1365" t="s">
        <v>14140</v>
      </c>
      <c r="L1365" t="s">
        <v>14141</v>
      </c>
      <c r="M1365" t="s">
        <v>14142</v>
      </c>
      <c r="N1365" t="s">
        <v>14143</v>
      </c>
      <c r="O1365" t="s">
        <v>14144</v>
      </c>
      <c r="P1365" t="s">
        <v>14145</v>
      </c>
    </row>
    <row r="1366" spans="1:16">
      <c r="A1366" t="s">
        <v>4417</v>
      </c>
      <c r="B1366" t="s">
        <v>4418</v>
      </c>
      <c r="C1366" t="s">
        <v>3210</v>
      </c>
      <c r="D1366" t="s">
        <v>4419</v>
      </c>
      <c r="E1366" t="s">
        <v>214</v>
      </c>
      <c r="F1366" s="1" t="s">
        <v>191</v>
      </c>
      <c r="G1366">
        <v>4</v>
      </c>
      <c r="H1366" s="1" t="s">
        <v>4420</v>
      </c>
      <c r="I1366" t="s">
        <v>14146</v>
      </c>
      <c r="J1366" t="s">
        <v>14147</v>
      </c>
      <c r="K1366" t="s">
        <v>14148</v>
      </c>
      <c r="L1366" t="s">
        <v>14149</v>
      </c>
      <c r="M1366" t="s">
        <v>14150</v>
      </c>
      <c r="N1366" t="s">
        <v>14151</v>
      </c>
      <c r="O1366" t="s">
        <v>14152</v>
      </c>
      <c r="P1366" t="s">
        <v>14153</v>
      </c>
    </row>
    <row r="1367" spans="1:16">
      <c r="A1367" t="s">
        <v>4421</v>
      </c>
      <c r="B1367" t="s">
        <v>4422</v>
      </c>
      <c r="C1367" t="s">
        <v>3281</v>
      </c>
      <c r="D1367" t="s">
        <v>2185</v>
      </c>
      <c r="E1367" t="s">
        <v>190</v>
      </c>
      <c r="F1367" s="1" t="s">
        <v>768</v>
      </c>
      <c r="G1367">
        <v>3.4</v>
      </c>
      <c r="H1367" s="1" t="s">
        <v>4423</v>
      </c>
      <c r="I1367" t="s">
        <v>14154</v>
      </c>
      <c r="J1367" t="s">
        <v>14155</v>
      </c>
      <c r="K1367" t="s">
        <v>14156</v>
      </c>
      <c r="L1367" t="s">
        <v>14157</v>
      </c>
      <c r="M1367" t="s">
        <v>14158</v>
      </c>
      <c r="N1367" t="s">
        <v>14159</v>
      </c>
      <c r="O1367" t="s">
        <v>14160</v>
      </c>
      <c r="P1367" t="s">
        <v>14161</v>
      </c>
    </row>
    <row r="1368" spans="1:16">
      <c r="A1368" t="s">
        <v>4424</v>
      </c>
      <c r="B1368" t="s">
        <v>4425</v>
      </c>
      <c r="C1368" t="s">
        <v>3261</v>
      </c>
      <c r="D1368" t="s">
        <v>4426</v>
      </c>
      <c r="E1368" t="s">
        <v>4427</v>
      </c>
      <c r="F1368" s="1" t="s">
        <v>139</v>
      </c>
      <c r="G1368">
        <v>4.2</v>
      </c>
      <c r="H1368" s="1" t="s">
        <v>4428</v>
      </c>
      <c r="I1368" t="s">
        <v>14162</v>
      </c>
      <c r="J1368" t="s">
        <v>14163</v>
      </c>
      <c r="K1368" t="s">
        <v>14164</v>
      </c>
      <c r="L1368" t="s">
        <v>14165</v>
      </c>
      <c r="M1368" t="s">
        <v>14166</v>
      </c>
      <c r="N1368" t="s">
        <v>14167</v>
      </c>
      <c r="O1368" t="s">
        <v>14168</v>
      </c>
      <c r="P1368" t="s">
        <v>14169</v>
      </c>
    </row>
    <row r="1369" spans="1:16">
      <c r="A1369" t="s">
        <v>4429</v>
      </c>
      <c r="B1369" t="s">
        <v>4430</v>
      </c>
      <c r="C1369" t="s">
        <v>3309</v>
      </c>
      <c r="D1369" t="s">
        <v>4431</v>
      </c>
      <c r="E1369" t="s">
        <v>3947</v>
      </c>
      <c r="F1369" s="1" t="s">
        <v>1050</v>
      </c>
      <c r="G1369">
        <v>3.8</v>
      </c>
      <c r="H1369" s="1" t="s">
        <v>4384</v>
      </c>
      <c r="I1369" t="s">
        <v>14170</v>
      </c>
      <c r="J1369" t="s">
        <v>14171</v>
      </c>
      <c r="K1369" t="s">
        <v>14172</v>
      </c>
      <c r="L1369" t="s">
        <v>14173</v>
      </c>
      <c r="M1369" t="s">
        <v>14174</v>
      </c>
      <c r="N1369" t="s">
        <v>14175</v>
      </c>
      <c r="O1369" t="s">
        <v>14176</v>
      </c>
      <c r="P1369" t="s">
        <v>14177</v>
      </c>
    </row>
    <row r="1370" spans="1:16">
      <c r="A1370" t="s">
        <v>4432</v>
      </c>
      <c r="B1370" t="s">
        <v>4433</v>
      </c>
      <c r="C1370" t="s">
        <v>3592</v>
      </c>
      <c r="D1370" t="s">
        <v>3214</v>
      </c>
      <c r="E1370" t="s">
        <v>62</v>
      </c>
      <c r="F1370" s="1" t="s">
        <v>157</v>
      </c>
      <c r="G1370">
        <v>4.1</v>
      </c>
      <c r="H1370" s="1" t="s">
        <v>4434</v>
      </c>
      <c r="I1370" t="s">
        <v>14178</v>
      </c>
      <c r="J1370" t="s">
        <v>14179</v>
      </c>
      <c r="K1370" t="s">
        <v>14180</v>
      </c>
      <c r="L1370" t="s">
        <v>14181</v>
      </c>
      <c r="M1370" t="s">
        <v>14182</v>
      </c>
      <c r="N1370" t="s">
        <v>14183</v>
      </c>
      <c r="O1370" t="s">
        <v>14184</v>
      </c>
      <c r="P1370" t="s">
        <v>14185</v>
      </c>
    </row>
    <row r="1371" spans="1:16">
      <c r="A1371" t="s">
        <v>4435</v>
      </c>
      <c r="B1371" t="s">
        <v>4436</v>
      </c>
      <c r="C1371" t="s">
        <v>4437</v>
      </c>
      <c r="D1371" t="s">
        <v>214</v>
      </c>
      <c r="E1371" t="s">
        <v>421</v>
      </c>
      <c r="F1371" s="1" t="s">
        <v>315</v>
      </c>
      <c r="G1371">
        <v>4.2</v>
      </c>
      <c r="H1371">
        <v>590</v>
      </c>
      <c r="I1371" t="s">
        <v>14186</v>
      </c>
      <c r="J1371" t="s">
        <v>14187</v>
      </c>
      <c r="K1371" t="s">
        <v>14188</v>
      </c>
      <c r="L1371" t="s">
        <v>14189</v>
      </c>
      <c r="M1371" t="s">
        <v>14190</v>
      </c>
      <c r="N1371" t="s">
        <v>14191</v>
      </c>
      <c r="O1371" t="s">
        <v>14192</v>
      </c>
      <c r="P1371" t="s">
        <v>14193</v>
      </c>
    </row>
    <row r="1372" spans="1:16">
      <c r="A1372" t="s">
        <v>4438</v>
      </c>
      <c r="B1372" t="s">
        <v>4439</v>
      </c>
      <c r="C1372" t="s">
        <v>3600</v>
      </c>
      <c r="D1372" t="s">
        <v>62</v>
      </c>
      <c r="E1372" t="s">
        <v>76</v>
      </c>
      <c r="F1372" s="1" t="s">
        <v>77</v>
      </c>
      <c r="G1372">
        <v>4.3</v>
      </c>
      <c r="H1372" s="1" t="s">
        <v>4440</v>
      </c>
      <c r="I1372" t="s">
        <v>14194</v>
      </c>
      <c r="J1372" t="s">
        <v>14195</v>
      </c>
      <c r="K1372" t="s">
        <v>14196</v>
      </c>
      <c r="L1372" t="s">
        <v>14197</v>
      </c>
      <c r="M1372" t="s">
        <v>14198</v>
      </c>
      <c r="N1372" t="s">
        <v>14199</v>
      </c>
      <c r="O1372" t="s">
        <v>14200</v>
      </c>
      <c r="P1372" t="s">
        <v>14201</v>
      </c>
    </row>
    <row r="1373" ht="12.75" spans="1:16">
      <c r="A1373" t="s">
        <v>4441</v>
      </c>
      <c r="B1373" t="s">
        <v>4442</v>
      </c>
      <c r="C1373" t="s">
        <v>3252</v>
      </c>
      <c r="D1373" t="s">
        <v>485</v>
      </c>
      <c r="E1373" t="s">
        <v>2464</v>
      </c>
      <c r="F1373" s="1" t="s">
        <v>693</v>
      </c>
      <c r="G1373">
        <v>4.2</v>
      </c>
      <c r="H1373" s="1" t="s">
        <v>4443</v>
      </c>
      <c r="I1373" t="s">
        <v>14202</v>
      </c>
      <c r="J1373" t="s">
        <v>14203</v>
      </c>
      <c r="K1373" t="s">
        <v>14204</v>
      </c>
      <c r="L1373" t="s">
        <v>14205</v>
      </c>
      <c r="M1373" t="s">
        <v>14206</v>
      </c>
      <c r="N1373" t="s">
        <v>14207</v>
      </c>
      <c r="O1373" t="s">
        <v>14208</v>
      </c>
      <c r="P1373" t="s">
        <v>14209</v>
      </c>
    </row>
    <row r="1374" spans="1:16">
      <c r="A1374" t="s">
        <v>4444</v>
      </c>
      <c r="B1374" t="s">
        <v>4445</v>
      </c>
      <c r="C1374" t="s">
        <v>3592</v>
      </c>
      <c r="D1374" t="s">
        <v>128</v>
      </c>
      <c r="E1374" t="s">
        <v>2687</v>
      </c>
      <c r="F1374" s="1" t="s">
        <v>129</v>
      </c>
      <c r="G1374">
        <v>4.1</v>
      </c>
      <c r="H1374">
        <v>693</v>
      </c>
      <c r="I1374" t="s">
        <v>14210</v>
      </c>
      <c r="J1374" t="s">
        <v>14211</v>
      </c>
      <c r="K1374" t="s">
        <v>14212</v>
      </c>
      <c r="L1374" t="s">
        <v>14213</v>
      </c>
      <c r="M1374" t="s">
        <v>14214</v>
      </c>
      <c r="N1374" t="s">
        <v>14215</v>
      </c>
      <c r="O1374" t="s">
        <v>14216</v>
      </c>
      <c r="P1374" t="s">
        <v>14217</v>
      </c>
    </row>
    <row r="1375" spans="1:16">
      <c r="A1375" t="s">
        <v>4446</v>
      </c>
      <c r="B1375" t="s">
        <v>4447</v>
      </c>
      <c r="C1375" t="s">
        <v>3600</v>
      </c>
      <c r="D1375" t="s">
        <v>1121</v>
      </c>
      <c r="E1375" t="s">
        <v>214</v>
      </c>
      <c r="F1375" s="1" t="s">
        <v>100</v>
      </c>
      <c r="G1375">
        <v>3.9</v>
      </c>
      <c r="H1375" s="1" t="s">
        <v>4448</v>
      </c>
      <c r="I1375" t="s">
        <v>14218</v>
      </c>
      <c r="J1375" t="s">
        <v>14219</v>
      </c>
      <c r="K1375" t="s">
        <v>14220</v>
      </c>
      <c r="L1375" t="s">
        <v>14221</v>
      </c>
      <c r="M1375" t="s">
        <v>14222</v>
      </c>
      <c r="N1375" t="s">
        <v>14223</v>
      </c>
      <c r="O1375" t="s">
        <v>14224</v>
      </c>
      <c r="P1375" t="s">
        <v>14225</v>
      </c>
    </row>
    <row r="1376" spans="1:16">
      <c r="A1376" t="s">
        <v>4449</v>
      </c>
      <c r="B1376" t="s">
        <v>4450</v>
      </c>
      <c r="C1376" t="s">
        <v>3202</v>
      </c>
      <c r="D1376" t="s">
        <v>4451</v>
      </c>
      <c r="E1376" t="s">
        <v>76</v>
      </c>
      <c r="F1376" s="1" t="s">
        <v>450</v>
      </c>
      <c r="G1376">
        <v>3.3</v>
      </c>
      <c r="H1376">
        <v>8</v>
      </c>
      <c r="I1376" t="s">
        <v>14226</v>
      </c>
      <c r="J1376" t="s">
        <v>14227</v>
      </c>
      <c r="K1376" t="s">
        <v>14228</v>
      </c>
      <c r="L1376" t="s">
        <v>14229</v>
      </c>
      <c r="M1376" t="s">
        <v>14230</v>
      </c>
      <c r="N1376" t="s">
        <v>14231</v>
      </c>
      <c r="O1376" t="s">
        <v>14232</v>
      </c>
      <c r="P1376" t="s">
        <v>14233</v>
      </c>
    </row>
    <row r="1377" spans="1:16">
      <c r="A1377" t="s">
        <v>4452</v>
      </c>
      <c r="B1377" t="s">
        <v>4453</v>
      </c>
      <c r="C1377" t="s">
        <v>4454</v>
      </c>
      <c r="D1377" t="s">
        <v>149</v>
      </c>
      <c r="E1377" t="s">
        <v>42</v>
      </c>
      <c r="F1377" s="1" t="s">
        <v>111</v>
      </c>
      <c r="G1377">
        <v>4.3</v>
      </c>
      <c r="H1377" s="1" t="s">
        <v>4455</v>
      </c>
      <c r="I1377" t="s">
        <v>14234</v>
      </c>
      <c r="J1377" t="s">
        <v>14235</v>
      </c>
      <c r="K1377" t="s">
        <v>14236</v>
      </c>
      <c r="L1377" t="s">
        <v>14237</v>
      </c>
      <c r="M1377" t="s">
        <v>14238</v>
      </c>
      <c r="N1377" t="s">
        <v>14239</v>
      </c>
      <c r="O1377" t="s">
        <v>14240</v>
      </c>
      <c r="P1377" t="s">
        <v>14241</v>
      </c>
    </row>
    <row r="1378" spans="1:16">
      <c r="A1378" t="s">
        <v>4456</v>
      </c>
      <c r="B1378" t="s">
        <v>4457</v>
      </c>
      <c r="C1378" t="s">
        <v>3600</v>
      </c>
      <c r="D1378" t="s">
        <v>1072</v>
      </c>
      <c r="E1378" t="s">
        <v>329</v>
      </c>
      <c r="F1378" s="1" t="s">
        <v>348</v>
      </c>
      <c r="G1378">
        <v>3.9</v>
      </c>
      <c r="H1378" s="1" t="s">
        <v>4458</v>
      </c>
      <c r="I1378" t="s">
        <v>14242</v>
      </c>
      <c r="J1378" t="s">
        <v>14243</v>
      </c>
      <c r="K1378" t="s">
        <v>14244</v>
      </c>
      <c r="L1378" t="s">
        <v>14245</v>
      </c>
      <c r="M1378" t="s">
        <v>14246</v>
      </c>
      <c r="N1378" t="s">
        <v>14247</v>
      </c>
      <c r="O1378" t="s">
        <v>14248</v>
      </c>
      <c r="P1378" t="s">
        <v>14249</v>
      </c>
    </row>
    <row r="1379" spans="1:16">
      <c r="A1379" t="s">
        <v>4459</v>
      </c>
      <c r="B1379" t="s">
        <v>4460</v>
      </c>
      <c r="C1379" t="s">
        <v>3252</v>
      </c>
      <c r="D1379" t="s">
        <v>2053</v>
      </c>
      <c r="E1379" t="s">
        <v>2025</v>
      </c>
      <c r="F1379" s="1" t="s">
        <v>343</v>
      </c>
      <c r="G1379">
        <v>4.3</v>
      </c>
      <c r="H1379" s="1" t="s">
        <v>4461</v>
      </c>
      <c r="I1379" t="s">
        <v>14250</v>
      </c>
      <c r="J1379" t="s">
        <v>14251</v>
      </c>
      <c r="K1379" t="s">
        <v>14252</v>
      </c>
      <c r="L1379" t="s">
        <v>14253</v>
      </c>
      <c r="M1379" t="s">
        <v>14254</v>
      </c>
      <c r="N1379" t="s">
        <v>14255</v>
      </c>
      <c r="O1379" t="s">
        <v>14256</v>
      </c>
      <c r="P1379" t="s">
        <v>14257</v>
      </c>
    </row>
    <row r="1380" spans="1:16">
      <c r="A1380" t="s">
        <v>4462</v>
      </c>
      <c r="B1380" t="s">
        <v>4463</v>
      </c>
      <c r="C1380" t="s">
        <v>3261</v>
      </c>
      <c r="D1380" t="s">
        <v>3848</v>
      </c>
      <c r="E1380" t="s">
        <v>895</v>
      </c>
      <c r="F1380" s="1" t="s">
        <v>729</v>
      </c>
      <c r="G1380">
        <v>3.6</v>
      </c>
      <c r="H1380">
        <v>63</v>
      </c>
      <c r="I1380" t="s">
        <v>14258</v>
      </c>
      <c r="J1380" t="s">
        <v>14259</v>
      </c>
      <c r="K1380" t="s">
        <v>14260</v>
      </c>
      <c r="L1380" t="s">
        <v>14261</v>
      </c>
      <c r="M1380" t="s">
        <v>14262</v>
      </c>
      <c r="N1380" t="s">
        <v>14263</v>
      </c>
      <c r="O1380" t="s">
        <v>14264</v>
      </c>
      <c r="P1380" t="s">
        <v>14265</v>
      </c>
    </row>
    <row r="1381" ht="13.5" spans="1:16">
      <c r="A1381" t="s">
        <v>4464</v>
      </c>
      <c r="B1381" t="s">
        <v>4465</v>
      </c>
      <c r="C1381" t="s">
        <v>3261</v>
      </c>
      <c r="D1381" t="s">
        <v>2464</v>
      </c>
      <c r="E1381" t="s">
        <v>4466</v>
      </c>
      <c r="F1381" s="1" t="s">
        <v>43</v>
      </c>
      <c r="G1381">
        <v>3.8</v>
      </c>
      <c r="H1381" s="1" t="s">
        <v>4467</v>
      </c>
      <c r="I1381" t="s">
        <v>14266</v>
      </c>
      <c r="J1381" t="s">
        <v>14267</v>
      </c>
      <c r="K1381" t="s">
        <v>14268</v>
      </c>
      <c r="L1381" t="s">
        <v>14269</v>
      </c>
      <c r="M1381" t="s">
        <v>14270</v>
      </c>
      <c r="N1381" t="s">
        <v>14271</v>
      </c>
      <c r="O1381" t="s">
        <v>14272</v>
      </c>
      <c r="P1381" t="s">
        <v>14273</v>
      </c>
    </row>
    <row r="1382" spans="1:16">
      <c r="A1382" t="s">
        <v>4468</v>
      </c>
      <c r="B1382" t="s">
        <v>4469</v>
      </c>
      <c r="C1382" t="s">
        <v>3761</v>
      </c>
      <c r="D1382" t="s">
        <v>144</v>
      </c>
      <c r="E1382" t="s">
        <v>3743</v>
      </c>
      <c r="F1382" s="1" t="s">
        <v>1911</v>
      </c>
      <c r="G1382">
        <v>3.9</v>
      </c>
      <c r="H1382" s="1" t="s">
        <v>4470</v>
      </c>
      <c r="I1382" t="s">
        <v>14274</v>
      </c>
      <c r="J1382" t="s">
        <v>14275</v>
      </c>
      <c r="K1382" t="s">
        <v>14276</v>
      </c>
      <c r="L1382" t="s">
        <v>14277</v>
      </c>
      <c r="M1382" t="s">
        <v>14278</v>
      </c>
      <c r="N1382" t="s">
        <v>14279</v>
      </c>
      <c r="O1382" t="s">
        <v>14280</v>
      </c>
      <c r="P1382" t="s">
        <v>14281</v>
      </c>
    </row>
    <row r="1383" ht="12.75" spans="1:16">
      <c r="A1383" t="s">
        <v>4471</v>
      </c>
      <c r="B1383" t="s">
        <v>4472</v>
      </c>
      <c r="C1383" t="s">
        <v>3257</v>
      </c>
      <c r="D1383" t="s">
        <v>4473</v>
      </c>
      <c r="E1383" t="s">
        <v>4474</v>
      </c>
      <c r="F1383" s="1" t="s">
        <v>239</v>
      </c>
      <c r="G1383">
        <v>4.6</v>
      </c>
      <c r="H1383" s="1" t="s">
        <v>4475</v>
      </c>
      <c r="I1383" t="s">
        <v>14282</v>
      </c>
      <c r="J1383" t="s">
        <v>14283</v>
      </c>
      <c r="K1383" t="s">
        <v>14284</v>
      </c>
      <c r="L1383" t="s">
        <v>14285</v>
      </c>
      <c r="M1383" t="s">
        <v>14286</v>
      </c>
      <c r="N1383" t="s">
        <v>14287</v>
      </c>
      <c r="O1383" t="s">
        <v>14288</v>
      </c>
      <c r="P1383" t="s">
        <v>14289</v>
      </c>
    </row>
    <row r="1384" ht="12.75" spans="1:16">
      <c r="A1384" t="s">
        <v>4476</v>
      </c>
      <c r="B1384" t="s">
        <v>4477</v>
      </c>
      <c r="C1384" t="s">
        <v>3257</v>
      </c>
      <c r="D1384" t="s">
        <v>144</v>
      </c>
      <c r="E1384" t="s">
        <v>2281</v>
      </c>
      <c r="F1384" s="1" t="s">
        <v>294</v>
      </c>
      <c r="G1384">
        <v>3.8</v>
      </c>
      <c r="H1384" s="1" t="s">
        <v>4478</v>
      </c>
      <c r="I1384" t="s">
        <v>14290</v>
      </c>
      <c r="J1384" t="s">
        <v>14291</v>
      </c>
      <c r="K1384" t="s">
        <v>14292</v>
      </c>
      <c r="L1384" t="s">
        <v>14293</v>
      </c>
      <c r="M1384" t="s">
        <v>14294</v>
      </c>
      <c r="N1384" t="s">
        <v>14295</v>
      </c>
      <c r="O1384" t="s">
        <v>14296</v>
      </c>
      <c r="P1384" t="s">
        <v>14297</v>
      </c>
    </row>
    <row r="1385" spans="1:16">
      <c r="A1385" t="s">
        <v>4479</v>
      </c>
      <c r="B1385" t="s">
        <v>4480</v>
      </c>
      <c r="C1385" t="s">
        <v>3257</v>
      </c>
      <c r="D1385" t="s">
        <v>293</v>
      </c>
      <c r="E1385" t="s">
        <v>4481</v>
      </c>
      <c r="F1385" s="1" t="s">
        <v>123</v>
      </c>
      <c r="G1385">
        <v>3.9</v>
      </c>
      <c r="H1385" s="1" t="s">
        <v>4482</v>
      </c>
      <c r="I1385" t="s">
        <v>14298</v>
      </c>
      <c r="J1385" t="s">
        <v>14299</v>
      </c>
      <c r="K1385" t="s">
        <v>14300</v>
      </c>
      <c r="L1385" t="s">
        <v>14301</v>
      </c>
      <c r="M1385" t="s">
        <v>14302</v>
      </c>
      <c r="N1385" t="s">
        <v>14303</v>
      </c>
      <c r="O1385" t="s">
        <v>14304</v>
      </c>
      <c r="P1385" t="s">
        <v>14305</v>
      </c>
    </row>
    <row r="1386" spans="1:16">
      <c r="A1386" t="s">
        <v>4483</v>
      </c>
      <c r="B1386" t="s">
        <v>4484</v>
      </c>
      <c r="C1386" t="s">
        <v>3623</v>
      </c>
      <c r="D1386" t="s">
        <v>4485</v>
      </c>
      <c r="E1386" t="s">
        <v>4486</v>
      </c>
      <c r="F1386" s="1" t="s">
        <v>82</v>
      </c>
      <c r="G1386">
        <v>4.1</v>
      </c>
      <c r="H1386">
        <v>290</v>
      </c>
      <c r="I1386" t="s">
        <v>14306</v>
      </c>
      <c r="J1386" t="s">
        <v>14307</v>
      </c>
      <c r="K1386" t="s">
        <v>14308</v>
      </c>
      <c r="L1386" t="s">
        <v>14309</v>
      </c>
      <c r="M1386" t="s">
        <v>14310</v>
      </c>
      <c r="N1386" t="s">
        <v>14311</v>
      </c>
      <c r="O1386" t="s">
        <v>14312</v>
      </c>
      <c r="P1386" t="s">
        <v>14313</v>
      </c>
    </row>
    <row r="1387" ht="13.5" spans="1:16">
      <c r="A1387" t="s">
        <v>4487</v>
      </c>
      <c r="B1387" t="s">
        <v>4488</v>
      </c>
      <c r="C1387" t="s">
        <v>3347</v>
      </c>
      <c r="D1387" t="s">
        <v>319</v>
      </c>
      <c r="E1387" t="s">
        <v>76</v>
      </c>
      <c r="F1387" s="1" t="s">
        <v>282</v>
      </c>
      <c r="G1387">
        <v>3.6</v>
      </c>
      <c r="H1387">
        <v>4</v>
      </c>
      <c r="I1387" s="2" t="s">
        <v>14314</v>
      </c>
      <c r="J1387" t="s">
        <v>14315</v>
      </c>
      <c r="K1387" t="s">
        <v>14316</v>
      </c>
      <c r="L1387" t="s">
        <v>14317</v>
      </c>
      <c r="M1387" t="s">
        <v>14318</v>
      </c>
      <c r="N1387" t="s">
        <v>14319</v>
      </c>
      <c r="O1387" t="s">
        <v>14320</v>
      </c>
      <c r="P1387" t="s">
        <v>14321</v>
      </c>
    </row>
    <row r="1388" spans="1:16">
      <c r="A1388" t="s">
        <v>4489</v>
      </c>
      <c r="B1388" t="s">
        <v>4490</v>
      </c>
      <c r="C1388" t="s">
        <v>3878</v>
      </c>
      <c r="D1388" t="s">
        <v>4491</v>
      </c>
      <c r="E1388" t="s">
        <v>3929</v>
      </c>
      <c r="F1388" s="1" t="s">
        <v>1673</v>
      </c>
      <c r="G1388">
        <v>4.4</v>
      </c>
      <c r="H1388" s="1" t="s">
        <v>4492</v>
      </c>
      <c r="I1388" t="s">
        <v>14322</v>
      </c>
      <c r="J1388" t="s">
        <v>14323</v>
      </c>
      <c r="K1388" t="s">
        <v>14324</v>
      </c>
      <c r="L1388" t="s">
        <v>14325</v>
      </c>
      <c r="M1388" t="s">
        <v>14326</v>
      </c>
      <c r="N1388" t="s">
        <v>14327</v>
      </c>
      <c r="O1388" t="s">
        <v>14328</v>
      </c>
      <c r="P1388" t="s">
        <v>14329</v>
      </c>
    </row>
    <row r="1389" spans="1:16">
      <c r="A1389" t="s">
        <v>4493</v>
      </c>
      <c r="B1389" t="s">
        <v>4494</v>
      </c>
      <c r="C1389" t="s">
        <v>3252</v>
      </c>
      <c r="D1389" t="s">
        <v>4495</v>
      </c>
      <c r="E1389" t="s">
        <v>261</v>
      </c>
      <c r="F1389" s="1" t="s">
        <v>343</v>
      </c>
      <c r="G1389">
        <v>4.3</v>
      </c>
      <c r="H1389" s="1" t="s">
        <v>4496</v>
      </c>
      <c r="I1389" t="s">
        <v>14330</v>
      </c>
      <c r="J1389" t="s">
        <v>14331</v>
      </c>
      <c r="K1389" t="s">
        <v>14332</v>
      </c>
      <c r="L1389" t="s">
        <v>14333</v>
      </c>
      <c r="M1389" t="s">
        <v>14334</v>
      </c>
      <c r="N1389" t="s">
        <v>14335</v>
      </c>
      <c r="O1389" t="s">
        <v>14336</v>
      </c>
      <c r="P1389" t="s">
        <v>14337</v>
      </c>
    </row>
    <row r="1390" spans="1:16">
      <c r="A1390" t="s">
        <v>4497</v>
      </c>
      <c r="B1390" t="s">
        <v>4498</v>
      </c>
      <c r="C1390" t="s">
        <v>3261</v>
      </c>
      <c r="D1390" t="s">
        <v>329</v>
      </c>
      <c r="E1390" t="s">
        <v>1154</v>
      </c>
      <c r="F1390" s="1" t="s">
        <v>453</v>
      </c>
      <c r="G1390">
        <v>4.7</v>
      </c>
      <c r="H1390" s="1" t="s">
        <v>4499</v>
      </c>
      <c r="I1390" t="s">
        <v>14338</v>
      </c>
      <c r="J1390" t="s">
        <v>14339</v>
      </c>
      <c r="K1390" t="s">
        <v>14340</v>
      </c>
      <c r="L1390" t="s">
        <v>14341</v>
      </c>
      <c r="M1390" t="s">
        <v>14342</v>
      </c>
      <c r="N1390" t="s">
        <v>14343</v>
      </c>
      <c r="O1390" t="s">
        <v>14344</v>
      </c>
      <c r="P1390" t="s">
        <v>14345</v>
      </c>
    </row>
    <row r="1391" ht="13.5" spans="1:16">
      <c r="A1391" t="s">
        <v>4500</v>
      </c>
      <c r="B1391" t="s">
        <v>4501</v>
      </c>
      <c r="C1391" t="s">
        <v>3210</v>
      </c>
      <c r="D1391" t="s">
        <v>4502</v>
      </c>
      <c r="E1391" t="s">
        <v>190</v>
      </c>
      <c r="F1391" s="1" t="s">
        <v>302</v>
      </c>
      <c r="G1391">
        <v>4.3</v>
      </c>
      <c r="H1391">
        <v>532</v>
      </c>
      <c r="I1391" t="s">
        <v>14346</v>
      </c>
      <c r="J1391" t="s">
        <v>14347</v>
      </c>
      <c r="K1391" t="s">
        <v>14348</v>
      </c>
      <c r="L1391" t="s">
        <v>14349</v>
      </c>
      <c r="M1391" t="s">
        <v>14350</v>
      </c>
      <c r="N1391" t="s">
        <v>14351</v>
      </c>
      <c r="O1391" t="s">
        <v>14352</v>
      </c>
      <c r="P1391" t="s">
        <v>14353</v>
      </c>
    </row>
    <row r="1392" ht="13.5" spans="1:16">
      <c r="A1392" t="s">
        <v>4503</v>
      </c>
      <c r="B1392" t="s">
        <v>4504</v>
      </c>
      <c r="C1392" t="s">
        <v>3360</v>
      </c>
      <c r="D1392" t="s">
        <v>4505</v>
      </c>
      <c r="E1392" t="s">
        <v>3619</v>
      </c>
      <c r="F1392" s="1" t="s">
        <v>463</v>
      </c>
      <c r="G1392">
        <v>3.9</v>
      </c>
      <c r="H1392">
        <v>260</v>
      </c>
      <c r="I1392" s="2" t="s">
        <v>14354</v>
      </c>
      <c r="J1392" t="s">
        <v>14355</v>
      </c>
      <c r="K1392" t="s">
        <v>14356</v>
      </c>
      <c r="L1392" t="s">
        <v>14357</v>
      </c>
      <c r="M1392" t="s">
        <v>14358</v>
      </c>
      <c r="N1392" t="s">
        <v>14359</v>
      </c>
      <c r="O1392" t="s">
        <v>14360</v>
      </c>
      <c r="P1392" t="s">
        <v>14361</v>
      </c>
    </row>
    <row r="1393" spans="1:16">
      <c r="A1393" t="s">
        <v>4506</v>
      </c>
      <c r="B1393" t="s">
        <v>4507</v>
      </c>
      <c r="C1393" t="s">
        <v>3394</v>
      </c>
      <c r="D1393" t="s">
        <v>4349</v>
      </c>
      <c r="E1393" t="s">
        <v>2956</v>
      </c>
      <c r="F1393" s="1" t="s">
        <v>693</v>
      </c>
      <c r="G1393">
        <v>3.9</v>
      </c>
      <c r="H1393" s="1" t="s">
        <v>4508</v>
      </c>
      <c r="I1393" t="s">
        <v>14362</v>
      </c>
      <c r="J1393" t="s">
        <v>14363</v>
      </c>
      <c r="K1393" t="s">
        <v>14364</v>
      </c>
      <c r="L1393" t="s">
        <v>14365</v>
      </c>
      <c r="M1393" t="s">
        <v>14366</v>
      </c>
      <c r="N1393" t="s">
        <v>14367</v>
      </c>
      <c r="O1393" t="s">
        <v>14368</v>
      </c>
      <c r="P1393" t="s">
        <v>14369</v>
      </c>
    </row>
    <row r="1394" spans="1:16">
      <c r="A1394" t="s">
        <v>4509</v>
      </c>
      <c r="B1394" t="s">
        <v>4510</v>
      </c>
      <c r="C1394" t="s">
        <v>3326</v>
      </c>
      <c r="D1394" t="s">
        <v>24</v>
      </c>
      <c r="E1394" t="s">
        <v>18</v>
      </c>
      <c r="F1394" s="1" t="s">
        <v>77</v>
      </c>
      <c r="G1394">
        <v>3.7</v>
      </c>
      <c r="H1394" s="1" t="s">
        <v>4511</v>
      </c>
      <c r="I1394" t="s">
        <v>14370</v>
      </c>
      <c r="J1394" t="s">
        <v>14371</v>
      </c>
      <c r="K1394" t="s">
        <v>14372</v>
      </c>
      <c r="L1394" t="s">
        <v>14373</v>
      </c>
      <c r="M1394" t="s">
        <v>14374</v>
      </c>
      <c r="N1394" t="s">
        <v>14375</v>
      </c>
      <c r="O1394" t="s">
        <v>14376</v>
      </c>
      <c r="P1394" t="s">
        <v>14377</v>
      </c>
    </row>
    <row r="1395" spans="1:16">
      <c r="A1395" t="s">
        <v>4512</v>
      </c>
      <c r="B1395" t="s">
        <v>4513</v>
      </c>
      <c r="C1395" t="s">
        <v>3206</v>
      </c>
      <c r="D1395" t="s">
        <v>149</v>
      </c>
      <c r="E1395" t="s">
        <v>214</v>
      </c>
      <c r="F1395" s="1" t="s">
        <v>43</v>
      </c>
      <c r="G1395">
        <v>3.5</v>
      </c>
      <c r="H1395" s="1" t="s">
        <v>2970</v>
      </c>
      <c r="I1395" t="s">
        <v>14378</v>
      </c>
      <c r="J1395" t="s">
        <v>14379</v>
      </c>
      <c r="K1395" t="s">
        <v>14380</v>
      </c>
      <c r="L1395" t="s">
        <v>14381</v>
      </c>
      <c r="M1395" t="s">
        <v>14382</v>
      </c>
      <c r="N1395" t="s">
        <v>14383</v>
      </c>
      <c r="O1395" t="s">
        <v>14384</v>
      </c>
      <c r="P1395" t="s">
        <v>14385</v>
      </c>
    </row>
    <row r="1396" ht="12.75" spans="1:16">
      <c r="A1396" t="s">
        <v>4514</v>
      </c>
      <c r="B1396" t="s">
        <v>4515</v>
      </c>
      <c r="C1396" t="s">
        <v>3248</v>
      </c>
      <c r="D1396" t="s">
        <v>788</v>
      </c>
      <c r="E1396" t="s">
        <v>76</v>
      </c>
      <c r="F1396" s="1" t="s">
        <v>294</v>
      </c>
      <c r="G1396">
        <v>4</v>
      </c>
      <c r="H1396" s="1" t="s">
        <v>349</v>
      </c>
      <c r="I1396" t="s">
        <v>14386</v>
      </c>
      <c r="J1396" t="s">
        <v>14387</v>
      </c>
      <c r="K1396" t="s">
        <v>14388</v>
      </c>
      <c r="L1396" t="s">
        <v>14389</v>
      </c>
      <c r="M1396" s="3" t="s">
        <v>14390</v>
      </c>
      <c r="N1396" s="3" t="s">
        <v>14391</v>
      </c>
      <c r="O1396" t="s">
        <v>14392</v>
      </c>
      <c r="P1396" t="s">
        <v>14393</v>
      </c>
    </row>
    <row r="1397" spans="1:16">
      <c r="A1397" t="s">
        <v>4516</v>
      </c>
      <c r="B1397" t="s">
        <v>4517</v>
      </c>
      <c r="C1397" t="s">
        <v>3843</v>
      </c>
      <c r="D1397" t="s">
        <v>4518</v>
      </c>
      <c r="E1397" t="s">
        <v>24</v>
      </c>
      <c r="F1397" s="1" t="s">
        <v>453</v>
      </c>
      <c r="G1397">
        <v>4.1</v>
      </c>
      <c r="H1397">
        <v>212</v>
      </c>
      <c r="I1397" t="s">
        <v>14394</v>
      </c>
      <c r="J1397" t="s">
        <v>14395</v>
      </c>
      <c r="K1397" t="s">
        <v>14396</v>
      </c>
      <c r="L1397" t="s">
        <v>14397</v>
      </c>
      <c r="M1397" t="s">
        <v>14398</v>
      </c>
      <c r="N1397" t="s">
        <v>14399</v>
      </c>
      <c r="O1397" t="s">
        <v>14400</v>
      </c>
      <c r="P1397" t="s">
        <v>14401</v>
      </c>
    </row>
    <row r="1398" spans="1:16">
      <c r="A1398" t="s">
        <v>4519</v>
      </c>
      <c r="B1398" t="s">
        <v>4520</v>
      </c>
      <c r="C1398" t="s">
        <v>3347</v>
      </c>
      <c r="D1398" t="s">
        <v>62</v>
      </c>
      <c r="E1398" t="s">
        <v>421</v>
      </c>
      <c r="F1398" s="1" t="s">
        <v>302</v>
      </c>
      <c r="G1398">
        <v>3.9</v>
      </c>
      <c r="H1398">
        <v>65</v>
      </c>
      <c r="I1398" t="s">
        <v>14402</v>
      </c>
      <c r="J1398" t="s">
        <v>14403</v>
      </c>
      <c r="K1398" t="s">
        <v>14404</v>
      </c>
      <c r="L1398" t="s">
        <v>14405</v>
      </c>
      <c r="M1398" t="s">
        <v>14406</v>
      </c>
      <c r="N1398" t="s">
        <v>14407</v>
      </c>
      <c r="O1398" t="s">
        <v>14408</v>
      </c>
      <c r="P1398" t="s">
        <v>14409</v>
      </c>
    </row>
    <row r="1399" spans="1:16">
      <c r="A1399" t="s">
        <v>4521</v>
      </c>
      <c r="B1399" t="s">
        <v>4522</v>
      </c>
      <c r="C1399" t="s">
        <v>3347</v>
      </c>
      <c r="D1399" t="s">
        <v>4523</v>
      </c>
      <c r="E1399" t="s">
        <v>4524</v>
      </c>
      <c r="F1399" s="1" t="s">
        <v>182</v>
      </c>
      <c r="G1399">
        <v>4.4</v>
      </c>
      <c r="H1399" s="1" t="s">
        <v>3845</v>
      </c>
      <c r="I1399" t="s">
        <v>14410</v>
      </c>
      <c r="J1399" t="s">
        <v>14411</v>
      </c>
      <c r="K1399" t="s">
        <v>14412</v>
      </c>
      <c r="L1399" t="s">
        <v>14413</v>
      </c>
      <c r="M1399" t="s">
        <v>14414</v>
      </c>
      <c r="N1399" t="s">
        <v>14415</v>
      </c>
      <c r="O1399" t="s">
        <v>14416</v>
      </c>
      <c r="P1399" t="s">
        <v>14417</v>
      </c>
    </row>
    <row r="1400" spans="1:16">
      <c r="A1400" t="s">
        <v>4525</v>
      </c>
      <c r="B1400" t="s">
        <v>4526</v>
      </c>
      <c r="C1400" t="s">
        <v>3192</v>
      </c>
      <c r="D1400" t="s">
        <v>3374</v>
      </c>
      <c r="E1400" t="s">
        <v>885</v>
      </c>
      <c r="F1400" s="1" t="s">
        <v>294</v>
      </c>
      <c r="G1400">
        <v>4.3</v>
      </c>
      <c r="H1400">
        <v>55</v>
      </c>
      <c r="I1400" t="s">
        <v>14418</v>
      </c>
      <c r="J1400" t="s">
        <v>14419</v>
      </c>
      <c r="K1400" t="s">
        <v>14420</v>
      </c>
      <c r="L1400" t="s">
        <v>14421</v>
      </c>
      <c r="M1400" t="s">
        <v>14422</v>
      </c>
      <c r="N1400" t="s">
        <v>14423</v>
      </c>
      <c r="O1400" t="s">
        <v>14424</v>
      </c>
      <c r="P1400" t="s">
        <v>14425</v>
      </c>
    </row>
    <row r="1401" spans="1:16">
      <c r="A1401" t="s">
        <v>4527</v>
      </c>
      <c r="B1401" t="s">
        <v>4528</v>
      </c>
      <c r="C1401" t="s">
        <v>4529</v>
      </c>
      <c r="D1401" t="s">
        <v>19</v>
      </c>
      <c r="E1401" t="s">
        <v>599</v>
      </c>
      <c r="F1401" s="1" t="s">
        <v>325</v>
      </c>
      <c r="G1401">
        <v>4.5</v>
      </c>
      <c r="H1401" s="1" t="s">
        <v>4530</v>
      </c>
      <c r="I1401" t="s">
        <v>14426</v>
      </c>
      <c r="J1401" t="s">
        <v>14427</v>
      </c>
      <c r="K1401" t="s">
        <v>14428</v>
      </c>
      <c r="L1401" t="s">
        <v>14429</v>
      </c>
      <c r="M1401" t="s">
        <v>14430</v>
      </c>
      <c r="N1401" t="s">
        <v>14431</v>
      </c>
      <c r="O1401" t="s">
        <v>14432</v>
      </c>
      <c r="P1401" t="s">
        <v>14433</v>
      </c>
    </row>
    <row r="1402" spans="1:16">
      <c r="A1402" t="s">
        <v>4531</v>
      </c>
      <c r="B1402" t="s">
        <v>4532</v>
      </c>
      <c r="C1402" t="s">
        <v>3394</v>
      </c>
      <c r="D1402" t="s">
        <v>4533</v>
      </c>
      <c r="E1402" t="s">
        <v>4170</v>
      </c>
      <c r="F1402" s="1" t="s">
        <v>659</v>
      </c>
      <c r="G1402">
        <v>4</v>
      </c>
      <c r="H1402" s="1" t="s">
        <v>4534</v>
      </c>
      <c r="I1402" t="s">
        <v>14434</v>
      </c>
      <c r="J1402" t="s">
        <v>14435</v>
      </c>
      <c r="K1402" t="s">
        <v>14436</v>
      </c>
      <c r="L1402" t="s">
        <v>14437</v>
      </c>
      <c r="M1402" t="s">
        <v>14438</v>
      </c>
      <c r="N1402" t="s">
        <v>14439</v>
      </c>
      <c r="O1402" t="s">
        <v>14440</v>
      </c>
      <c r="P1402" t="s">
        <v>14441</v>
      </c>
    </row>
    <row r="1403" spans="1:16">
      <c r="A1403" t="s">
        <v>4535</v>
      </c>
      <c r="B1403" t="s">
        <v>4536</v>
      </c>
      <c r="C1403" t="s">
        <v>3285</v>
      </c>
      <c r="D1403" t="s">
        <v>3447</v>
      </c>
      <c r="E1403" t="s">
        <v>2249</v>
      </c>
      <c r="F1403" s="1" t="s">
        <v>773</v>
      </c>
      <c r="G1403">
        <v>3.9</v>
      </c>
      <c r="H1403" s="1" t="s">
        <v>4537</v>
      </c>
      <c r="I1403" t="s">
        <v>14442</v>
      </c>
      <c r="J1403" t="s">
        <v>14443</v>
      </c>
      <c r="K1403" t="s">
        <v>14444</v>
      </c>
      <c r="L1403" t="s">
        <v>14445</v>
      </c>
      <c r="M1403" t="s">
        <v>14446</v>
      </c>
      <c r="N1403" t="s">
        <v>14447</v>
      </c>
      <c r="O1403" t="s">
        <v>14448</v>
      </c>
      <c r="P1403" t="s">
        <v>14449</v>
      </c>
    </row>
    <row r="1404" spans="1:16">
      <c r="A1404" t="s">
        <v>4538</v>
      </c>
      <c r="B1404" t="s">
        <v>4539</v>
      </c>
      <c r="C1404" t="s">
        <v>3394</v>
      </c>
      <c r="D1404" t="s">
        <v>292</v>
      </c>
      <c r="E1404" t="s">
        <v>2398</v>
      </c>
      <c r="F1404" s="1" t="s">
        <v>82</v>
      </c>
      <c r="G1404">
        <v>4.2</v>
      </c>
      <c r="H1404" s="1" t="s">
        <v>4540</v>
      </c>
      <c r="I1404" t="s">
        <v>14450</v>
      </c>
      <c r="J1404" t="s">
        <v>14451</v>
      </c>
      <c r="K1404" t="s">
        <v>14452</v>
      </c>
      <c r="L1404" t="s">
        <v>14453</v>
      </c>
      <c r="M1404" t="s">
        <v>14454</v>
      </c>
      <c r="N1404" t="s">
        <v>14455</v>
      </c>
      <c r="O1404" t="s">
        <v>14456</v>
      </c>
      <c r="P1404" t="s">
        <v>14457</v>
      </c>
    </row>
    <row r="1405" spans="1:16">
      <c r="A1405" t="s">
        <v>4541</v>
      </c>
      <c r="B1405" t="s">
        <v>4542</v>
      </c>
      <c r="C1405" t="s">
        <v>3192</v>
      </c>
      <c r="D1405" t="s">
        <v>4543</v>
      </c>
      <c r="E1405" t="s">
        <v>3417</v>
      </c>
      <c r="F1405" s="1" t="s">
        <v>315</v>
      </c>
      <c r="G1405">
        <v>4.1</v>
      </c>
      <c r="H1405" s="1" t="s">
        <v>4544</v>
      </c>
      <c r="I1405" t="s">
        <v>14458</v>
      </c>
      <c r="J1405" t="s">
        <v>14459</v>
      </c>
      <c r="K1405" t="s">
        <v>14460</v>
      </c>
      <c r="L1405" t="s">
        <v>14461</v>
      </c>
      <c r="M1405" t="s">
        <v>14462</v>
      </c>
      <c r="N1405" t="s">
        <v>14463</v>
      </c>
      <c r="O1405" t="s">
        <v>14464</v>
      </c>
      <c r="P1405" t="s">
        <v>14465</v>
      </c>
    </row>
    <row r="1406" ht="12.75" spans="1:16">
      <c r="A1406" t="s">
        <v>4545</v>
      </c>
      <c r="B1406" t="s">
        <v>4546</v>
      </c>
      <c r="C1406" t="s">
        <v>3347</v>
      </c>
      <c r="D1406" t="s">
        <v>4102</v>
      </c>
      <c r="E1406" t="s">
        <v>4065</v>
      </c>
      <c r="F1406" s="1" t="s">
        <v>1428</v>
      </c>
      <c r="G1406">
        <v>3.7</v>
      </c>
      <c r="H1406" s="1" t="s">
        <v>4547</v>
      </c>
      <c r="I1406" t="s">
        <v>14466</v>
      </c>
      <c r="J1406" t="s">
        <v>14467</v>
      </c>
      <c r="K1406" t="s">
        <v>14468</v>
      </c>
      <c r="L1406" t="s">
        <v>14469</v>
      </c>
      <c r="M1406" t="s">
        <v>14470</v>
      </c>
      <c r="N1406" s="3" t="s">
        <v>14471</v>
      </c>
      <c r="O1406" t="s">
        <v>14472</v>
      </c>
      <c r="P1406" t="s">
        <v>14473</v>
      </c>
    </row>
    <row r="1407" spans="1:16">
      <c r="A1407" t="s">
        <v>4548</v>
      </c>
      <c r="B1407" t="s">
        <v>4549</v>
      </c>
      <c r="C1407" t="s">
        <v>3511</v>
      </c>
      <c r="D1407" t="s">
        <v>4550</v>
      </c>
      <c r="E1407" t="s">
        <v>1039</v>
      </c>
      <c r="F1407" s="1" t="s">
        <v>145</v>
      </c>
      <c r="G1407">
        <v>4.1</v>
      </c>
      <c r="H1407">
        <v>297</v>
      </c>
      <c r="I1407" t="s">
        <v>14474</v>
      </c>
      <c r="J1407" t="s">
        <v>14475</v>
      </c>
      <c r="K1407" t="s">
        <v>14476</v>
      </c>
      <c r="L1407" t="s">
        <v>14477</v>
      </c>
      <c r="M1407" t="s">
        <v>14478</v>
      </c>
      <c r="N1407" t="s">
        <v>14479</v>
      </c>
      <c r="O1407" t="s">
        <v>14480</v>
      </c>
      <c r="P1407" t="s">
        <v>14481</v>
      </c>
    </row>
    <row r="1408" spans="1:16">
      <c r="A1408" t="s">
        <v>4551</v>
      </c>
      <c r="B1408" t="s">
        <v>4552</v>
      </c>
      <c r="C1408" t="s">
        <v>3281</v>
      </c>
      <c r="D1408" t="s">
        <v>292</v>
      </c>
      <c r="E1408" t="s">
        <v>35</v>
      </c>
      <c r="F1408" s="1" t="s">
        <v>384</v>
      </c>
      <c r="G1408">
        <v>4.2</v>
      </c>
      <c r="H1408" s="1" t="s">
        <v>4553</v>
      </c>
      <c r="I1408" t="s">
        <v>14482</v>
      </c>
      <c r="J1408" t="s">
        <v>14483</v>
      </c>
      <c r="K1408" t="s">
        <v>14484</v>
      </c>
      <c r="L1408" t="s">
        <v>14485</v>
      </c>
      <c r="M1408" t="s">
        <v>14486</v>
      </c>
      <c r="N1408" t="s">
        <v>14487</v>
      </c>
      <c r="O1408" t="s">
        <v>14488</v>
      </c>
      <c r="P1408" t="s">
        <v>14489</v>
      </c>
    </row>
    <row r="1409" spans="1:16">
      <c r="A1409" t="s">
        <v>4554</v>
      </c>
      <c r="B1409" t="s">
        <v>4555</v>
      </c>
      <c r="C1409" t="s">
        <v>4112</v>
      </c>
      <c r="D1409" t="s">
        <v>4556</v>
      </c>
      <c r="E1409" t="s">
        <v>2587</v>
      </c>
      <c r="F1409" s="1" t="s">
        <v>26</v>
      </c>
      <c r="G1409">
        <v>4.3</v>
      </c>
      <c r="H1409">
        <v>168</v>
      </c>
      <c r="I1409" t="s">
        <v>14490</v>
      </c>
      <c r="J1409" t="s">
        <v>14491</v>
      </c>
      <c r="K1409" t="s">
        <v>14492</v>
      </c>
      <c r="L1409" t="s">
        <v>14493</v>
      </c>
      <c r="M1409" t="s">
        <v>14494</v>
      </c>
      <c r="N1409" t="s">
        <v>14495</v>
      </c>
      <c r="O1409" t="s">
        <v>14496</v>
      </c>
      <c r="P1409" t="s">
        <v>14497</v>
      </c>
    </row>
    <row r="1410" spans="1:16">
      <c r="A1410" t="s">
        <v>4557</v>
      </c>
      <c r="B1410" t="s">
        <v>4558</v>
      </c>
      <c r="C1410" t="s">
        <v>3206</v>
      </c>
      <c r="D1410" t="s">
        <v>205</v>
      </c>
      <c r="E1410" t="s">
        <v>92</v>
      </c>
      <c r="F1410" s="1" t="s">
        <v>337</v>
      </c>
      <c r="G1410">
        <v>3.6</v>
      </c>
      <c r="H1410">
        <v>101</v>
      </c>
      <c r="I1410" t="s">
        <v>14498</v>
      </c>
      <c r="J1410" t="s">
        <v>14499</v>
      </c>
      <c r="K1410" t="s">
        <v>14500</v>
      </c>
      <c r="L1410" t="s">
        <v>14501</v>
      </c>
      <c r="M1410" t="s">
        <v>14502</v>
      </c>
      <c r="N1410" t="s">
        <v>14503</v>
      </c>
      <c r="O1410" t="s">
        <v>14504</v>
      </c>
      <c r="P1410" t="s">
        <v>14505</v>
      </c>
    </row>
    <row r="1411" spans="1:16">
      <c r="A1411" t="s">
        <v>4559</v>
      </c>
      <c r="B1411" t="s">
        <v>4560</v>
      </c>
      <c r="C1411" t="s">
        <v>4454</v>
      </c>
      <c r="D1411" t="s">
        <v>54</v>
      </c>
      <c r="E1411" t="s">
        <v>2995</v>
      </c>
      <c r="F1411" s="1" t="s">
        <v>77</v>
      </c>
      <c r="G1411">
        <v>4.1</v>
      </c>
      <c r="H1411" s="1" t="s">
        <v>4561</v>
      </c>
      <c r="I1411" t="s">
        <v>14506</v>
      </c>
      <c r="J1411" t="s">
        <v>14507</v>
      </c>
      <c r="K1411" t="s">
        <v>14508</v>
      </c>
      <c r="L1411" t="s">
        <v>14509</v>
      </c>
      <c r="M1411" t="s">
        <v>14510</v>
      </c>
      <c r="N1411" t="s">
        <v>14511</v>
      </c>
      <c r="O1411" t="s">
        <v>14512</v>
      </c>
      <c r="P1411" t="s">
        <v>14513</v>
      </c>
    </row>
    <row r="1412" spans="1:16">
      <c r="A1412" t="s">
        <v>4562</v>
      </c>
      <c r="B1412" t="s">
        <v>4563</v>
      </c>
      <c r="C1412" t="s">
        <v>3257</v>
      </c>
      <c r="D1412" t="s">
        <v>2778</v>
      </c>
      <c r="E1412" t="s">
        <v>4564</v>
      </c>
      <c r="F1412" s="1" t="s">
        <v>1015</v>
      </c>
      <c r="G1412">
        <v>4.5</v>
      </c>
      <c r="H1412" s="1" t="s">
        <v>4565</v>
      </c>
      <c r="I1412" t="s">
        <v>14514</v>
      </c>
      <c r="J1412" t="s">
        <v>14515</v>
      </c>
      <c r="K1412" t="s">
        <v>14516</v>
      </c>
      <c r="L1412" t="s">
        <v>14517</v>
      </c>
      <c r="M1412" t="s">
        <v>14518</v>
      </c>
      <c r="N1412" t="s">
        <v>14519</v>
      </c>
      <c r="O1412" t="s">
        <v>14520</v>
      </c>
      <c r="P1412" t="s">
        <v>14521</v>
      </c>
    </row>
    <row r="1413" spans="1:16">
      <c r="A1413" t="s">
        <v>4566</v>
      </c>
      <c r="B1413" t="s">
        <v>4567</v>
      </c>
      <c r="C1413" t="s">
        <v>3210</v>
      </c>
      <c r="D1413" t="s">
        <v>761</v>
      </c>
      <c r="E1413" t="s">
        <v>210</v>
      </c>
      <c r="F1413" s="1" t="s">
        <v>4208</v>
      </c>
      <c r="G1413">
        <v>4.2</v>
      </c>
      <c r="H1413" s="1" t="s">
        <v>4568</v>
      </c>
      <c r="I1413" t="s">
        <v>14522</v>
      </c>
      <c r="J1413" t="s">
        <v>14523</v>
      </c>
      <c r="K1413" t="s">
        <v>14524</v>
      </c>
      <c r="L1413" t="s">
        <v>14525</v>
      </c>
      <c r="M1413" t="s">
        <v>14526</v>
      </c>
      <c r="N1413" t="s">
        <v>14527</v>
      </c>
      <c r="O1413" t="s">
        <v>14528</v>
      </c>
      <c r="P1413" t="s">
        <v>14529</v>
      </c>
    </row>
    <row r="1414" spans="1:16">
      <c r="A1414" t="s">
        <v>4569</v>
      </c>
      <c r="B1414" t="s">
        <v>4570</v>
      </c>
      <c r="C1414" t="s">
        <v>3761</v>
      </c>
      <c r="D1414" t="s">
        <v>4382</v>
      </c>
      <c r="E1414" t="s">
        <v>4571</v>
      </c>
      <c r="F1414" s="1" t="s">
        <v>82</v>
      </c>
      <c r="G1414">
        <v>4.3</v>
      </c>
      <c r="H1414" s="1" t="s">
        <v>4572</v>
      </c>
      <c r="I1414" t="s">
        <v>14530</v>
      </c>
      <c r="J1414" t="s">
        <v>14531</v>
      </c>
      <c r="K1414" t="s">
        <v>14532</v>
      </c>
      <c r="L1414" t="s">
        <v>14533</v>
      </c>
      <c r="M1414" t="s">
        <v>14534</v>
      </c>
      <c r="N1414" t="s">
        <v>14535</v>
      </c>
      <c r="O1414" t="s">
        <v>14536</v>
      </c>
      <c r="P1414" t="s">
        <v>14537</v>
      </c>
    </row>
    <row r="1415" spans="1:16">
      <c r="A1415" t="s">
        <v>4573</v>
      </c>
      <c r="B1415" t="s">
        <v>4574</v>
      </c>
      <c r="C1415" t="s">
        <v>3257</v>
      </c>
      <c r="D1415" t="s">
        <v>4575</v>
      </c>
      <c r="E1415" t="s">
        <v>1363</v>
      </c>
      <c r="F1415" s="1" t="s">
        <v>1376</v>
      </c>
      <c r="G1415">
        <v>4</v>
      </c>
      <c r="H1415">
        <v>777</v>
      </c>
      <c r="I1415" t="s">
        <v>14538</v>
      </c>
      <c r="J1415" t="s">
        <v>14539</v>
      </c>
      <c r="K1415" t="s">
        <v>14540</v>
      </c>
      <c r="L1415" t="s">
        <v>14541</v>
      </c>
      <c r="M1415" t="s">
        <v>14542</v>
      </c>
      <c r="N1415" t="s">
        <v>14543</v>
      </c>
      <c r="O1415" t="s">
        <v>14544</v>
      </c>
      <c r="P1415" t="s">
        <v>14545</v>
      </c>
    </row>
    <row r="1416" spans="1:16">
      <c r="A1416" t="s">
        <v>4576</v>
      </c>
      <c r="B1416" t="s">
        <v>4577</v>
      </c>
      <c r="C1416" t="s">
        <v>3248</v>
      </c>
      <c r="D1416" t="s">
        <v>3333</v>
      </c>
      <c r="E1416" t="s">
        <v>1769</v>
      </c>
      <c r="F1416" s="1" t="s">
        <v>325</v>
      </c>
      <c r="G1416">
        <v>4.2</v>
      </c>
      <c r="H1416" s="1" t="s">
        <v>4578</v>
      </c>
      <c r="I1416" t="s">
        <v>14546</v>
      </c>
      <c r="J1416" t="s">
        <v>14547</v>
      </c>
      <c r="K1416" t="s">
        <v>14548</v>
      </c>
      <c r="L1416" t="s">
        <v>14549</v>
      </c>
      <c r="M1416" t="s">
        <v>14550</v>
      </c>
      <c r="N1416" t="s">
        <v>14551</v>
      </c>
      <c r="O1416" t="s">
        <v>14552</v>
      </c>
      <c r="P1416" t="s">
        <v>14553</v>
      </c>
    </row>
    <row r="1417" spans="1:16">
      <c r="A1417" t="s">
        <v>4579</v>
      </c>
      <c r="B1417" t="s">
        <v>4580</v>
      </c>
      <c r="C1417" t="s">
        <v>3232</v>
      </c>
      <c r="D1417" t="s">
        <v>4581</v>
      </c>
      <c r="E1417" t="s">
        <v>3366</v>
      </c>
      <c r="F1417" s="1" t="s">
        <v>595</v>
      </c>
      <c r="G1417">
        <v>4.2</v>
      </c>
      <c r="H1417" s="1" t="s">
        <v>4582</v>
      </c>
      <c r="I1417" t="s">
        <v>14554</v>
      </c>
      <c r="J1417" t="s">
        <v>14555</v>
      </c>
      <c r="K1417" t="s">
        <v>14556</v>
      </c>
      <c r="L1417" t="s">
        <v>14557</v>
      </c>
      <c r="M1417" t="s">
        <v>14558</v>
      </c>
      <c r="N1417" t="s">
        <v>14559</v>
      </c>
      <c r="O1417" t="s">
        <v>14560</v>
      </c>
      <c r="P1417" t="s">
        <v>14561</v>
      </c>
    </row>
    <row r="1418" spans="1:16">
      <c r="A1418" t="s">
        <v>4583</v>
      </c>
      <c r="B1418" t="s">
        <v>4584</v>
      </c>
      <c r="C1418" t="s">
        <v>3761</v>
      </c>
      <c r="D1418" t="s">
        <v>895</v>
      </c>
      <c r="E1418" t="s">
        <v>122</v>
      </c>
      <c r="F1418" s="1" t="s">
        <v>220</v>
      </c>
      <c r="G1418">
        <v>4.5</v>
      </c>
      <c r="H1418">
        <v>287</v>
      </c>
      <c r="I1418" t="s">
        <v>14562</v>
      </c>
      <c r="J1418" t="s">
        <v>14563</v>
      </c>
      <c r="K1418" t="s">
        <v>14564</v>
      </c>
      <c r="L1418" t="s">
        <v>14565</v>
      </c>
      <c r="M1418" t="s">
        <v>14566</v>
      </c>
      <c r="N1418" t="s">
        <v>14567</v>
      </c>
      <c r="O1418" t="s">
        <v>14568</v>
      </c>
      <c r="P1418" t="s">
        <v>14569</v>
      </c>
    </row>
    <row r="1419" spans="1:16">
      <c r="A1419" t="s">
        <v>4585</v>
      </c>
      <c r="B1419" t="s">
        <v>4586</v>
      </c>
      <c r="C1419" t="s">
        <v>3326</v>
      </c>
      <c r="D1419" t="s">
        <v>4587</v>
      </c>
      <c r="E1419" t="s">
        <v>92</v>
      </c>
      <c r="F1419" s="1" t="s">
        <v>191</v>
      </c>
      <c r="G1419">
        <v>3.8</v>
      </c>
      <c r="H1419">
        <v>287</v>
      </c>
      <c r="I1419" t="s">
        <v>14570</v>
      </c>
      <c r="J1419" t="s">
        <v>14571</v>
      </c>
      <c r="K1419" t="s">
        <v>14572</v>
      </c>
      <c r="L1419" t="s">
        <v>14573</v>
      </c>
      <c r="M1419" t="s">
        <v>14574</v>
      </c>
      <c r="N1419" t="s">
        <v>14575</v>
      </c>
      <c r="O1419" t="s">
        <v>14576</v>
      </c>
      <c r="P1419" t="s">
        <v>14577</v>
      </c>
    </row>
    <row r="1420" spans="1:16">
      <c r="A1420" t="s">
        <v>4588</v>
      </c>
      <c r="B1420" t="s">
        <v>4589</v>
      </c>
      <c r="C1420" t="s">
        <v>4590</v>
      </c>
      <c r="D1420" t="s">
        <v>190</v>
      </c>
      <c r="E1420" t="s">
        <v>371</v>
      </c>
      <c r="F1420" s="1" t="s">
        <v>82</v>
      </c>
      <c r="G1420">
        <v>4.4</v>
      </c>
      <c r="H1420">
        <v>388</v>
      </c>
      <c r="I1420" t="s">
        <v>14578</v>
      </c>
      <c r="J1420" t="s">
        <v>14579</v>
      </c>
      <c r="K1420" t="s">
        <v>14580</v>
      </c>
      <c r="L1420" t="s">
        <v>14581</v>
      </c>
      <c r="M1420" t="s">
        <v>14582</v>
      </c>
      <c r="N1420" t="s">
        <v>14583</v>
      </c>
      <c r="O1420" t="s">
        <v>14584</v>
      </c>
      <c r="P1420" t="s">
        <v>14585</v>
      </c>
    </row>
    <row r="1421" spans="1:16">
      <c r="A1421" t="s">
        <v>4591</v>
      </c>
      <c r="B1421" t="s">
        <v>4592</v>
      </c>
      <c r="C1421" t="s">
        <v>3386</v>
      </c>
      <c r="D1421" t="s">
        <v>4593</v>
      </c>
      <c r="E1421" t="s">
        <v>2218</v>
      </c>
      <c r="F1421" s="1" t="s">
        <v>282</v>
      </c>
      <c r="G1421">
        <v>4.1</v>
      </c>
      <c r="H1421">
        <v>827</v>
      </c>
      <c r="I1421" t="s">
        <v>14586</v>
      </c>
      <c r="J1421" t="s">
        <v>14587</v>
      </c>
      <c r="K1421" t="s">
        <v>14588</v>
      </c>
      <c r="L1421" t="s">
        <v>14589</v>
      </c>
      <c r="M1421" t="s">
        <v>14590</v>
      </c>
      <c r="N1421" t="s">
        <v>14591</v>
      </c>
      <c r="O1421" t="s">
        <v>14592</v>
      </c>
      <c r="P1421" t="s">
        <v>14593</v>
      </c>
    </row>
    <row r="1422" spans="1:16">
      <c r="A1422" t="s">
        <v>4594</v>
      </c>
      <c r="B1422" t="s">
        <v>4595</v>
      </c>
      <c r="C1422" t="s">
        <v>4454</v>
      </c>
      <c r="D1422" t="s">
        <v>4596</v>
      </c>
      <c r="E1422" t="s">
        <v>2651</v>
      </c>
      <c r="F1422" s="1" t="s">
        <v>581</v>
      </c>
      <c r="G1422">
        <v>4.2</v>
      </c>
      <c r="H1422" s="1" t="s">
        <v>1884</v>
      </c>
      <c r="I1422" t="s">
        <v>14594</v>
      </c>
      <c r="J1422" t="s">
        <v>14595</v>
      </c>
      <c r="K1422" t="s">
        <v>14596</v>
      </c>
      <c r="L1422" t="s">
        <v>14597</v>
      </c>
      <c r="M1422" t="s">
        <v>14598</v>
      </c>
      <c r="N1422" t="s">
        <v>14599</v>
      </c>
      <c r="O1422" t="s">
        <v>14600</v>
      </c>
      <c r="P1422" t="s">
        <v>14601</v>
      </c>
    </row>
    <row r="1423" spans="1:16">
      <c r="A1423" t="s">
        <v>4597</v>
      </c>
      <c r="B1423" t="s">
        <v>4598</v>
      </c>
      <c r="C1423" t="s">
        <v>3206</v>
      </c>
      <c r="D1423" t="s">
        <v>4599</v>
      </c>
      <c r="E1423" t="s">
        <v>76</v>
      </c>
      <c r="F1423" s="1" t="s">
        <v>87</v>
      </c>
      <c r="G1423">
        <v>4.3</v>
      </c>
      <c r="H1423">
        <v>229</v>
      </c>
      <c r="I1423" t="s">
        <v>14602</v>
      </c>
      <c r="J1423" t="s">
        <v>14603</v>
      </c>
      <c r="K1423" t="s">
        <v>14604</v>
      </c>
      <c r="L1423" t="s">
        <v>14605</v>
      </c>
      <c r="M1423" t="s">
        <v>14606</v>
      </c>
      <c r="N1423" t="s">
        <v>14607</v>
      </c>
      <c r="O1423" t="s">
        <v>14608</v>
      </c>
      <c r="P1423" t="s">
        <v>14609</v>
      </c>
    </row>
    <row r="1424" spans="1:16">
      <c r="A1424" t="s">
        <v>4600</v>
      </c>
      <c r="B1424" t="s">
        <v>4601</v>
      </c>
      <c r="C1424" t="s">
        <v>4602</v>
      </c>
      <c r="D1424" t="s">
        <v>42</v>
      </c>
      <c r="E1424" t="s">
        <v>3920</v>
      </c>
      <c r="F1424" s="1" t="s">
        <v>581</v>
      </c>
      <c r="G1424">
        <v>4.1</v>
      </c>
      <c r="H1424" s="1" t="s">
        <v>4603</v>
      </c>
      <c r="I1424" t="s">
        <v>14610</v>
      </c>
      <c r="J1424" t="s">
        <v>14611</v>
      </c>
      <c r="K1424" t="s">
        <v>14612</v>
      </c>
      <c r="L1424" t="s">
        <v>14613</v>
      </c>
      <c r="M1424" t="s">
        <v>14614</v>
      </c>
      <c r="N1424" t="s">
        <v>14615</v>
      </c>
      <c r="O1424" t="s">
        <v>14616</v>
      </c>
      <c r="P1424" t="s">
        <v>14617</v>
      </c>
    </row>
    <row r="1425" spans="1:16">
      <c r="A1425" t="s">
        <v>4604</v>
      </c>
      <c r="B1425" t="s">
        <v>4605</v>
      </c>
      <c r="C1425" t="s">
        <v>3232</v>
      </c>
      <c r="D1425" t="s">
        <v>4606</v>
      </c>
      <c r="E1425" t="s">
        <v>4607</v>
      </c>
      <c r="F1425" s="1" t="s">
        <v>581</v>
      </c>
      <c r="G1425">
        <v>4.2</v>
      </c>
      <c r="H1425">
        <v>156</v>
      </c>
      <c r="I1425" t="s">
        <v>14618</v>
      </c>
      <c r="J1425" t="s">
        <v>14619</v>
      </c>
      <c r="K1425" t="s">
        <v>14620</v>
      </c>
      <c r="L1425" t="s">
        <v>14621</v>
      </c>
      <c r="M1425" t="s">
        <v>14622</v>
      </c>
      <c r="N1425" t="s">
        <v>14623</v>
      </c>
      <c r="O1425" t="s">
        <v>14624</v>
      </c>
      <c r="P1425" t="s">
        <v>14625</v>
      </c>
    </row>
    <row r="1426" spans="1:16">
      <c r="A1426" t="s">
        <v>4608</v>
      </c>
      <c r="B1426" t="s">
        <v>4609</v>
      </c>
      <c r="C1426" t="s">
        <v>3600</v>
      </c>
      <c r="D1426" t="s">
        <v>4610</v>
      </c>
      <c r="E1426" t="s">
        <v>3811</v>
      </c>
      <c r="F1426" s="1" t="s">
        <v>1190</v>
      </c>
      <c r="G1426">
        <v>4.1</v>
      </c>
      <c r="H1426">
        <v>490</v>
      </c>
      <c r="I1426" t="s">
        <v>14626</v>
      </c>
      <c r="J1426" t="s">
        <v>14627</v>
      </c>
      <c r="K1426" t="s">
        <v>14628</v>
      </c>
      <c r="L1426" t="s">
        <v>14629</v>
      </c>
      <c r="M1426" t="s">
        <v>14630</v>
      </c>
      <c r="N1426" t="s">
        <v>14631</v>
      </c>
      <c r="O1426" t="s">
        <v>14632</v>
      </c>
      <c r="P1426" t="s">
        <v>14633</v>
      </c>
    </row>
    <row r="1427" spans="1:16">
      <c r="A1427" t="s">
        <v>4611</v>
      </c>
      <c r="B1427" t="s">
        <v>4612</v>
      </c>
      <c r="C1427" t="s">
        <v>3206</v>
      </c>
      <c r="D1427" t="s">
        <v>1326</v>
      </c>
      <c r="E1427" t="s">
        <v>214</v>
      </c>
      <c r="F1427" s="1" t="s">
        <v>129</v>
      </c>
      <c r="G1427">
        <v>3.9</v>
      </c>
      <c r="H1427">
        <v>82</v>
      </c>
      <c r="I1427" t="s">
        <v>14634</v>
      </c>
      <c r="J1427" t="s">
        <v>14635</v>
      </c>
      <c r="K1427" t="s">
        <v>14636</v>
      </c>
      <c r="L1427" t="s">
        <v>14637</v>
      </c>
      <c r="M1427" t="s">
        <v>14638</v>
      </c>
      <c r="N1427" t="s">
        <v>14639</v>
      </c>
      <c r="O1427" t="s">
        <v>14640</v>
      </c>
      <c r="P1427" t="s">
        <v>14641</v>
      </c>
    </row>
    <row r="1428" spans="1:16">
      <c r="A1428" t="s">
        <v>4613</v>
      </c>
      <c r="B1428" t="s">
        <v>4614</v>
      </c>
      <c r="C1428" t="s">
        <v>3192</v>
      </c>
      <c r="D1428" t="s">
        <v>3343</v>
      </c>
      <c r="E1428" t="s">
        <v>3743</v>
      </c>
      <c r="F1428" s="1" t="s">
        <v>581</v>
      </c>
      <c r="G1428">
        <v>3.9</v>
      </c>
      <c r="H1428">
        <v>710</v>
      </c>
      <c r="I1428" t="s">
        <v>14642</v>
      </c>
      <c r="J1428" t="s">
        <v>14643</v>
      </c>
      <c r="K1428" t="s">
        <v>14644</v>
      </c>
      <c r="L1428" t="s">
        <v>14645</v>
      </c>
      <c r="M1428" t="s">
        <v>14646</v>
      </c>
      <c r="N1428" t="s">
        <v>14647</v>
      </c>
      <c r="O1428" t="s">
        <v>14648</v>
      </c>
      <c r="P1428" t="s">
        <v>14649</v>
      </c>
    </row>
    <row r="1429" spans="1:16">
      <c r="A1429" t="s">
        <v>4615</v>
      </c>
      <c r="B1429" t="s">
        <v>4616</v>
      </c>
      <c r="C1429" t="s">
        <v>3257</v>
      </c>
      <c r="D1429" t="s">
        <v>292</v>
      </c>
      <c r="E1429" t="s">
        <v>1765</v>
      </c>
      <c r="F1429" s="1" t="s">
        <v>111</v>
      </c>
      <c r="G1429">
        <v>3.8</v>
      </c>
      <c r="H1429">
        <v>133</v>
      </c>
      <c r="I1429" t="s">
        <v>14650</v>
      </c>
      <c r="J1429" t="s">
        <v>14651</v>
      </c>
      <c r="K1429" t="s">
        <v>14652</v>
      </c>
      <c r="L1429" t="s">
        <v>14653</v>
      </c>
      <c r="M1429" t="s">
        <v>14654</v>
      </c>
      <c r="N1429" t="s">
        <v>14655</v>
      </c>
      <c r="O1429" t="s">
        <v>14656</v>
      </c>
      <c r="P1429" t="s">
        <v>14657</v>
      </c>
    </row>
    <row r="1430" spans="1:16">
      <c r="A1430" t="s">
        <v>4617</v>
      </c>
      <c r="B1430" t="s">
        <v>4618</v>
      </c>
      <c r="C1430" t="s">
        <v>3257</v>
      </c>
      <c r="D1430" t="s">
        <v>4473</v>
      </c>
      <c r="E1430" t="s">
        <v>4619</v>
      </c>
      <c r="F1430" s="1" t="s">
        <v>1015</v>
      </c>
      <c r="G1430">
        <v>4.6</v>
      </c>
      <c r="H1430" s="1" t="s">
        <v>4620</v>
      </c>
      <c r="I1430" t="s">
        <v>14658</v>
      </c>
      <c r="J1430" t="s">
        <v>14659</v>
      </c>
      <c r="K1430" t="s">
        <v>14660</v>
      </c>
      <c r="L1430" t="s">
        <v>14661</v>
      </c>
      <c r="M1430" t="s">
        <v>14662</v>
      </c>
      <c r="N1430" t="s">
        <v>14663</v>
      </c>
      <c r="O1430" t="s">
        <v>14664</v>
      </c>
      <c r="P1430" t="s">
        <v>14665</v>
      </c>
    </row>
    <row r="1431" spans="1:16">
      <c r="A1431" t="s">
        <v>4621</v>
      </c>
      <c r="B1431" t="s">
        <v>4622</v>
      </c>
      <c r="C1431" t="s">
        <v>3331</v>
      </c>
      <c r="D1431" t="s">
        <v>144</v>
      </c>
      <c r="E1431" t="s">
        <v>1756</v>
      </c>
      <c r="F1431" s="1" t="s">
        <v>343</v>
      </c>
      <c r="G1431">
        <v>3.6</v>
      </c>
      <c r="H1431">
        <v>771</v>
      </c>
      <c r="I1431" t="s">
        <v>14666</v>
      </c>
      <c r="J1431" t="s">
        <v>14667</v>
      </c>
      <c r="K1431" t="s">
        <v>14668</v>
      </c>
      <c r="L1431" t="s">
        <v>14669</v>
      </c>
      <c r="M1431" t="s">
        <v>14670</v>
      </c>
      <c r="N1431" t="s">
        <v>14671</v>
      </c>
      <c r="O1431" t="s">
        <v>14672</v>
      </c>
      <c r="P1431" t="s">
        <v>14673</v>
      </c>
    </row>
    <row r="1432" spans="1:16">
      <c r="A1432" t="s">
        <v>4623</v>
      </c>
      <c r="B1432" t="s">
        <v>4624</v>
      </c>
      <c r="C1432" t="s">
        <v>4222</v>
      </c>
      <c r="D1432" t="s">
        <v>1013</v>
      </c>
      <c r="E1432" t="s">
        <v>426</v>
      </c>
      <c r="F1432" s="1" t="s">
        <v>384</v>
      </c>
      <c r="G1432">
        <v>4.1</v>
      </c>
      <c r="H1432" s="1" t="s">
        <v>4625</v>
      </c>
      <c r="I1432" t="s">
        <v>14674</v>
      </c>
      <c r="J1432" t="s">
        <v>14675</v>
      </c>
      <c r="K1432" t="s">
        <v>14676</v>
      </c>
      <c r="L1432" t="s">
        <v>14677</v>
      </c>
      <c r="M1432" t="s">
        <v>14678</v>
      </c>
      <c r="N1432" t="s">
        <v>14679</v>
      </c>
      <c r="O1432" t="s">
        <v>14680</v>
      </c>
      <c r="P1432" t="s">
        <v>14681</v>
      </c>
    </row>
    <row r="1433" spans="1:16">
      <c r="A1433" t="s">
        <v>4626</v>
      </c>
      <c r="B1433" t="s">
        <v>4627</v>
      </c>
      <c r="C1433" t="s">
        <v>3586</v>
      </c>
      <c r="D1433" t="s">
        <v>190</v>
      </c>
      <c r="E1433" t="s">
        <v>4628</v>
      </c>
      <c r="F1433" s="1" t="s">
        <v>745</v>
      </c>
      <c r="G1433">
        <v>4.2</v>
      </c>
      <c r="H1433" s="1" t="s">
        <v>4629</v>
      </c>
      <c r="I1433" t="s">
        <v>14682</v>
      </c>
      <c r="J1433" t="s">
        <v>14683</v>
      </c>
      <c r="K1433" t="s">
        <v>14684</v>
      </c>
      <c r="L1433" t="s">
        <v>14685</v>
      </c>
      <c r="M1433" t="s">
        <v>14686</v>
      </c>
      <c r="N1433" t="s">
        <v>14687</v>
      </c>
      <c r="O1433" t="s">
        <v>14688</v>
      </c>
      <c r="P1433" t="s">
        <v>14689</v>
      </c>
    </row>
    <row r="1434" spans="1:16">
      <c r="A1434" t="s">
        <v>4630</v>
      </c>
      <c r="B1434" t="s">
        <v>4631</v>
      </c>
      <c r="C1434" t="s">
        <v>4632</v>
      </c>
      <c r="D1434" t="s">
        <v>1363</v>
      </c>
      <c r="E1434" t="s">
        <v>4633</v>
      </c>
      <c r="F1434" s="1" t="s">
        <v>773</v>
      </c>
      <c r="G1434">
        <v>4.3</v>
      </c>
      <c r="H1434">
        <v>534</v>
      </c>
      <c r="I1434" t="s">
        <v>14690</v>
      </c>
      <c r="J1434" t="s">
        <v>14691</v>
      </c>
      <c r="K1434" t="s">
        <v>14692</v>
      </c>
      <c r="L1434" t="s">
        <v>14693</v>
      </c>
      <c r="M1434" t="s">
        <v>14694</v>
      </c>
      <c r="N1434" t="s">
        <v>14695</v>
      </c>
      <c r="O1434" t="s">
        <v>14696</v>
      </c>
      <c r="P1434" t="s">
        <v>14697</v>
      </c>
    </row>
    <row r="1435" spans="1:16">
      <c r="A1435" t="s">
        <v>4634</v>
      </c>
      <c r="B1435" t="s">
        <v>4635</v>
      </c>
      <c r="C1435" t="s">
        <v>3476</v>
      </c>
      <c r="D1435" t="s">
        <v>1756</v>
      </c>
      <c r="E1435" t="s">
        <v>4636</v>
      </c>
      <c r="F1435" s="1" t="s">
        <v>145</v>
      </c>
      <c r="G1435">
        <v>3.9</v>
      </c>
      <c r="H1435">
        <v>898</v>
      </c>
      <c r="I1435" t="s">
        <v>14698</v>
      </c>
      <c r="J1435" t="s">
        <v>14699</v>
      </c>
      <c r="K1435" t="s">
        <v>14700</v>
      </c>
      <c r="L1435" t="s">
        <v>14701</v>
      </c>
      <c r="M1435" t="s">
        <v>14702</v>
      </c>
      <c r="N1435" t="s">
        <v>14703</v>
      </c>
      <c r="O1435" t="s">
        <v>14704</v>
      </c>
      <c r="P1435" t="s">
        <v>14705</v>
      </c>
    </row>
    <row r="1436" spans="1:16">
      <c r="A1436" t="s">
        <v>4637</v>
      </c>
      <c r="B1436" t="s">
        <v>4638</v>
      </c>
      <c r="C1436" t="s">
        <v>4414</v>
      </c>
      <c r="D1436" t="s">
        <v>292</v>
      </c>
      <c r="E1436" t="s">
        <v>1769</v>
      </c>
      <c r="F1436" s="1" t="s">
        <v>77</v>
      </c>
      <c r="G1436">
        <v>3.9</v>
      </c>
      <c r="H1436" s="1" t="s">
        <v>4639</v>
      </c>
      <c r="I1436" t="s">
        <v>14706</v>
      </c>
      <c r="J1436" t="s">
        <v>14707</v>
      </c>
      <c r="K1436" t="s">
        <v>14708</v>
      </c>
      <c r="L1436" t="s">
        <v>14709</v>
      </c>
      <c r="M1436" t="s">
        <v>14710</v>
      </c>
      <c r="N1436" t="s">
        <v>14711</v>
      </c>
      <c r="O1436" t="s">
        <v>14712</v>
      </c>
      <c r="P1436" t="s">
        <v>14713</v>
      </c>
    </row>
    <row r="1437" spans="1:16">
      <c r="A1437" t="s">
        <v>4640</v>
      </c>
      <c r="B1437" t="s">
        <v>4641</v>
      </c>
      <c r="C1437" t="s">
        <v>3326</v>
      </c>
      <c r="D1437" t="s">
        <v>98</v>
      </c>
      <c r="E1437" t="s">
        <v>128</v>
      </c>
      <c r="F1437" s="1" t="s">
        <v>2364</v>
      </c>
      <c r="G1437">
        <v>4</v>
      </c>
      <c r="H1437" s="1" t="s">
        <v>4642</v>
      </c>
      <c r="I1437" t="s">
        <v>14714</v>
      </c>
      <c r="J1437" t="s">
        <v>14715</v>
      </c>
      <c r="K1437" t="s">
        <v>14716</v>
      </c>
      <c r="L1437" t="s">
        <v>14717</v>
      </c>
      <c r="M1437" t="s">
        <v>14718</v>
      </c>
      <c r="N1437" t="s">
        <v>14719</v>
      </c>
      <c r="O1437" t="s">
        <v>14720</v>
      </c>
      <c r="P1437" t="s">
        <v>14721</v>
      </c>
    </row>
    <row r="1438" spans="1:16">
      <c r="A1438" t="s">
        <v>4643</v>
      </c>
      <c r="B1438" t="s">
        <v>4644</v>
      </c>
      <c r="C1438" t="s">
        <v>3202</v>
      </c>
      <c r="D1438" t="s">
        <v>92</v>
      </c>
      <c r="E1438" t="s">
        <v>292</v>
      </c>
      <c r="F1438" s="1" t="s">
        <v>82</v>
      </c>
      <c r="G1438">
        <v>4.4</v>
      </c>
      <c r="H1438">
        <v>17</v>
      </c>
      <c r="I1438" t="s">
        <v>11877</v>
      </c>
      <c r="J1438" t="s">
        <v>14722</v>
      </c>
      <c r="K1438" t="s">
        <v>14723</v>
      </c>
      <c r="L1438" t="s">
        <v>14724</v>
      </c>
      <c r="M1438" t="s">
        <v>14725</v>
      </c>
      <c r="N1438" t="s">
        <v>14726</v>
      </c>
      <c r="O1438" t="s">
        <v>11883</v>
      </c>
      <c r="P1438" t="s">
        <v>14727</v>
      </c>
    </row>
    <row r="1439" spans="1:16">
      <c r="A1439" t="s">
        <v>4645</v>
      </c>
      <c r="B1439" t="s">
        <v>4646</v>
      </c>
      <c r="C1439" t="s">
        <v>3711</v>
      </c>
      <c r="D1439" t="s">
        <v>3434</v>
      </c>
      <c r="E1439" t="s">
        <v>1345</v>
      </c>
      <c r="F1439" s="1" t="s">
        <v>123</v>
      </c>
      <c r="G1439">
        <v>4.2</v>
      </c>
      <c r="H1439" s="1" t="s">
        <v>4647</v>
      </c>
      <c r="I1439" t="s">
        <v>14728</v>
      </c>
      <c r="J1439" t="s">
        <v>14729</v>
      </c>
      <c r="K1439" t="s">
        <v>14730</v>
      </c>
      <c r="L1439" t="s">
        <v>14731</v>
      </c>
      <c r="M1439" t="s">
        <v>14732</v>
      </c>
      <c r="N1439" t="s">
        <v>14733</v>
      </c>
      <c r="O1439" t="s">
        <v>14734</v>
      </c>
      <c r="P1439" t="s">
        <v>14735</v>
      </c>
    </row>
    <row r="1440" spans="1:16">
      <c r="A1440" t="s">
        <v>4648</v>
      </c>
      <c r="B1440" t="s">
        <v>4649</v>
      </c>
      <c r="C1440" t="s">
        <v>3322</v>
      </c>
      <c r="D1440" t="s">
        <v>4650</v>
      </c>
      <c r="E1440" t="s">
        <v>4651</v>
      </c>
      <c r="F1440" s="1" t="s">
        <v>129</v>
      </c>
      <c r="G1440">
        <v>4.5</v>
      </c>
      <c r="H1440" s="1" t="s">
        <v>4652</v>
      </c>
      <c r="I1440" t="s">
        <v>14736</v>
      </c>
      <c r="J1440" t="s">
        <v>14737</v>
      </c>
      <c r="K1440" t="s">
        <v>14738</v>
      </c>
      <c r="L1440" t="s">
        <v>14739</v>
      </c>
      <c r="M1440" t="s">
        <v>14740</v>
      </c>
      <c r="N1440" t="s">
        <v>14741</v>
      </c>
      <c r="O1440" t="s">
        <v>14742</v>
      </c>
      <c r="P1440" t="s">
        <v>14743</v>
      </c>
    </row>
    <row r="1441" spans="1:16">
      <c r="A1441" t="s">
        <v>4653</v>
      </c>
      <c r="B1441" t="s">
        <v>4654</v>
      </c>
      <c r="C1441" t="s">
        <v>4655</v>
      </c>
      <c r="D1441" t="s">
        <v>4656</v>
      </c>
      <c r="E1441" t="s">
        <v>3965</v>
      </c>
      <c r="F1441" s="1" t="s">
        <v>595</v>
      </c>
      <c r="G1441">
        <v>4.1</v>
      </c>
      <c r="H1441" s="1" t="s">
        <v>4657</v>
      </c>
      <c r="I1441" t="s">
        <v>14744</v>
      </c>
      <c r="J1441" t="s">
        <v>14745</v>
      </c>
      <c r="K1441" t="s">
        <v>14746</v>
      </c>
      <c r="L1441" t="s">
        <v>14747</v>
      </c>
      <c r="M1441" t="s">
        <v>14748</v>
      </c>
      <c r="N1441" t="s">
        <v>14749</v>
      </c>
      <c r="O1441" t="s">
        <v>14750</v>
      </c>
      <c r="P1441" t="s">
        <v>14751</v>
      </c>
    </row>
    <row r="1442" spans="1:16">
      <c r="A1442" t="s">
        <v>4658</v>
      </c>
      <c r="B1442" t="s">
        <v>4659</v>
      </c>
      <c r="C1442" t="s">
        <v>3600</v>
      </c>
      <c r="D1442" t="s">
        <v>24</v>
      </c>
      <c r="E1442" t="s">
        <v>2687</v>
      </c>
      <c r="F1442" s="1" t="s">
        <v>77</v>
      </c>
      <c r="G1442">
        <v>4.1</v>
      </c>
      <c r="H1442" s="1" t="s">
        <v>4660</v>
      </c>
      <c r="I1442" t="s">
        <v>14752</v>
      </c>
      <c r="J1442" t="s">
        <v>14753</v>
      </c>
      <c r="K1442" t="s">
        <v>14754</v>
      </c>
      <c r="L1442" t="s">
        <v>14755</v>
      </c>
      <c r="M1442" t="s">
        <v>14756</v>
      </c>
      <c r="N1442" t="s">
        <v>14757</v>
      </c>
      <c r="O1442" t="s">
        <v>14758</v>
      </c>
      <c r="P1442" t="s">
        <v>14759</v>
      </c>
    </row>
    <row r="1443" spans="1:16">
      <c r="A1443" t="s">
        <v>4661</v>
      </c>
      <c r="B1443" t="s">
        <v>4662</v>
      </c>
      <c r="C1443" t="s">
        <v>3192</v>
      </c>
      <c r="D1443" t="s">
        <v>4663</v>
      </c>
      <c r="E1443" t="s">
        <v>4664</v>
      </c>
      <c r="F1443" s="1" t="s">
        <v>1368</v>
      </c>
      <c r="G1443">
        <v>4.2</v>
      </c>
      <c r="H1443" s="1" t="s">
        <v>4665</v>
      </c>
      <c r="I1443" t="s">
        <v>14760</v>
      </c>
      <c r="J1443" t="s">
        <v>14761</v>
      </c>
      <c r="K1443" t="s">
        <v>14762</v>
      </c>
      <c r="L1443" t="s">
        <v>14763</v>
      </c>
      <c r="M1443" t="s">
        <v>14764</v>
      </c>
      <c r="N1443" t="s">
        <v>14765</v>
      </c>
      <c r="O1443" t="s">
        <v>14766</v>
      </c>
      <c r="P1443" t="s">
        <v>14767</v>
      </c>
    </row>
    <row r="1444" spans="1:16">
      <c r="A1444" t="s">
        <v>4666</v>
      </c>
      <c r="B1444" t="s">
        <v>4667</v>
      </c>
      <c r="C1444" t="s">
        <v>3476</v>
      </c>
      <c r="D1444" t="s">
        <v>293</v>
      </c>
      <c r="E1444" t="s">
        <v>4668</v>
      </c>
      <c r="F1444" s="1" t="s">
        <v>239</v>
      </c>
      <c r="G1444">
        <v>4.2</v>
      </c>
      <c r="H1444" s="1" t="s">
        <v>4669</v>
      </c>
      <c r="I1444" t="s">
        <v>14768</v>
      </c>
      <c r="J1444" t="s">
        <v>14769</v>
      </c>
      <c r="K1444" t="s">
        <v>14770</v>
      </c>
      <c r="L1444" t="s">
        <v>14771</v>
      </c>
      <c r="M1444" t="s">
        <v>14772</v>
      </c>
      <c r="N1444" t="s">
        <v>14773</v>
      </c>
      <c r="O1444" t="s">
        <v>14774</v>
      </c>
      <c r="P1444" t="s">
        <v>14775</v>
      </c>
    </row>
    <row r="1445" spans="1:16">
      <c r="A1445" t="s">
        <v>4670</v>
      </c>
      <c r="B1445" t="s">
        <v>4671</v>
      </c>
      <c r="C1445" t="s">
        <v>3592</v>
      </c>
      <c r="D1445" t="s">
        <v>371</v>
      </c>
      <c r="E1445" t="s">
        <v>3370</v>
      </c>
      <c r="F1445" s="1" t="s">
        <v>463</v>
      </c>
      <c r="G1445">
        <v>4</v>
      </c>
      <c r="H1445">
        <v>178</v>
      </c>
      <c r="I1445" t="s">
        <v>14776</v>
      </c>
      <c r="J1445" t="s">
        <v>14777</v>
      </c>
      <c r="K1445" t="s">
        <v>14778</v>
      </c>
      <c r="L1445" t="s">
        <v>14779</v>
      </c>
      <c r="M1445" t="s">
        <v>14780</v>
      </c>
      <c r="N1445" t="s">
        <v>14781</v>
      </c>
      <c r="O1445" t="s">
        <v>14782</v>
      </c>
      <c r="P1445" t="s">
        <v>14783</v>
      </c>
    </row>
    <row r="1446" spans="1:16">
      <c r="A1446" t="s">
        <v>4672</v>
      </c>
      <c r="B1446" t="s">
        <v>4673</v>
      </c>
      <c r="C1446" t="s">
        <v>4674</v>
      </c>
      <c r="D1446" t="s">
        <v>4675</v>
      </c>
      <c r="E1446" t="s">
        <v>298</v>
      </c>
      <c r="F1446" s="1" t="s">
        <v>1376</v>
      </c>
      <c r="G1446">
        <v>4.3</v>
      </c>
      <c r="H1446" s="1" t="s">
        <v>4676</v>
      </c>
      <c r="I1446" t="s">
        <v>14784</v>
      </c>
      <c r="J1446" t="s">
        <v>14785</v>
      </c>
      <c r="K1446" t="s">
        <v>14786</v>
      </c>
      <c r="L1446" t="s">
        <v>14787</v>
      </c>
      <c r="M1446" t="s">
        <v>14788</v>
      </c>
      <c r="N1446" t="s">
        <v>14789</v>
      </c>
      <c r="O1446" t="s">
        <v>14790</v>
      </c>
      <c r="P1446" t="s">
        <v>14791</v>
      </c>
    </row>
    <row r="1447" spans="1:16">
      <c r="A1447" t="s">
        <v>4677</v>
      </c>
      <c r="B1447" t="s">
        <v>4678</v>
      </c>
      <c r="C1447" t="s">
        <v>4112</v>
      </c>
      <c r="D1447" t="s">
        <v>62</v>
      </c>
      <c r="E1447" t="s">
        <v>92</v>
      </c>
      <c r="F1447" s="1" t="s">
        <v>129</v>
      </c>
      <c r="G1447">
        <v>3.6</v>
      </c>
      <c r="H1447">
        <v>212</v>
      </c>
      <c r="I1447" t="s">
        <v>14792</v>
      </c>
      <c r="J1447" t="s">
        <v>14793</v>
      </c>
      <c r="K1447" t="s">
        <v>14794</v>
      </c>
      <c r="L1447" t="s">
        <v>14795</v>
      </c>
      <c r="M1447" t="s">
        <v>14796</v>
      </c>
      <c r="N1447" t="s">
        <v>14797</v>
      </c>
      <c r="O1447" t="s">
        <v>14798</v>
      </c>
      <c r="P1447" t="s">
        <v>14799</v>
      </c>
    </row>
    <row r="1448" spans="1:16">
      <c r="A1448" t="s">
        <v>4679</v>
      </c>
      <c r="B1448" t="s">
        <v>4680</v>
      </c>
      <c r="C1448" t="s">
        <v>3197</v>
      </c>
      <c r="D1448" t="s">
        <v>1303</v>
      </c>
      <c r="E1448" t="s">
        <v>35</v>
      </c>
      <c r="F1448" s="1" t="s">
        <v>139</v>
      </c>
      <c r="G1448">
        <v>3.5</v>
      </c>
      <c r="H1448">
        <v>24</v>
      </c>
      <c r="I1448" t="s">
        <v>14800</v>
      </c>
      <c r="J1448" t="s">
        <v>14801</v>
      </c>
      <c r="K1448" t="s">
        <v>14802</v>
      </c>
      <c r="L1448" t="s">
        <v>14803</v>
      </c>
      <c r="M1448" t="s">
        <v>14804</v>
      </c>
      <c r="N1448" t="s">
        <v>14805</v>
      </c>
      <c r="O1448" t="s">
        <v>14806</v>
      </c>
      <c r="P1448" t="s">
        <v>14807</v>
      </c>
    </row>
    <row r="1449" spans="1:16">
      <c r="A1449" t="s">
        <v>4681</v>
      </c>
      <c r="B1449" t="s">
        <v>4682</v>
      </c>
      <c r="C1449" t="s">
        <v>3252</v>
      </c>
      <c r="D1449" t="s">
        <v>4683</v>
      </c>
      <c r="E1449" t="s">
        <v>92</v>
      </c>
      <c r="F1449" s="1" t="s">
        <v>26</v>
      </c>
      <c r="G1449">
        <v>4.3</v>
      </c>
      <c r="H1449" s="1" t="s">
        <v>4684</v>
      </c>
      <c r="I1449" t="s">
        <v>14808</v>
      </c>
      <c r="J1449" t="s">
        <v>14809</v>
      </c>
      <c r="K1449" t="s">
        <v>14810</v>
      </c>
      <c r="L1449" t="s">
        <v>14811</v>
      </c>
      <c r="M1449" t="s">
        <v>14812</v>
      </c>
      <c r="N1449" t="s">
        <v>14813</v>
      </c>
      <c r="O1449" t="s">
        <v>14814</v>
      </c>
      <c r="P1449" t="s">
        <v>14815</v>
      </c>
    </row>
    <row r="1450" spans="1:16">
      <c r="A1450" t="s">
        <v>4685</v>
      </c>
      <c r="B1450" t="s">
        <v>4686</v>
      </c>
      <c r="C1450" t="s">
        <v>4099</v>
      </c>
      <c r="D1450" t="s">
        <v>68</v>
      </c>
      <c r="E1450" t="s">
        <v>18</v>
      </c>
      <c r="F1450" s="1" t="s">
        <v>26</v>
      </c>
      <c r="G1450">
        <v>3.6</v>
      </c>
      <c r="H1450">
        <v>451</v>
      </c>
      <c r="I1450" t="s">
        <v>14816</v>
      </c>
      <c r="J1450" t="s">
        <v>14817</v>
      </c>
      <c r="K1450" t="s">
        <v>14818</v>
      </c>
      <c r="L1450" t="s">
        <v>14819</v>
      </c>
      <c r="M1450" t="s">
        <v>14820</v>
      </c>
      <c r="N1450" t="s">
        <v>14821</v>
      </c>
      <c r="O1450" t="s">
        <v>14822</v>
      </c>
      <c r="P1450" t="s">
        <v>14823</v>
      </c>
    </row>
    <row r="1451" spans="1:16">
      <c r="A1451" t="s">
        <v>4687</v>
      </c>
      <c r="B1451" t="s">
        <v>4688</v>
      </c>
      <c r="C1451" t="s">
        <v>3600</v>
      </c>
      <c r="D1451" t="s">
        <v>24</v>
      </c>
      <c r="E1451" t="s">
        <v>42</v>
      </c>
      <c r="F1451" s="1" t="s">
        <v>175</v>
      </c>
      <c r="G1451">
        <v>2.9</v>
      </c>
      <c r="H1451">
        <v>159</v>
      </c>
      <c r="I1451" t="s">
        <v>14824</v>
      </c>
      <c r="J1451" t="s">
        <v>14825</v>
      </c>
      <c r="K1451" t="s">
        <v>14826</v>
      </c>
      <c r="L1451" t="s">
        <v>14827</v>
      </c>
      <c r="M1451" t="s">
        <v>14828</v>
      </c>
      <c r="N1451" t="s">
        <v>14829</v>
      </c>
      <c r="O1451" t="s">
        <v>14830</v>
      </c>
      <c r="P1451" t="s">
        <v>14831</v>
      </c>
    </row>
    <row r="1452" spans="1:16">
      <c r="A1452" t="s">
        <v>4689</v>
      </c>
      <c r="B1452" t="s">
        <v>4690</v>
      </c>
      <c r="C1452" t="s">
        <v>4414</v>
      </c>
      <c r="D1452" t="s">
        <v>106</v>
      </c>
      <c r="E1452" t="s">
        <v>190</v>
      </c>
      <c r="F1452" s="1" t="s">
        <v>87</v>
      </c>
      <c r="G1452">
        <v>4.2</v>
      </c>
      <c r="H1452">
        <v>39</v>
      </c>
      <c r="I1452" t="s">
        <v>14832</v>
      </c>
      <c r="J1452" t="s">
        <v>14833</v>
      </c>
      <c r="K1452" t="s">
        <v>14834</v>
      </c>
      <c r="L1452" t="s">
        <v>14835</v>
      </c>
      <c r="M1452" t="s">
        <v>14836</v>
      </c>
      <c r="N1452" t="s">
        <v>14837</v>
      </c>
      <c r="O1452" t="s">
        <v>14838</v>
      </c>
      <c r="P1452" t="s">
        <v>14839</v>
      </c>
    </row>
    <row r="1453" spans="1:16">
      <c r="A1453" t="s">
        <v>4691</v>
      </c>
      <c r="B1453" t="s">
        <v>4692</v>
      </c>
      <c r="C1453" t="s">
        <v>3856</v>
      </c>
      <c r="D1453" t="s">
        <v>329</v>
      </c>
      <c r="E1453" t="s">
        <v>293</v>
      </c>
      <c r="F1453" s="1" t="s">
        <v>432</v>
      </c>
      <c r="G1453">
        <v>4.4</v>
      </c>
      <c r="H1453" s="1" t="s">
        <v>4693</v>
      </c>
      <c r="I1453" t="s">
        <v>14840</v>
      </c>
      <c r="J1453" t="s">
        <v>14841</v>
      </c>
      <c r="K1453" t="s">
        <v>14842</v>
      </c>
      <c r="L1453" t="s">
        <v>14843</v>
      </c>
      <c r="M1453" t="s">
        <v>14844</v>
      </c>
      <c r="N1453" t="s">
        <v>14845</v>
      </c>
      <c r="O1453" t="s">
        <v>14846</v>
      </c>
      <c r="P1453" t="s">
        <v>14847</v>
      </c>
    </row>
    <row r="1454" spans="1:16">
      <c r="A1454" t="s">
        <v>4694</v>
      </c>
      <c r="B1454" t="s">
        <v>4695</v>
      </c>
      <c r="C1454" t="s">
        <v>3248</v>
      </c>
      <c r="D1454" t="s">
        <v>4696</v>
      </c>
      <c r="E1454" t="s">
        <v>76</v>
      </c>
      <c r="F1454" s="1" t="s">
        <v>453</v>
      </c>
      <c r="G1454">
        <v>4.1</v>
      </c>
      <c r="H1454">
        <v>222</v>
      </c>
      <c r="I1454" t="s">
        <v>14848</v>
      </c>
      <c r="J1454" t="s">
        <v>14849</v>
      </c>
      <c r="K1454" t="s">
        <v>14850</v>
      </c>
      <c r="L1454" t="s">
        <v>14851</v>
      </c>
      <c r="M1454" t="s">
        <v>14852</v>
      </c>
      <c r="N1454" t="s">
        <v>14853</v>
      </c>
      <c r="O1454" t="s">
        <v>14854</v>
      </c>
      <c r="P1454" t="s">
        <v>14855</v>
      </c>
    </row>
    <row r="1455" spans="1:16">
      <c r="A1455" t="s">
        <v>4697</v>
      </c>
      <c r="B1455" t="s">
        <v>4698</v>
      </c>
      <c r="C1455" t="s">
        <v>3202</v>
      </c>
      <c r="D1455" t="s">
        <v>4699</v>
      </c>
      <c r="E1455" t="s">
        <v>4556</v>
      </c>
      <c r="F1455" s="1" t="s">
        <v>693</v>
      </c>
      <c r="G1455">
        <v>3.8</v>
      </c>
      <c r="H1455">
        <v>195</v>
      </c>
      <c r="I1455" t="s">
        <v>14856</v>
      </c>
      <c r="J1455" t="s">
        <v>14857</v>
      </c>
      <c r="K1455" t="s">
        <v>14858</v>
      </c>
      <c r="L1455" t="s">
        <v>14859</v>
      </c>
      <c r="M1455" t="s">
        <v>14860</v>
      </c>
      <c r="N1455" t="s">
        <v>14861</v>
      </c>
      <c r="O1455" t="s">
        <v>14862</v>
      </c>
      <c r="P1455" t="s">
        <v>14863</v>
      </c>
    </row>
    <row r="1456" spans="1:16">
      <c r="A1456" t="s">
        <v>4700</v>
      </c>
      <c r="B1456" t="s">
        <v>4701</v>
      </c>
      <c r="C1456" t="s">
        <v>3819</v>
      </c>
      <c r="D1456" t="s">
        <v>4702</v>
      </c>
      <c r="E1456" t="s">
        <v>4703</v>
      </c>
      <c r="F1456" s="1" t="s">
        <v>77</v>
      </c>
      <c r="G1456">
        <v>3.5</v>
      </c>
      <c r="H1456" s="1" t="s">
        <v>4704</v>
      </c>
      <c r="I1456" t="s">
        <v>14864</v>
      </c>
      <c r="J1456" t="s">
        <v>14865</v>
      </c>
      <c r="K1456" t="s">
        <v>14866</v>
      </c>
      <c r="L1456" t="s">
        <v>14867</v>
      </c>
      <c r="M1456" t="s">
        <v>14868</v>
      </c>
      <c r="N1456" t="s">
        <v>14869</v>
      </c>
      <c r="O1456" t="s">
        <v>14870</v>
      </c>
      <c r="P1456" t="s">
        <v>14871</v>
      </c>
    </row>
    <row r="1457" spans="1:16">
      <c r="A1457" t="s">
        <v>4705</v>
      </c>
      <c r="B1457" t="s">
        <v>4706</v>
      </c>
      <c r="C1457" t="s">
        <v>3197</v>
      </c>
      <c r="D1457" t="s">
        <v>4707</v>
      </c>
      <c r="E1457" t="s">
        <v>2549</v>
      </c>
      <c r="F1457" s="1" t="s">
        <v>1428</v>
      </c>
      <c r="G1457">
        <v>4.1</v>
      </c>
      <c r="H1457" s="1" t="s">
        <v>4708</v>
      </c>
      <c r="I1457" t="s">
        <v>14872</v>
      </c>
      <c r="J1457" t="s">
        <v>14873</v>
      </c>
      <c r="K1457" t="s">
        <v>14874</v>
      </c>
      <c r="L1457" t="s">
        <v>14875</v>
      </c>
      <c r="M1457" t="s">
        <v>14876</v>
      </c>
      <c r="N1457" t="s">
        <v>14877</v>
      </c>
      <c r="O1457" t="s">
        <v>14878</v>
      </c>
      <c r="P1457" t="s">
        <v>14879</v>
      </c>
    </row>
    <row r="1458" spans="1:16">
      <c r="A1458" t="s">
        <v>4709</v>
      </c>
      <c r="B1458" t="s">
        <v>4710</v>
      </c>
      <c r="C1458" t="s">
        <v>3439</v>
      </c>
      <c r="D1458" t="s">
        <v>4711</v>
      </c>
      <c r="E1458" t="s">
        <v>580</v>
      </c>
      <c r="F1458" s="1" t="s">
        <v>581</v>
      </c>
      <c r="G1458">
        <v>3.2</v>
      </c>
      <c r="H1458">
        <v>113</v>
      </c>
      <c r="I1458" t="s">
        <v>14880</v>
      </c>
      <c r="J1458" t="s">
        <v>14881</v>
      </c>
      <c r="K1458" t="s">
        <v>14882</v>
      </c>
      <c r="L1458" t="s">
        <v>14883</v>
      </c>
      <c r="M1458" t="s">
        <v>14884</v>
      </c>
      <c r="N1458" t="s">
        <v>14885</v>
      </c>
      <c r="O1458" t="s">
        <v>14886</v>
      </c>
      <c r="P1458" t="s">
        <v>14887</v>
      </c>
    </row>
    <row r="1459" spans="1:16">
      <c r="A1459" t="s">
        <v>4712</v>
      </c>
      <c r="B1459" t="s">
        <v>4713</v>
      </c>
      <c r="C1459" t="s">
        <v>3192</v>
      </c>
      <c r="D1459" t="s">
        <v>4043</v>
      </c>
      <c r="E1459" t="s">
        <v>4043</v>
      </c>
      <c r="F1459" s="1" t="s">
        <v>215</v>
      </c>
      <c r="G1459">
        <v>4.4</v>
      </c>
      <c r="H1459" s="1" t="s">
        <v>4714</v>
      </c>
      <c r="I1459" t="s">
        <v>14888</v>
      </c>
      <c r="J1459" t="s">
        <v>14889</v>
      </c>
      <c r="K1459" t="s">
        <v>14890</v>
      </c>
      <c r="L1459" t="s">
        <v>14891</v>
      </c>
      <c r="M1459" t="s">
        <v>14892</v>
      </c>
      <c r="N1459" t="s">
        <v>14893</v>
      </c>
      <c r="O1459" t="s">
        <v>14894</v>
      </c>
      <c r="P1459" t="s">
        <v>14895</v>
      </c>
    </row>
    <row r="1460" spans="1:16">
      <c r="A1460" t="s">
        <v>4715</v>
      </c>
      <c r="B1460" t="s">
        <v>4716</v>
      </c>
      <c r="C1460" t="s">
        <v>3197</v>
      </c>
      <c r="D1460" t="s">
        <v>749</v>
      </c>
      <c r="E1460" t="s">
        <v>885</v>
      </c>
      <c r="F1460" s="1" t="s">
        <v>581</v>
      </c>
      <c r="G1460">
        <v>3.6</v>
      </c>
      <c r="H1460">
        <v>550</v>
      </c>
      <c r="I1460" t="s">
        <v>14896</v>
      </c>
      <c r="J1460" t="s">
        <v>14897</v>
      </c>
      <c r="K1460" t="s">
        <v>14898</v>
      </c>
      <c r="L1460" t="s">
        <v>14899</v>
      </c>
      <c r="M1460" t="s">
        <v>14900</v>
      </c>
      <c r="N1460" t="s">
        <v>14901</v>
      </c>
      <c r="O1460" t="s">
        <v>14902</v>
      </c>
      <c r="P1460" t="s">
        <v>14903</v>
      </c>
    </row>
    <row r="1461" spans="1:16">
      <c r="A1461" t="s">
        <v>4717</v>
      </c>
      <c r="B1461" t="s">
        <v>4718</v>
      </c>
      <c r="C1461" t="s">
        <v>3206</v>
      </c>
      <c r="D1461" t="s">
        <v>24</v>
      </c>
      <c r="E1461" t="s">
        <v>76</v>
      </c>
      <c r="F1461" s="1" t="s">
        <v>220</v>
      </c>
      <c r="G1461">
        <v>3.1</v>
      </c>
      <c r="H1461">
        <v>2</v>
      </c>
      <c r="I1461" t="s">
        <v>14904</v>
      </c>
      <c r="J1461" t="s">
        <v>14905</v>
      </c>
      <c r="K1461" t="s">
        <v>14906</v>
      </c>
      <c r="L1461" t="s">
        <v>14907</v>
      </c>
      <c r="M1461" t="s">
        <v>14908</v>
      </c>
      <c r="N1461" t="s">
        <v>14909</v>
      </c>
      <c r="O1461" t="s">
        <v>14910</v>
      </c>
      <c r="P1461" t="s">
        <v>14911</v>
      </c>
    </row>
    <row r="1462" spans="1:16">
      <c r="A1462" t="s">
        <v>4719</v>
      </c>
      <c r="B1462" t="s">
        <v>4720</v>
      </c>
      <c r="C1462" t="s">
        <v>3600</v>
      </c>
      <c r="D1462" t="s">
        <v>761</v>
      </c>
      <c r="E1462" t="s">
        <v>4721</v>
      </c>
      <c r="F1462" s="1" t="s">
        <v>581</v>
      </c>
      <c r="G1462">
        <v>4</v>
      </c>
      <c r="H1462" s="1" t="s">
        <v>4722</v>
      </c>
      <c r="I1462" t="s">
        <v>14912</v>
      </c>
      <c r="J1462" t="s">
        <v>14913</v>
      </c>
      <c r="K1462" t="s">
        <v>14914</v>
      </c>
      <c r="L1462" t="s">
        <v>14915</v>
      </c>
      <c r="M1462" t="s">
        <v>14916</v>
      </c>
      <c r="N1462" t="s">
        <v>14917</v>
      </c>
      <c r="O1462" t="s">
        <v>14918</v>
      </c>
      <c r="P1462" t="s">
        <v>14919</v>
      </c>
    </row>
    <row r="1463" spans="1:16">
      <c r="A1463" t="s">
        <v>4723</v>
      </c>
      <c r="B1463" t="s">
        <v>4724</v>
      </c>
      <c r="C1463" t="s">
        <v>3623</v>
      </c>
      <c r="D1463" t="s">
        <v>4725</v>
      </c>
      <c r="E1463" t="s">
        <v>4668</v>
      </c>
      <c r="F1463" s="1" t="s">
        <v>182</v>
      </c>
      <c r="G1463">
        <v>4.1</v>
      </c>
      <c r="H1463" s="1" t="s">
        <v>4726</v>
      </c>
      <c r="I1463" t="s">
        <v>14920</v>
      </c>
      <c r="J1463" t="s">
        <v>14921</v>
      </c>
      <c r="K1463" t="s">
        <v>14922</v>
      </c>
      <c r="L1463" t="s">
        <v>14923</v>
      </c>
      <c r="M1463" t="s">
        <v>14924</v>
      </c>
      <c r="N1463" t="s">
        <v>14925</v>
      </c>
      <c r="O1463" t="s">
        <v>14926</v>
      </c>
      <c r="P1463" t="s">
        <v>14927</v>
      </c>
    </row>
    <row r="1464" spans="1:16">
      <c r="A1464" t="s">
        <v>4727</v>
      </c>
      <c r="B1464" t="s">
        <v>4728</v>
      </c>
      <c r="C1464" t="s">
        <v>3548</v>
      </c>
      <c r="D1464" t="s">
        <v>4729</v>
      </c>
      <c r="E1464" t="s">
        <v>4730</v>
      </c>
      <c r="F1464" s="1" t="s">
        <v>239</v>
      </c>
      <c r="G1464">
        <v>3.6</v>
      </c>
      <c r="H1464">
        <v>468</v>
      </c>
      <c r="I1464" t="s">
        <v>14928</v>
      </c>
      <c r="J1464" t="s">
        <v>14929</v>
      </c>
      <c r="K1464" t="s">
        <v>14930</v>
      </c>
      <c r="L1464" t="s">
        <v>14931</v>
      </c>
      <c r="M1464" t="s">
        <v>14932</v>
      </c>
      <c r="N1464" t="s">
        <v>14933</v>
      </c>
      <c r="O1464" t="s">
        <v>14934</v>
      </c>
      <c r="P1464" t="s">
        <v>14935</v>
      </c>
    </row>
    <row r="1465" spans="1:16">
      <c r="A1465" t="s">
        <v>4731</v>
      </c>
      <c r="B1465" t="s">
        <v>4732</v>
      </c>
      <c r="C1465" t="s">
        <v>3586</v>
      </c>
      <c r="D1465" t="s">
        <v>320</v>
      </c>
      <c r="E1465" t="s">
        <v>2777</v>
      </c>
      <c r="F1465" s="1" t="s">
        <v>659</v>
      </c>
      <c r="G1465">
        <v>4</v>
      </c>
      <c r="H1465" s="1" t="s">
        <v>4733</v>
      </c>
      <c r="I1465" t="s">
        <v>14936</v>
      </c>
      <c r="J1465" t="s">
        <v>14937</v>
      </c>
      <c r="K1465" t="s">
        <v>14938</v>
      </c>
      <c r="L1465" t="s">
        <v>14939</v>
      </c>
      <c r="M1465" t="s">
        <v>14940</v>
      </c>
      <c r="N1465" t="s">
        <v>14941</v>
      </c>
      <c r="O1465" t="s">
        <v>14942</v>
      </c>
      <c r="P1465" t="s">
        <v>14943</v>
      </c>
    </row>
    <row r="1466" ht="12.75" spans="1:16">
      <c r="A1466" t="s">
        <v>4734</v>
      </c>
      <c r="B1466" t="s">
        <v>4735</v>
      </c>
      <c r="C1466" t="s">
        <v>3394</v>
      </c>
      <c r="D1466" t="s">
        <v>4736</v>
      </c>
      <c r="E1466" t="s">
        <v>4737</v>
      </c>
      <c r="F1466" s="1" t="s">
        <v>450</v>
      </c>
      <c r="G1466">
        <v>4.3</v>
      </c>
      <c r="H1466" s="1" t="s">
        <v>4738</v>
      </c>
      <c r="I1466" t="s">
        <v>14944</v>
      </c>
      <c r="J1466" t="s">
        <v>14945</v>
      </c>
      <c r="K1466" t="s">
        <v>14946</v>
      </c>
      <c r="L1466" t="s">
        <v>14947</v>
      </c>
      <c r="M1466" t="s">
        <v>14948</v>
      </c>
      <c r="N1466" t="s">
        <v>14949</v>
      </c>
      <c r="O1466" t="s">
        <v>14950</v>
      </c>
      <c r="P1466" t="s">
        <v>14951</v>
      </c>
    </row>
  </sheetData>
  <sheetProtection selectLockedCells="1" selectUnlockedCells="1"/>
  <conditionalFormatting sqref="A$1:A$1048576">
    <cfRule type="duplicateValues" dxfId="0" priority="1"/>
  </conditionalFormatting>
  <pageMargins left="0.7875" right="0.7875" top="1.05277777777778" bottom="1.05277777777778" header="0.7875" footer="0.7875"/>
  <pageSetup paperSize="9" orientation="portrait" useFirstPageNumber="1" horizontalDpi="300" verticalDpi="300"/>
  <headerFooter alignWithMargins="0">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5</vt:i4>
      </vt:variant>
    </vt:vector>
  </HeadingPairs>
  <TitlesOfParts>
    <vt:vector size="5" baseType="lpstr">
      <vt:lpstr>Unique Products</vt:lpstr>
      <vt:lpstr>Dashboard</vt:lpstr>
      <vt:lpstr>Pivot Tables</vt:lpstr>
      <vt:lpstr>Working</vt:lpstr>
      <vt:lpstr>amazon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kashb</cp:lastModifiedBy>
  <dcterms:created xsi:type="dcterms:W3CDTF">2026-07-20T09:36:00Z</dcterms:created>
  <dcterms:modified xsi:type="dcterms:W3CDTF">2026-07-20T22:52:31Z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