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workbookProtection lockStructure="1"/>
  <bookViews>
    <workbookView xWindow="240" yWindow="105" windowWidth="14805" windowHeight="8010"/>
  </bookViews>
  <sheets>
    <sheet name="Vasicek Parameter Est. (MLE)" sheetId="1" r:id="rId1"/>
    <sheet name="Vasicek Simulation (MLE)" sheetId="5" r:id="rId2"/>
    <sheet name="CIR Parameter Est. (MLE)" sheetId="6" r:id="rId3"/>
    <sheet name="CIR Simulation (MLE)" sheetId="7" r:id="rId4"/>
    <sheet name="2024 Data" sheetId="4" r:id="rId5"/>
    <sheet name="2023 Data" sheetId="2" r:id="rId6"/>
  </sheets>
  <definedNames>
    <definedName name="solver_adj" localSheetId="2" hidden="1">'CIR Parameter Est. (MLE)'!$O$3:$O$5</definedName>
    <definedName name="solver_adj" localSheetId="0" hidden="1">'Vasicek Parameter Est. (MLE)'!$O$3:$O$5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'CIR Parameter Est. (MLE)'!$O$3</definedName>
    <definedName name="solver_lhs1" localSheetId="0" hidden="1">'Vasicek Parameter Est. (MLE)'!$O$3</definedName>
    <definedName name="solver_lhs2" localSheetId="2" hidden="1">'CIR Parameter Est. (MLE)'!$O$5</definedName>
    <definedName name="solver_lhs2" localSheetId="0" hidden="1">'Vasicek Parameter Est. (MLE)'!$O$5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'CIR Parameter Est. (MLE)'!$L$3</definedName>
    <definedName name="solver_opt" localSheetId="0" hidden="1">'Vasicek Parameter Est. (MLE)'!$L$3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3</definedName>
    <definedName name="solver_rel1" localSheetId="0" hidden="1">3</definedName>
    <definedName name="solver_rel2" localSheetId="2" hidden="1">3</definedName>
    <definedName name="solver_rel2" localSheetId="0" hidden="1">3</definedName>
    <definedName name="solver_rhs1" localSheetId="2" hidden="1">0</definedName>
    <definedName name="solver_rhs1" localSheetId="0" hidden="1">0</definedName>
    <definedName name="solver_rhs2" localSheetId="2" hidden="1">0</definedName>
    <definedName name="solver_rhs2" localSheetId="0" hidden="1">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3" i="1" l="1"/>
  <c r="F4" i="1" l="1"/>
  <c r="H3" i="6"/>
  <c r="G3" i="6"/>
  <c r="F3" i="6"/>
  <c r="G3" i="7" l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N2" i="7"/>
  <c r="M2" i="7"/>
  <c r="L2" i="7"/>
  <c r="K2" i="7"/>
  <c r="J2" i="7"/>
  <c r="I2" i="7"/>
  <c r="H2" i="7"/>
  <c r="G2" i="7"/>
  <c r="F2" i="7"/>
  <c r="E2" i="7"/>
  <c r="B5" i="7"/>
  <c r="B6" i="7" s="1"/>
  <c r="B4" i="7"/>
  <c r="G242" i="6"/>
  <c r="O7" i="6"/>
  <c r="O8" i="6" s="1"/>
  <c r="O6" i="6"/>
  <c r="P5" i="6"/>
  <c r="P4" i="6"/>
  <c r="D254" i="6"/>
  <c r="G253" i="6"/>
  <c r="F253" i="6"/>
  <c r="D253" i="6"/>
  <c r="E253" i="6" s="1"/>
  <c r="G252" i="6"/>
  <c r="F252" i="6"/>
  <c r="E252" i="6"/>
  <c r="D252" i="6"/>
  <c r="G251" i="6"/>
  <c r="E251" i="6"/>
  <c r="D251" i="6"/>
  <c r="F251" i="6" s="1"/>
  <c r="D250" i="6"/>
  <c r="F249" i="6" s="1"/>
  <c r="D249" i="6"/>
  <c r="E249" i="6" s="1"/>
  <c r="F248" i="6"/>
  <c r="E248" i="6"/>
  <c r="D248" i="6"/>
  <c r="D247" i="6"/>
  <c r="D246" i="6"/>
  <c r="F245" i="6"/>
  <c r="D245" i="6"/>
  <c r="E245" i="6" s="1"/>
  <c r="F244" i="6"/>
  <c r="E244" i="6"/>
  <c r="D244" i="6"/>
  <c r="E243" i="6"/>
  <c r="D243" i="6"/>
  <c r="F243" i="6" s="1"/>
  <c r="D242" i="6"/>
  <c r="D241" i="6"/>
  <c r="G240" i="6"/>
  <c r="F240" i="6"/>
  <c r="E240" i="6"/>
  <c r="D240" i="6"/>
  <c r="G239" i="6"/>
  <c r="D239" i="6"/>
  <c r="D238" i="6"/>
  <c r="F237" i="6"/>
  <c r="D237" i="6"/>
  <c r="E237" i="6" s="1"/>
  <c r="F236" i="6"/>
  <c r="E236" i="6"/>
  <c r="D236" i="6"/>
  <c r="E235" i="6"/>
  <c r="D235" i="6"/>
  <c r="F235" i="6" s="1"/>
  <c r="D234" i="6"/>
  <c r="F233" i="6" s="1"/>
  <c r="D233" i="6"/>
  <c r="F232" i="6"/>
  <c r="E232" i="6"/>
  <c r="D232" i="6"/>
  <c r="D231" i="6"/>
  <c r="D230" i="6"/>
  <c r="G229" i="6"/>
  <c r="F229" i="6"/>
  <c r="D229" i="6"/>
  <c r="E229" i="6" s="1"/>
  <c r="F228" i="6"/>
  <c r="E228" i="6"/>
  <c r="D228" i="6"/>
  <c r="E227" i="6"/>
  <c r="D227" i="6"/>
  <c r="F227" i="6" s="1"/>
  <c r="G226" i="6"/>
  <c r="D226" i="6"/>
  <c r="F225" i="6"/>
  <c r="D225" i="6"/>
  <c r="E225" i="6" s="1"/>
  <c r="G224" i="6"/>
  <c r="F224" i="6"/>
  <c r="E224" i="6"/>
  <c r="D224" i="6"/>
  <c r="G223" i="6"/>
  <c r="D223" i="6"/>
  <c r="D222" i="6"/>
  <c r="F221" i="6"/>
  <c r="D221" i="6"/>
  <c r="E221" i="6" s="1"/>
  <c r="F220" i="6"/>
  <c r="E220" i="6"/>
  <c r="D220" i="6"/>
  <c r="E219" i="6"/>
  <c r="D219" i="6"/>
  <c r="F219" i="6" s="1"/>
  <c r="G218" i="6"/>
  <c r="D218" i="6"/>
  <c r="F217" i="6" s="1"/>
  <c r="D217" i="6"/>
  <c r="E217" i="6" s="1"/>
  <c r="F216" i="6"/>
  <c r="E216" i="6"/>
  <c r="D216" i="6"/>
  <c r="D215" i="6"/>
  <c r="D214" i="6"/>
  <c r="F213" i="6"/>
  <c r="D213" i="6"/>
  <c r="E213" i="6" s="1"/>
  <c r="F212" i="6"/>
  <c r="E212" i="6"/>
  <c r="D212" i="6"/>
  <c r="E211" i="6"/>
  <c r="D211" i="6"/>
  <c r="F211" i="6" s="1"/>
  <c r="G210" i="6"/>
  <c r="D210" i="6"/>
  <c r="D209" i="6"/>
  <c r="F208" i="6"/>
  <c r="E208" i="6"/>
  <c r="D208" i="6"/>
  <c r="D207" i="6"/>
  <c r="D206" i="6"/>
  <c r="F205" i="6"/>
  <c r="D205" i="6"/>
  <c r="E205" i="6" s="1"/>
  <c r="G204" i="6"/>
  <c r="F204" i="6"/>
  <c r="E204" i="6"/>
  <c r="D204" i="6"/>
  <c r="G203" i="6"/>
  <c r="E203" i="6"/>
  <c r="D203" i="6"/>
  <c r="F203" i="6" s="1"/>
  <c r="D202" i="6"/>
  <c r="F201" i="6"/>
  <c r="D201" i="6"/>
  <c r="F200" i="6"/>
  <c r="E200" i="6"/>
  <c r="D200" i="6"/>
  <c r="D199" i="6"/>
  <c r="D198" i="6"/>
  <c r="F197" i="6"/>
  <c r="D197" i="6"/>
  <c r="E197" i="6" s="1"/>
  <c r="F196" i="6"/>
  <c r="E196" i="6"/>
  <c r="D196" i="6"/>
  <c r="E195" i="6"/>
  <c r="D195" i="6"/>
  <c r="F195" i="6" s="1"/>
  <c r="D194" i="6"/>
  <c r="F193" i="6"/>
  <c r="D193" i="6"/>
  <c r="E193" i="6" s="1"/>
  <c r="F192" i="6"/>
  <c r="E192" i="6"/>
  <c r="D192" i="6"/>
  <c r="D191" i="6"/>
  <c r="D190" i="6"/>
  <c r="F189" i="6"/>
  <c r="D189" i="6"/>
  <c r="E189" i="6" s="1"/>
  <c r="F188" i="6"/>
  <c r="E188" i="6"/>
  <c r="D188" i="6"/>
  <c r="E187" i="6"/>
  <c r="D187" i="6"/>
  <c r="F187" i="6" s="1"/>
  <c r="D186" i="6"/>
  <c r="E186" i="6" s="1"/>
  <c r="D185" i="6"/>
  <c r="G184" i="6"/>
  <c r="H184" i="6" s="1"/>
  <c r="I184" i="6" s="1"/>
  <c r="J184" i="6" s="1"/>
  <c r="F184" i="6"/>
  <c r="D184" i="6"/>
  <c r="F183" i="6"/>
  <c r="E183" i="6"/>
  <c r="D183" i="6"/>
  <c r="D182" i="6"/>
  <c r="D181" i="6"/>
  <c r="F180" i="6"/>
  <c r="D180" i="6"/>
  <c r="E179" i="6" s="1"/>
  <c r="F179" i="6"/>
  <c r="D179" i="6"/>
  <c r="G178" i="6"/>
  <c r="F178" i="6"/>
  <c r="E178" i="6"/>
  <c r="D178" i="6"/>
  <c r="G177" i="6"/>
  <c r="D177" i="6"/>
  <c r="F176" i="6"/>
  <c r="D176" i="6"/>
  <c r="F175" i="6"/>
  <c r="D175" i="6"/>
  <c r="F174" i="6"/>
  <c r="E174" i="6"/>
  <c r="D174" i="6"/>
  <c r="E173" i="6"/>
  <c r="D173" i="6"/>
  <c r="G172" i="6"/>
  <c r="D172" i="6"/>
  <c r="F171" i="6"/>
  <c r="E171" i="6"/>
  <c r="D171" i="6"/>
  <c r="D170" i="6"/>
  <c r="F170" i="6" s="1"/>
  <c r="D169" i="6"/>
  <c r="F168" i="6"/>
  <c r="D168" i="6"/>
  <c r="F167" i="6"/>
  <c r="E167" i="6"/>
  <c r="D167" i="6"/>
  <c r="D166" i="6"/>
  <c r="D165" i="6"/>
  <c r="F164" i="6"/>
  <c r="D164" i="6"/>
  <c r="E163" i="6" s="1"/>
  <c r="F163" i="6"/>
  <c r="D163" i="6"/>
  <c r="F162" i="6"/>
  <c r="E162" i="6"/>
  <c r="D162" i="6"/>
  <c r="D161" i="6"/>
  <c r="F160" i="6"/>
  <c r="D160" i="6"/>
  <c r="F159" i="6"/>
  <c r="D159" i="6"/>
  <c r="G158" i="6"/>
  <c r="F158" i="6"/>
  <c r="E158" i="6"/>
  <c r="D158" i="6"/>
  <c r="G157" i="6"/>
  <c r="E157" i="6"/>
  <c r="D157" i="6"/>
  <c r="G156" i="6"/>
  <c r="D156" i="6"/>
  <c r="F155" i="6"/>
  <c r="E155" i="6"/>
  <c r="D155" i="6"/>
  <c r="D154" i="6"/>
  <c r="F154" i="6" s="1"/>
  <c r="D153" i="6"/>
  <c r="F152" i="6"/>
  <c r="D152" i="6"/>
  <c r="F151" i="6"/>
  <c r="E151" i="6"/>
  <c r="D151" i="6"/>
  <c r="E150" i="6"/>
  <c r="D150" i="6"/>
  <c r="F150" i="6" s="1"/>
  <c r="G149" i="6"/>
  <c r="D149" i="6"/>
  <c r="D148" i="6"/>
  <c r="F147" i="6"/>
  <c r="E147" i="6"/>
  <c r="D147" i="6"/>
  <c r="D146" i="6"/>
  <c r="F146" i="6" s="1"/>
  <c r="D145" i="6"/>
  <c r="F144" i="6"/>
  <c r="D144" i="6"/>
  <c r="F143" i="6"/>
  <c r="E143" i="6"/>
  <c r="D143" i="6"/>
  <c r="E142" i="6"/>
  <c r="D142" i="6"/>
  <c r="F142" i="6" s="1"/>
  <c r="D141" i="6"/>
  <c r="D140" i="6"/>
  <c r="F139" i="6"/>
  <c r="E139" i="6"/>
  <c r="D139" i="6"/>
  <c r="D138" i="6"/>
  <c r="F138" i="6" s="1"/>
  <c r="D137" i="6"/>
  <c r="G136" i="6"/>
  <c r="F136" i="6"/>
  <c r="D136" i="6"/>
  <c r="G135" i="6"/>
  <c r="F135" i="6"/>
  <c r="E135" i="6"/>
  <c r="D135" i="6"/>
  <c r="G134" i="6"/>
  <c r="E134" i="6"/>
  <c r="D134" i="6"/>
  <c r="F134" i="6" s="1"/>
  <c r="D133" i="6"/>
  <c r="D132" i="6"/>
  <c r="F131" i="6"/>
  <c r="E131" i="6"/>
  <c r="D131" i="6"/>
  <c r="G130" i="6"/>
  <c r="H130" i="6" s="1"/>
  <c r="I130" i="6" s="1"/>
  <c r="J130" i="6" s="1"/>
  <c r="D130" i="6"/>
  <c r="F130" i="6" s="1"/>
  <c r="D129" i="6"/>
  <c r="F128" i="6"/>
  <c r="D128" i="6"/>
  <c r="F127" i="6"/>
  <c r="E127" i="6"/>
  <c r="D127" i="6"/>
  <c r="E126" i="6"/>
  <c r="D126" i="6"/>
  <c r="F126" i="6" s="1"/>
  <c r="D125" i="6"/>
  <c r="D124" i="6"/>
  <c r="G123" i="6"/>
  <c r="F123" i="6"/>
  <c r="E123" i="6"/>
  <c r="D123" i="6"/>
  <c r="D122" i="6"/>
  <c r="F122" i="6" s="1"/>
  <c r="D121" i="6"/>
  <c r="F120" i="6"/>
  <c r="D120" i="6"/>
  <c r="F119" i="6"/>
  <c r="E119" i="6"/>
  <c r="D119" i="6"/>
  <c r="E118" i="6"/>
  <c r="D118" i="6"/>
  <c r="F118" i="6" s="1"/>
  <c r="G117" i="6"/>
  <c r="D117" i="6"/>
  <c r="D116" i="6"/>
  <c r="F115" i="6"/>
  <c r="E115" i="6"/>
  <c r="D115" i="6"/>
  <c r="D114" i="6"/>
  <c r="F114" i="6" s="1"/>
  <c r="D113" i="6"/>
  <c r="F112" i="6"/>
  <c r="D112" i="6"/>
  <c r="F111" i="6"/>
  <c r="E111" i="6"/>
  <c r="D111" i="6"/>
  <c r="E110" i="6"/>
  <c r="D110" i="6"/>
  <c r="F110" i="6" s="1"/>
  <c r="D109" i="6"/>
  <c r="D108" i="6"/>
  <c r="F107" i="6"/>
  <c r="E107" i="6"/>
  <c r="D107" i="6"/>
  <c r="D106" i="6"/>
  <c r="F106" i="6" s="1"/>
  <c r="D105" i="6"/>
  <c r="G104" i="6"/>
  <c r="F104" i="6"/>
  <c r="D104" i="6"/>
  <c r="G103" i="6"/>
  <c r="F103" i="6"/>
  <c r="E103" i="6"/>
  <c r="D103" i="6"/>
  <c r="G102" i="6"/>
  <c r="E102" i="6"/>
  <c r="D102" i="6"/>
  <c r="F102" i="6" s="1"/>
  <c r="D101" i="6"/>
  <c r="D100" i="6"/>
  <c r="F99" i="6"/>
  <c r="E99" i="6"/>
  <c r="D99" i="6"/>
  <c r="G98" i="6"/>
  <c r="H98" i="6" s="1"/>
  <c r="I98" i="6" s="1"/>
  <c r="J98" i="6" s="1"/>
  <c r="D98" i="6"/>
  <c r="F98" i="6" s="1"/>
  <c r="D97" i="6"/>
  <c r="F96" i="6"/>
  <c r="D96" i="6"/>
  <c r="F95" i="6"/>
  <c r="E95" i="6"/>
  <c r="D95" i="6"/>
  <c r="E94" i="6"/>
  <c r="D94" i="6"/>
  <c r="F94" i="6" s="1"/>
  <c r="D93" i="6"/>
  <c r="D92" i="6"/>
  <c r="G91" i="6"/>
  <c r="F91" i="6"/>
  <c r="E91" i="6"/>
  <c r="D91" i="6"/>
  <c r="D90" i="6"/>
  <c r="F90" i="6" s="1"/>
  <c r="D89" i="6"/>
  <c r="F88" i="6"/>
  <c r="D88" i="6"/>
  <c r="F87" i="6"/>
  <c r="E87" i="6"/>
  <c r="D87" i="6"/>
  <c r="E86" i="6"/>
  <c r="D86" i="6"/>
  <c r="F86" i="6" s="1"/>
  <c r="G85" i="6"/>
  <c r="D85" i="6"/>
  <c r="D84" i="6"/>
  <c r="F83" i="6"/>
  <c r="E83" i="6"/>
  <c r="D83" i="6"/>
  <c r="D82" i="6"/>
  <c r="F82" i="6" s="1"/>
  <c r="D81" i="6"/>
  <c r="F80" i="6"/>
  <c r="D80" i="6"/>
  <c r="F79" i="6"/>
  <c r="E79" i="6"/>
  <c r="D79" i="6"/>
  <c r="E78" i="6"/>
  <c r="D78" i="6"/>
  <c r="G77" i="6"/>
  <c r="D77" i="6"/>
  <c r="E77" i="6" s="1"/>
  <c r="F76" i="6"/>
  <c r="E76" i="6"/>
  <c r="D76" i="6"/>
  <c r="D75" i="6"/>
  <c r="D74" i="6"/>
  <c r="G73" i="6"/>
  <c r="H73" i="6" s="1"/>
  <c r="I73" i="6" s="1"/>
  <c r="J73" i="6" s="1"/>
  <c r="F73" i="6"/>
  <c r="D73" i="6"/>
  <c r="F72" i="6"/>
  <c r="E72" i="6"/>
  <c r="D72" i="6"/>
  <c r="D71" i="6"/>
  <c r="F71" i="6" s="1"/>
  <c r="D70" i="6"/>
  <c r="F69" i="6"/>
  <c r="D69" i="6"/>
  <c r="E68" i="6" s="1"/>
  <c r="G68" i="6"/>
  <c r="F68" i="6"/>
  <c r="D68" i="6"/>
  <c r="F67" i="6"/>
  <c r="E67" i="6"/>
  <c r="D67" i="6"/>
  <c r="D66" i="6"/>
  <c r="F66" i="6" s="1"/>
  <c r="F65" i="6"/>
  <c r="E65" i="6"/>
  <c r="D65" i="6"/>
  <c r="D64" i="6"/>
  <c r="G63" i="6"/>
  <c r="D63" i="6"/>
  <c r="F63" i="6" s="1"/>
  <c r="F62" i="6"/>
  <c r="D62" i="6"/>
  <c r="F61" i="6"/>
  <c r="E61" i="6"/>
  <c r="D61" i="6"/>
  <c r="D60" i="6"/>
  <c r="D59" i="6"/>
  <c r="F58" i="6"/>
  <c r="D58" i="6"/>
  <c r="F57" i="6"/>
  <c r="E57" i="6"/>
  <c r="D57" i="6"/>
  <c r="D56" i="6"/>
  <c r="D55" i="6"/>
  <c r="F55" i="6" s="1"/>
  <c r="F54" i="6"/>
  <c r="D54" i="6"/>
  <c r="F53" i="6"/>
  <c r="E53" i="6"/>
  <c r="D53" i="6"/>
  <c r="D52" i="6"/>
  <c r="D51" i="6"/>
  <c r="F50" i="6"/>
  <c r="D50" i="6"/>
  <c r="G49" i="6"/>
  <c r="F49" i="6"/>
  <c r="E49" i="6"/>
  <c r="D49" i="6"/>
  <c r="G48" i="6"/>
  <c r="D48" i="6"/>
  <c r="D47" i="6"/>
  <c r="F47" i="6" s="1"/>
  <c r="G46" i="6"/>
  <c r="F46" i="6"/>
  <c r="D46" i="6"/>
  <c r="F45" i="6"/>
  <c r="E45" i="6"/>
  <c r="D45" i="6"/>
  <c r="D44" i="6"/>
  <c r="D43" i="6"/>
  <c r="F42" i="6"/>
  <c r="D42" i="6"/>
  <c r="G41" i="6"/>
  <c r="F41" i="6"/>
  <c r="E41" i="6"/>
  <c r="D41" i="6"/>
  <c r="G40" i="6"/>
  <c r="D40" i="6"/>
  <c r="D39" i="6"/>
  <c r="F39" i="6" s="1"/>
  <c r="G38" i="6"/>
  <c r="F38" i="6"/>
  <c r="D38" i="6"/>
  <c r="F37" i="6"/>
  <c r="E37" i="6"/>
  <c r="D37" i="6"/>
  <c r="D36" i="6"/>
  <c r="D35" i="6"/>
  <c r="F34" i="6"/>
  <c r="D34" i="6"/>
  <c r="F33" i="6"/>
  <c r="E33" i="6"/>
  <c r="D33" i="6"/>
  <c r="D32" i="6"/>
  <c r="D31" i="6"/>
  <c r="F31" i="6" s="1"/>
  <c r="F30" i="6"/>
  <c r="D30" i="6"/>
  <c r="F29" i="6"/>
  <c r="E29" i="6"/>
  <c r="D29" i="6"/>
  <c r="D28" i="6"/>
  <c r="D27" i="6"/>
  <c r="F26" i="6"/>
  <c r="D26" i="6"/>
  <c r="F25" i="6"/>
  <c r="E25" i="6"/>
  <c r="D25" i="6"/>
  <c r="D24" i="6"/>
  <c r="G23" i="6"/>
  <c r="D23" i="6"/>
  <c r="F23" i="6" s="1"/>
  <c r="F22" i="6"/>
  <c r="D22" i="6"/>
  <c r="G21" i="6"/>
  <c r="F21" i="6"/>
  <c r="E21" i="6"/>
  <c r="D21" i="6"/>
  <c r="G20" i="6"/>
  <c r="D20" i="6"/>
  <c r="D19" i="6"/>
  <c r="G18" i="6"/>
  <c r="F18" i="6"/>
  <c r="D18" i="6"/>
  <c r="F17" i="6"/>
  <c r="E17" i="6"/>
  <c r="D17" i="6"/>
  <c r="D16" i="6"/>
  <c r="D15" i="6"/>
  <c r="F15" i="6" s="1"/>
  <c r="F14" i="6"/>
  <c r="D14" i="6"/>
  <c r="G13" i="6"/>
  <c r="F13" i="6"/>
  <c r="E13" i="6"/>
  <c r="D13" i="6"/>
  <c r="G12" i="6"/>
  <c r="D12" i="6"/>
  <c r="D11" i="6"/>
  <c r="G10" i="6"/>
  <c r="F10" i="6"/>
  <c r="D10" i="6"/>
  <c r="F9" i="6"/>
  <c r="E9" i="6"/>
  <c r="D9" i="6"/>
  <c r="D8" i="6"/>
  <c r="G7" i="6"/>
  <c r="D7" i="6"/>
  <c r="F7" i="6" s="1"/>
  <c r="F6" i="6"/>
  <c r="D6" i="6"/>
  <c r="F5" i="6"/>
  <c r="E5" i="6"/>
  <c r="D5" i="6"/>
  <c r="D4" i="6"/>
  <c r="D3" i="6"/>
  <c r="G2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E2" i="5"/>
  <c r="E3" i="5" s="1"/>
  <c r="E4" i="5" s="1"/>
  <c r="E5" i="5" s="1"/>
  <c r="E6" i="5" s="1"/>
  <c r="E7" i="5" s="1"/>
  <c r="B6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B5" i="5"/>
  <c r="B4" i="5"/>
  <c r="I2" i="5" s="1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G5" i="1"/>
  <c r="H5" i="1" s="1"/>
  <c r="I5" i="1" s="1"/>
  <c r="J5" i="1" s="1"/>
  <c r="P5" i="1"/>
  <c r="P4" i="1"/>
  <c r="G6" i="1"/>
  <c r="H6" i="1" s="1"/>
  <c r="I6" i="1" s="1"/>
  <c r="J6" i="1" s="1"/>
  <c r="G4" i="1"/>
  <c r="H4" i="1" s="1"/>
  <c r="I4" i="1" s="1"/>
  <c r="J4" i="1" s="1"/>
  <c r="G7" i="1"/>
  <c r="H7" i="1" s="1"/>
  <c r="I7" i="1" s="1"/>
  <c r="J7" i="1" s="1"/>
  <c r="G9" i="1"/>
  <c r="H9" i="1" s="1"/>
  <c r="I9" i="1" s="1"/>
  <c r="J9" i="1" s="1"/>
  <c r="G11" i="1"/>
  <c r="H11" i="1" s="1"/>
  <c r="I11" i="1" s="1"/>
  <c r="J11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21" i="1"/>
  <c r="H21" i="1" s="1"/>
  <c r="I21" i="1" s="1"/>
  <c r="J21" i="1" s="1"/>
  <c r="G23" i="1"/>
  <c r="H23" i="1" s="1"/>
  <c r="I23" i="1" s="1"/>
  <c r="J23" i="1" s="1"/>
  <c r="G25" i="1"/>
  <c r="H25" i="1" s="1"/>
  <c r="I25" i="1" s="1"/>
  <c r="J25" i="1" s="1"/>
  <c r="G28" i="1"/>
  <c r="H28" i="1" s="1"/>
  <c r="I28" i="1" s="1"/>
  <c r="J28" i="1" s="1"/>
  <c r="G31" i="1"/>
  <c r="H31" i="1" s="1"/>
  <c r="I31" i="1" s="1"/>
  <c r="J31" i="1" s="1"/>
  <c r="G32" i="1"/>
  <c r="H32" i="1" s="1"/>
  <c r="I32" i="1" s="1"/>
  <c r="J32" i="1" s="1"/>
  <c r="G36" i="1"/>
  <c r="H36" i="1" s="1"/>
  <c r="I36" i="1" s="1"/>
  <c r="J36" i="1" s="1"/>
  <c r="G37" i="1"/>
  <c r="H37" i="1" s="1"/>
  <c r="I37" i="1" s="1"/>
  <c r="J37" i="1" s="1"/>
  <c r="G39" i="1"/>
  <c r="H39" i="1" s="1"/>
  <c r="I39" i="1" s="1"/>
  <c r="J39" i="1" s="1"/>
  <c r="G43" i="1"/>
  <c r="H43" i="1" s="1"/>
  <c r="I43" i="1" s="1"/>
  <c r="J43" i="1" s="1"/>
  <c r="G44" i="1"/>
  <c r="H44" i="1" s="1"/>
  <c r="I44" i="1" s="1"/>
  <c r="J44" i="1" s="1"/>
  <c r="G47" i="1"/>
  <c r="H47" i="1" s="1"/>
  <c r="I47" i="1" s="1"/>
  <c r="J47" i="1" s="1"/>
  <c r="G49" i="1"/>
  <c r="H49" i="1" s="1"/>
  <c r="I49" i="1" s="1"/>
  <c r="J49" i="1" s="1"/>
  <c r="G52" i="1"/>
  <c r="H52" i="1" s="1"/>
  <c r="I52" i="1" s="1"/>
  <c r="J52" i="1" s="1"/>
  <c r="G53" i="1"/>
  <c r="H53" i="1" s="1"/>
  <c r="I53" i="1" s="1"/>
  <c r="J53" i="1" s="1"/>
  <c r="G57" i="1"/>
  <c r="H57" i="1" s="1"/>
  <c r="I57" i="1" s="1"/>
  <c r="J57" i="1" s="1"/>
  <c r="G59" i="1"/>
  <c r="H59" i="1" s="1"/>
  <c r="I59" i="1" s="1"/>
  <c r="J59" i="1" s="1"/>
  <c r="G60" i="1"/>
  <c r="H60" i="1" s="1"/>
  <c r="I60" i="1" s="1"/>
  <c r="J60" i="1" s="1"/>
  <c r="G64" i="1"/>
  <c r="H64" i="1" s="1"/>
  <c r="I64" i="1" s="1"/>
  <c r="J64" i="1" s="1"/>
  <c r="G65" i="1"/>
  <c r="H65" i="1" s="1"/>
  <c r="I65" i="1" s="1"/>
  <c r="J65" i="1" s="1"/>
  <c r="G68" i="1"/>
  <c r="H68" i="1" s="1"/>
  <c r="I68" i="1" s="1"/>
  <c r="J68" i="1" s="1"/>
  <c r="G71" i="1"/>
  <c r="H71" i="1" s="1"/>
  <c r="I71" i="1" s="1"/>
  <c r="J71" i="1" s="1"/>
  <c r="G73" i="1"/>
  <c r="H73" i="1" s="1"/>
  <c r="I73" i="1" s="1"/>
  <c r="J73" i="1" s="1"/>
  <c r="G75" i="1"/>
  <c r="H75" i="1" s="1"/>
  <c r="I75" i="1" s="1"/>
  <c r="J75" i="1" s="1"/>
  <c r="G79" i="1"/>
  <c r="H79" i="1" s="1"/>
  <c r="I79" i="1" s="1"/>
  <c r="J79" i="1" s="1"/>
  <c r="G80" i="1"/>
  <c r="H80" i="1" s="1"/>
  <c r="I80" i="1" s="1"/>
  <c r="J80" i="1" s="1"/>
  <c r="G81" i="1"/>
  <c r="H81" i="1" s="1"/>
  <c r="I81" i="1" s="1"/>
  <c r="J81" i="1" s="1"/>
  <c r="G85" i="1"/>
  <c r="H85" i="1" s="1"/>
  <c r="I85" i="1" s="1"/>
  <c r="J85" i="1" s="1"/>
  <c r="G87" i="1"/>
  <c r="H87" i="1" s="1"/>
  <c r="I87" i="1" s="1"/>
  <c r="J87" i="1" s="1"/>
  <c r="G89" i="1"/>
  <c r="H89" i="1" s="1"/>
  <c r="I89" i="1" s="1"/>
  <c r="J89" i="1" s="1"/>
  <c r="G92" i="1"/>
  <c r="H92" i="1" s="1"/>
  <c r="I92" i="1" s="1"/>
  <c r="J92" i="1" s="1"/>
  <c r="G95" i="1"/>
  <c r="H95" i="1" s="1"/>
  <c r="I95" i="1" s="1"/>
  <c r="J95" i="1" s="1"/>
  <c r="G96" i="1"/>
  <c r="H96" i="1" s="1"/>
  <c r="I96" i="1" s="1"/>
  <c r="J96" i="1" s="1"/>
  <c r="G100" i="1"/>
  <c r="H100" i="1" s="1"/>
  <c r="I100" i="1" s="1"/>
  <c r="J100" i="1" s="1"/>
  <c r="G101" i="1"/>
  <c r="H101" i="1" s="1"/>
  <c r="I101" i="1" s="1"/>
  <c r="J101" i="1" s="1"/>
  <c r="G103" i="1"/>
  <c r="H103" i="1" s="1"/>
  <c r="I103" i="1" s="1"/>
  <c r="J103" i="1" s="1"/>
  <c r="G107" i="1"/>
  <c r="H107" i="1" s="1"/>
  <c r="I107" i="1" s="1"/>
  <c r="J107" i="1" s="1"/>
  <c r="G108" i="1"/>
  <c r="H108" i="1" s="1"/>
  <c r="I108" i="1" s="1"/>
  <c r="J108" i="1" s="1"/>
  <c r="G111" i="1"/>
  <c r="H111" i="1" s="1"/>
  <c r="I111" i="1" s="1"/>
  <c r="J111" i="1" s="1"/>
  <c r="G113" i="1"/>
  <c r="H113" i="1" s="1"/>
  <c r="I113" i="1" s="1"/>
  <c r="J113" i="1" s="1"/>
  <c r="G116" i="1"/>
  <c r="H116" i="1" s="1"/>
  <c r="I116" i="1" s="1"/>
  <c r="J116" i="1" s="1"/>
  <c r="G117" i="1"/>
  <c r="H117" i="1" s="1"/>
  <c r="I117" i="1" s="1"/>
  <c r="J117" i="1" s="1"/>
  <c r="G121" i="1"/>
  <c r="H121" i="1" s="1"/>
  <c r="I121" i="1" s="1"/>
  <c r="J121" i="1" s="1"/>
  <c r="G123" i="1"/>
  <c r="H123" i="1" s="1"/>
  <c r="I123" i="1" s="1"/>
  <c r="J123" i="1" s="1"/>
  <c r="G124" i="1"/>
  <c r="H124" i="1" s="1"/>
  <c r="I124" i="1" s="1"/>
  <c r="J124" i="1" s="1"/>
  <c r="G128" i="1"/>
  <c r="H128" i="1" s="1"/>
  <c r="I128" i="1" s="1"/>
  <c r="J128" i="1" s="1"/>
  <c r="G129" i="1"/>
  <c r="H129" i="1" s="1"/>
  <c r="I129" i="1" s="1"/>
  <c r="J129" i="1" s="1"/>
  <c r="G132" i="1"/>
  <c r="H132" i="1" s="1"/>
  <c r="I132" i="1" s="1"/>
  <c r="J132" i="1" s="1"/>
  <c r="G135" i="1"/>
  <c r="H135" i="1" s="1"/>
  <c r="I135" i="1" s="1"/>
  <c r="J135" i="1" s="1"/>
  <c r="G137" i="1"/>
  <c r="H137" i="1" s="1"/>
  <c r="I137" i="1" s="1"/>
  <c r="J137" i="1" s="1"/>
  <c r="G139" i="1"/>
  <c r="H139" i="1" s="1"/>
  <c r="I139" i="1" s="1"/>
  <c r="J139" i="1" s="1"/>
  <c r="G143" i="1"/>
  <c r="H143" i="1" s="1"/>
  <c r="I143" i="1" s="1"/>
  <c r="J143" i="1" s="1"/>
  <c r="G144" i="1"/>
  <c r="H144" i="1" s="1"/>
  <c r="I144" i="1" s="1"/>
  <c r="J144" i="1" s="1"/>
  <c r="G145" i="1"/>
  <c r="H145" i="1" s="1"/>
  <c r="I145" i="1" s="1"/>
  <c r="J145" i="1" s="1"/>
  <c r="G149" i="1"/>
  <c r="H149" i="1" s="1"/>
  <c r="I149" i="1" s="1"/>
  <c r="J149" i="1" s="1"/>
  <c r="G150" i="1"/>
  <c r="H150" i="1" s="1"/>
  <c r="I150" i="1" s="1"/>
  <c r="J150" i="1" s="1"/>
  <c r="G152" i="1"/>
  <c r="H152" i="1" s="1"/>
  <c r="I152" i="1" s="1"/>
  <c r="J152" i="1" s="1"/>
  <c r="G154" i="1"/>
  <c r="H154" i="1" s="1"/>
  <c r="I154" i="1" s="1"/>
  <c r="J154" i="1" s="1"/>
  <c r="G156" i="1"/>
  <c r="H156" i="1" s="1"/>
  <c r="I156" i="1" s="1"/>
  <c r="J156" i="1" s="1"/>
  <c r="G157" i="1"/>
  <c r="H157" i="1" s="1"/>
  <c r="I157" i="1" s="1"/>
  <c r="J157" i="1" s="1"/>
  <c r="G160" i="1"/>
  <c r="H160" i="1" s="1"/>
  <c r="I160" i="1" s="1"/>
  <c r="J160" i="1" s="1"/>
  <c r="G161" i="1"/>
  <c r="H161" i="1" s="1"/>
  <c r="I161" i="1" s="1"/>
  <c r="J161" i="1" s="1"/>
  <c r="G162" i="1"/>
  <c r="H162" i="1" s="1"/>
  <c r="I162" i="1" s="1"/>
  <c r="J162" i="1" s="1"/>
  <c r="G165" i="1"/>
  <c r="H165" i="1" s="1"/>
  <c r="I165" i="1" s="1"/>
  <c r="J165" i="1" s="1"/>
  <c r="G166" i="1"/>
  <c r="H166" i="1" s="1"/>
  <c r="I166" i="1" s="1"/>
  <c r="J166" i="1" s="1"/>
  <c r="G168" i="1"/>
  <c r="H168" i="1" s="1"/>
  <c r="I168" i="1" s="1"/>
  <c r="J168" i="1" s="1"/>
  <c r="G170" i="1"/>
  <c r="H170" i="1" s="1"/>
  <c r="I170" i="1" s="1"/>
  <c r="J170" i="1" s="1"/>
  <c r="G172" i="1"/>
  <c r="H172" i="1" s="1"/>
  <c r="I172" i="1" s="1"/>
  <c r="J172" i="1" s="1"/>
  <c r="G173" i="1"/>
  <c r="H173" i="1" s="1"/>
  <c r="I173" i="1" s="1"/>
  <c r="J173" i="1" s="1"/>
  <c r="G176" i="1"/>
  <c r="H176" i="1" s="1"/>
  <c r="I176" i="1" s="1"/>
  <c r="J176" i="1" s="1"/>
  <c r="G177" i="1"/>
  <c r="H177" i="1" s="1"/>
  <c r="I177" i="1" s="1"/>
  <c r="J177" i="1" s="1"/>
  <c r="G178" i="1"/>
  <c r="H178" i="1" s="1"/>
  <c r="I178" i="1" s="1"/>
  <c r="J178" i="1" s="1"/>
  <c r="G181" i="1"/>
  <c r="H181" i="1" s="1"/>
  <c r="I181" i="1" s="1"/>
  <c r="J181" i="1" s="1"/>
  <c r="G182" i="1"/>
  <c r="H182" i="1" s="1"/>
  <c r="I182" i="1" s="1"/>
  <c r="J182" i="1" s="1"/>
  <c r="G184" i="1"/>
  <c r="H184" i="1" s="1"/>
  <c r="I184" i="1" s="1"/>
  <c r="J184" i="1" s="1"/>
  <c r="G186" i="1"/>
  <c r="H186" i="1" s="1"/>
  <c r="I186" i="1" s="1"/>
  <c r="J186" i="1" s="1"/>
  <c r="G188" i="1"/>
  <c r="H188" i="1" s="1"/>
  <c r="I188" i="1" s="1"/>
  <c r="J188" i="1" s="1"/>
  <c r="G189" i="1"/>
  <c r="H189" i="1" s="1"/>
  <c r="I189" i="1" s="1"/>
  <c r="J189" i="1" s="1"/>
  <c r="G192" i="1"/>
  <c r="H192" i="1" s="1"/>
  <c r="I192" i="1" s="1"/>
  <c r="J192" i="1" s="1"/>
  <c r="G193" i="1"/>
  <c r="H193" i="1" s="1"/>
  <c r="I193" i="1" s="1"/>
  <c r="J193" i="1" s="1"/>
  <c r="G194" i="1"/>
  <c r="H194" i="1" s="1"/>
  <c r="I194" i="1" s="1"/>
  <c r="J194" i="1" s="1"/>
  <c r="G197" i="1"/>
  <c r="H197" i="1" s="1"/>
  <c r="I197" i="1" s="1"/>
  <c r="J197" i="1" s="1"/>
  <c r="G198" i="1"/>
  <c r="H198" i="1" s="1"/>
  <c r="I198" i="1" s="1"/>
  <c r="J198" i="1" s="1"/>
  <c r="G200" i="1"/>
  <c r="H200" i="1" s="1"/>
  <c r="I200" i="1" s="1"/>
  <c r="J200" i="1" s="1"/>
  <c r="G202" i="1"/>
  <c r="H202" i="1" s="1"/>
  <c r="I202" i="1" s="1"/>
  <c r="J202" i="1" s="1"/>
  <c r="G204" i="1"/>
  <c r="H204" i="1" s="1"/>
  <c r="I204" i="1" s="1"/>
  <c r="J204" i="1" s="1"/>
  <c r="G205" i="1"/>
  <c r="H205" i="1" s="1"/>
  <c r="I205" i="1" s="1"/>
  <c r="J205" i="1" s="1"/>
  <c r="G208" i="1"/>
  <c r="H208" i="1" s="1"/>
  <c r="I208" i="1" s="1"/>
  <c r="J208" i="1" s="1"/>
  <c r="G209" i="1"/>
  <c r="H209" i="1" s="1"/>
  <c r="I209" i="1" s="1"/>
  <c r="J209" i="1" s="1"/>
  <c r="G210" i="1"/>
  <c r="H210" i="1" s="1"/>
  <c r="I210" i="1" s="1"/>
  <c r="J210" i="1" s="1"/>
  <c r="G213" i="1"/>
  <c r="H213" i="1" s="1"/>
  <c r="I213" i="1" s="1"/>
  <c r="J213" i="1" s="1"/>
  <c r="G214" i="1"/>
  <c r="H214" i="1" s="1"/>
  <c r="I214" i="1" s="1"/>
  <c r="J214" i="1" s="1"/>
  <c r="G216" i="1"/>
  <c r="H216" i="1" s="1"/>
  <c r="I216" i="1" s="1"/>
  <c r="J216" i="1" s="1"/>
  <c r="G218" i="1"/>
  <c r="H218" i="1" s="1"/>
  <c r="I218" i="1" s="1"/>
  <c r="J218" i="1" s="1"/>
  <c r="G220" i="1"/>
  <c r="H220" i="1" s="1"/>
  <c r="I220" i="1" s="1"/>
  <c r="J220" i="1" s="1"/>
  <c r="G221" i="1"/>
  <c r="H221" i="1" s="1"/>
  <c r="I221" i="1" s="1"/>
  <c r="J221" i="1" s="1"/>
  <c r="G224" i="1"/>
  <c r="H224" i="1" s="1"/>
  <c r="I224" i="1" s="1"/>
  <c r="J224" i="1" s="1"/>
  <c r="G225" i="1"/>
  <c r="H225" i="1" s="1"/>
  <c r="I225" i="1" s="1"/>
  <c r="J225" i="1" s="1"/>
  <c r="G226" i="1"/>
  <c r="H226" i="1" s="1"/>
  <c r="I226" i="1" s="1"/>
  <c r="J226" i="1" s="1"/>
  <c r="G229" i="1"/>
  <c r="H229" i="1" s="1"/>
  <c r="I229" i="1" s="1"/>
  <c r="J229" i="1" s="1"/>
  <c r="G230" i="1"/>
  <c r="H230" i="1" s="1"/>
  <c r="I230" i="1" s="1"/>
  <c r="J230" i="1" s="1"/>
  <c r="G232" i="1"/>
  <c r="H232" i="1" s="1"/>
  <c r="I232" i="1" s="1"/>
  <c r="J232" i="1" s="1"/>
  <c r="G234" i="1"/>
  <c r="H234" i="1" s="1"/>
  <c r="I234" i="1" s="1"/>
  <c r="J234" i="1" s="1"/>
  <c r="G236" i="1"/>
  <c r="H236" i="1" s="1"/>
  <c r="I236" i="1" s="1"/>
  <c r="J236" i="1" s="1"/>
  <c r="G237" i="1"/>
  <c r="H237" i="1" s="1"/>
  <c r="I237" i="1" s="1"/>
  <c r="J237" i="1" s="1"/>
  <c r="G240" i="1"/>
  <c r="H240" i="1" s="1"/>
  <c r="I240" i="1" s="1"/>
  <c r="J240" i="1" s="1"/>
  <c r="G241" i="1"/>
  <c r="H241" i="1" s="1"/>
  <c r="I241" i="1" s="1"/>
  <c r="J241" i="1" s="1"/>
  <c r="G242" i="1"/>
  <c r="H242" i="1" s="1"/>
  <c r="I242" i="1" s="1"/>
  <c r="J242" i="1" s="1"/>
  <c r="G245" i="1"/>
  <c r="H245" i="1" s="1"/>
  <c r="I245" i="1" s="1"/>
  <c r="J245" i="1" s="1"/>
  <c r="G246" i="1"/>
  <c r="H246" i="1" s="1"/>
  <c r="I246" i="1" s="1"/>
  <c r="J246" i="1" s="1"/>
  <c r="G248" i="1"/>
  <c r="H248" i="1" s="1"/>
  <c r="I248" i="1" s="1"/>
  <c r="J248" i="1" s="1"/>
  <c r="G250" i="1"/>
  <c r="H250" i="1" s="1"/>
  <c r="I250" i="1" s="1"/>
  <c r="J250" i="1" s="1"/>
  <c r="G252" i="1"/>
  <c r="H252" i="1" s="1"/>
  <c r="I252" i="1" s="1"/>
  <c r="J252" i="1" s="1"/>
  <c r="G253" i="1"/>
  <c r="H253" i="1" s="1"/>
  <c r="I253" i="1" s="1"/>
  <c r="J25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O6" i="1"/>
  <c r="O8" i="1"/>
  <c r="O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G6" i="6" l="1"/>
  <c r="G8" i="6"/>
  <c r="G9" i="6"/>
  <c r="H9" i="6" s="1"/>
  <c r="I9" i="6" s="1"/>
  <c r="J9" i="6" s="1"/>
  <c r="G16" i="6"/>
  <c r="G17" i="6"/>
  <c r="H17" i="6" s="1"/>
  <c r="I17" i="6" s="1"/>
  <c r="J17" i="6" s="1"/>
  <c r="G44" i="6"/>
  <c r="G45" i="6"/>
  <c r="H45" i="6" s="1"/>
  <c r="I45" i="6" s="1"/>
  <c r="J45" i="6" s="1"/>
  <c r="G52" i="6"/>
  <c r="G53" i="6"/>
  <c r="G55" i="6"/>
  <c r="G67" i="6"/>
  <c r="H67" i="6" s="1"/>
  <c r="I67" i="6" s="1"/>
  <c r="J67" i="6" s="1"/>
  <c r="G71" i="6"/>
  <c r="H71" i="6" s="1"/>
  <c r="I71" i="6" s="1"/>
  <c r="J71" i="6" s="1"/>
  <c r="G72" i="6"/>
  <c r="G82" i="6"/>
  <c r="H82" i="6" s="1"/>
  <c r="I82" i="6" s="1"/>
  <c r="J82" i="6" s="1"/>
  <c r="G88" i="6"/>
  <c r="H88" i="6" s="1"/>
  <c r="I88" i="6" s="1"/>
  <c r="J88" i="6" s="1"/>
  <c r="G101" i="6"/>
  <c r="G107" i="6"/>
  <c r="G114" i="6"/>
  <c r="H114" i="6" s="1"/>
  <c r="I114" i="6" s="1"/>
  <c r="J114" i="6" s="1"/>
  <c r="G120" i="6"/>
  <c r="H120" i="6" s="1"/>
  <c r="I120" i="6" s="1"/>
  <c r="J120" i="6" s="1"/>
  <c r="G133" i="6"/>
  <c r="G139" i="6"/>
  <c r="G146" i="6"/>
  <c r="H146" i="6" s="1"/>
  <c r="I146" i="6" s="1"/>
  <c r="J146" i="6" s="1"/>
  <c r="G152" i="6"/>
  <c r="H152" i="6" s="1"/>
  <c r="I152" i="6" s="1"/>
  <c r="J152" i="6" s="1"/>
  <c r="G164" i="6"/>
  <c r="H164" i="6" s="1"/>
  <c r="I164" i="6" s="1"/>
  <c r="J164" i="6" s="1"/>
  <c r="G207" i="6"/>
  <c r="G208" i="6"/>
  <c r="G221" i="6"/>
  <c r="H221" i="6" s="1"/>
  <c r="I221" i="6" s="1"/>
  <c r="J221" i="6" s="1"/>
  <c r="G250" i="6"/>
  <c r="G4" i="6"/>
  <c r="G5" i="6"/>
  <c r="H5" i="6" s="1"/>
  <c r="I5" i="6" s="1"/>
  <c r="J5" i="6" s="1"/>
  <c r="G14" i="6"/>
  <c r="H14" i="6" s="1"/>
  <c r="I14" i="6" s="1"/>
  <c r="J14" i="6" s="1"/>
  <c r="G31" i="6"/>
  <c r="H31" i="6" s="1"/>
  <c r="I31" i="6" s="1"/>
  <c r="J31" i="6" s="1"/>
  <c r="G42" i="6"/>
  <c r="G50" i="6"/>
  <c r="G86" i="6"/>
  <c r="H86" i="6" s="1"/>
  <c r="I86" i="6" s="1"/>
  <c r="J86" i="6" s="1"/>
  <c r="G87" i="6"/>
  <c r="H87" i="6" s="1"/>
  <c r="I87" i="6" s="1"/>
  <c r="J87" i="6" s="1"/>
  <c r="G118" i="6"/>
  <c r="G119" i="6"/>
  <c r="G150" i="6"/>
  <c r="H150" i="6" s="1"/>
  <c r="I150" i="6" s="1"/>
  <c r="J150" i="6" s="1"/>
  <c r="G151" i="6"/>
  <c r="H151" i="6" s="1"/>
  <c r="I151" i="6" s="1"/>
  <c r="J151" i="6" s="1"/>
  <c r="G163" i="6"/>
  <c r="G169" i="6"/>
  <c r="G179" i="6"/>
  <c r="H179" i="6" s="1"/>
  <c r="I179" i="6" s="1"/>
  <c r="J179" i="6" s="1"/>
  <c r="G189" i="6"/>
  <c r="H189" i="6" s="1"/>
  <c r="I189" i="6" s="1"/>
  <c r="J189" i="6" s="1"/>
  <c r="G219" i="6"/>
  <c r="G220" i="6"/>
  <c r="G235" i="6"/>
  <c r="H235" i="6" s="1"/>
  <c r="I235" i="6" s="1"/>
  <c r="J235" i="6" s="1"/>
  <c r="G236" i="6"/>
  <c r="H236" i="6" s="1"/>
  <c r="I236" i="6" s="1"/>
  <c r="J236" i="6" s="1"/>
  <c r="H10" i="6"/>
  <c r="I10" i="6" s="1"/>
  <c r="J10" i="6" s="1"/>
  <c r="H23" i="6"/>
  <c r="I23" i="6" s="1"/>
  <c r="J23" i="6" s="1"/>
  <c r="H240" i="6"/>
  <c r="I240" i="6" s="1"/>
  <c r="J240" i="6" s="1"/>
  <c r="H38" i="6"/>
  <c r="I38" i="6" s="1"/>
  <c r="J38" i="6" s="1"/>
  <c r="H6" i="6"/>
  <c r="I6" i="6" s="1"/>
  <c r="J6" i="6" s="1"/>
  <c r="H208" i="6"/>
  <c r="I208" i="6" s="1"/>
  <c r="J208" i="6" s="1"/>
  <c r="H42" i="6"/>
  <c r="I42" i="6" s="1"/>
  <c r="J42" i="6" s="1"/>
  <c r="H13" i="6"/>
  <c r="I13" i="6" s="1"/>
  <c r="J13" i="6" s="1"/>
  <c r="H41" i="6"/>
  <c r="I41" i="6" s="1"/>
  <c r="J41" i="6" s="1"/>
  <c r="H55" i="6"/>
  <c r="I55" i="6" s="1"/>
  <c r="J55" i="6" s="1"/>
  <c r="H178" i="6"/>
  <c r="I178" i="6" s="1"/>
  <c r="J178" i="6" s="1"/>
  <c r="H204" i="6"/>
  <c r="I204" i="6" s="1"/>
  <c r="J204" i="6" s="1"/>
  <c r="G245" i="6"/>
  <c r="H245" i="6" s="1"/>
  <c r="I245" i="6" s="1"/>
  <c r="J245" i="6" s="1"/>
  <c r="G244" i="6"/>
  <c r="H244" i="6" s="1"/>
  <c r="I244" i="6" s="1"/>
  <c r="J244" i="6" s="1"/>
  <c r="G243" i="6"/>
  <c r="H243" i="6" s="1"/>
  <c r="I243" i="6" s="1"/>
  <c r="J243" i="6" s="1"/>
  <c r="G232" i="6"/>
  <c r="H232" i="6" s="1"/>
  <c r="I232" i="6" s="1"/>
  <c r="J232" i="6" s="1"/>
  <c r="G231" i="6"/>
  <c r="G228" i="6"/>
  <c r="H228" i="6" s="1"/>
  <c r="I228" i="6" s="1"/>
  <c r="J228" i="6" s="1"/>
  <c r="G227" i="6"/>
  <c r="H227" i="6" s="1"/>
  <c r="I227" i="6" s="1"/>
  <c r="J227" i="6" s="1"/>
  <c r="G213" i="6"/>
  <c r="H213" i="6" s="1"/>
  <c r="I213" i="6" s="1"/>
  <c r="J213" i="6" s="1"/>
  <c r="G212" i="6"/>
  <c r="H212" i="6" s="1"/>
  <c r="I212" i="6" s="1"/>
  <c r="J212" i="6" s="1"/>
  <c r="G211" i="6"/>
  <c r="H211" i="6" s="1"/>
  <c r="I211" i="6" s="1"/>
  <c r="J211" i="6" s="1"/>
  <c r="G197" i="6"/>
  <c r="H197" i="6" s="1"/>
  <c r="I197" i="6" s="1"/>
  <c r="J197" i="6" s="1"/>
  <c r="G194" i="6"/>
  <c r="G192" i="6"/>
  <c r="H192" i="6" s="1"/>
  <c r="I192" i="6" s="1"/>
  <c r="J192" i="6" s="1"/>
  <c r="G191" i="6"/>
  <c r="G188" i="6"/>
  <c r="H188" i="6" s="1"/>
  <c r="I188" i="6" s="1"/>
  <c r="J188" i="6" s="1"/>
  <c r="G187" i="6"/>
  <c r="H187" i="6" s="1"/>
  <c r="I187" i="6" s="1"/>
  <c r="J187" i="6" s="1"/>
  <c r="G185" i="6"/>
  <c r="G180" i="6"/>
  <c r="H180" i="6" s="1"/>
  <c r="I180" i="6" s="1"/>
  <c r="J180" i="6" s="1"/>
  <c r="G174" i="6"/>
  <c r="H174" i="6" s="1"/>
  <c r="I174" i="6" s="1"/>
  <c r="J174" i="6" s="1"/>
  <c r="G173" i="6"/>
  <c r="G167" i="6"/>
  <c r="H167" i="6" s="1"/>
  <c r="I167" i="6" s="1"/>
  <c r="J167" i="6" s="1"/>
  <c r="G166" i="6"/>
  <c r="G154" i="6"/>
  <c r="H154" i="6" s="1"/>
  <c r="I154" i="6" s="1"/>
  <c r="J154" i="6" s="1"/>
  <c r="G141" i="6"/>
  <c r="G138" i="6"/>
  <c r="H138" i="6" s="1"/>
  <c r="I138" i="6" s="1"/>
  <c r="J138" i="6" s="1"/>
  <c r="G125" i="6"/>
  <c r="G122" i="6"/>
  <c r="H122" i="6" s="1"/>
  <c r="I122" i="6" s="1"/>
  <c r="J122" i="6" s="1"/>
  <c r="G109" i="6"/>
  <c r="G106" i="6"/>
  <c r="H106" i="6" s="1"/>
  <c r="I106" i="6" s="1"/>
  <c r="J106" i="6" s="1"/>
  <c r="G93" i="6"/>
  <c r="G90" i="6"/>
  <c r="H90" i="6" s="1"/>
  <c r="I90" i="6" s="1"/>
  <c r="J90" i="6" s="1"/>
  <c r="G79" i="6"/>
  <c r="H79" i="6" s="1"/>
  <c r="I79" i="6" s="1"/>
  <c r="J79" i="6" s="1"/>
  <c r="G78" i="6"/>
  <c r="G75" i="6"/>
  <c r="G66" i="6"/>
  <c r="H66" i="6" s="1"/>
  <c r="I66" i="6" s="1"/>
  <c r="J66" i="6" s="1"/>
  <c r="G61" i="6"/>
  <c r="H61" i="6" s="1"/>
  <c r="I61" i="6" s="1"/>
  <c r="J61" i="6" s="1"/>
  <c r="G60" i="6"/>
  <c r="G58" i="6"/>
  <c r="H58" i="6" s="1"/>
  <c r="I58" i="6" s="1"/>
  <c r="J58" i="6" s="1"/>
  <c r="G57" i="6"/>
  <c r="H57" i="6" s="1"/>
  <c r="I57" i="6" s="1"/>
  <c r="J57" i="6" s="1"/>
  <c r="G56" i="6"/>
  <c r="G54" i="6"/>
  <c r="H54" i="6" s="1"/>
  <c r="I54" i="6" s="1"/>
  <c r="J54" i="6" s="1"/>
  <c r="G39" i="6"/>
  <c r="H39" i="6" s="1"/>
  <c r="I39" i="6" s="1"/>
  <c r="J39" i="6" s="1"/>
  <c r="G29" i="6"/>
  <c r="H29" i="6" s="1"/>
  <c r="I29" i="6" s="1"/>
  <c r="J29" i="6" s="1"/>
  <c r="G28" i="6"/>
  <c r="G26" i="6"/>
  <c r="G25" i="6"/>
  <c r="H25" i="6" s="1"/>
  <c r="I25" i="6" s="1"/>
  <c r="J25" i="6" s="1"/>
  <c r="G24" i="6"/>
  <c r="G22" i="6"/>
  <c r="G248" i="6"/>
  <c r="H248" i="6" s="1"/>
  <c r="I248" i="6" s="1"/>
  <c r="J248" i="6" s="1"/>
  <c r="G247" i="6"/>
  <c r="G237" i="6"/>
  <c r="H237" i="6" s="1"/>
  <c r="I237" i="6" s="1"/>
  <c r="J237" i="6" s="1"/>
  <c r="G234" i="6"/>
  <c r="G216" i="6"/>
  <c r="H216" i="6" s="1"/>
  <c r="I216" i="6" s="1"/>
  <c r="J216" i="6" s="1"/>
  <c r="G215" i="6"/>
  <c r="G205" i="6"/>
  <c r="H205" i="6" s="1"/>
  <c r="I205" i="6" s="1"/>
  <c r="J205" i="6" s="1"/>
  <c r="G202" i="6"/>
  <c r="G200" i="6"/>
  <c r="H200" i="6" s="1"/>
  <c r="I200" i="6" s="1"/>
  <c r="J200" i="6" s="1"/>
  <c r="G199" i="6"/>
  <c r="G196" i="6"/>
  <c r="H196" i="6" s="1"/>
  <c r="I196" i="6" s="1"/>
  <c r="J196" i="6" s="1"/>
  <c r="G195" i="6"/>
  <c r="H195" i="6" s="1"/>
  <c r="I195" i="6" s="1"/>
  <c r="J195" i="6" s="1"/>
  <c r="G183" i="6"/>
  <c r="H183" i="6" s="1"/>
  <c r="I183" i="6" s="1"/>
  <c r="J183" i="6" s="1"/>
  <c r="G182" i="6"/>
  <c r="G170" i="6"/>
  <c r="H170" i="6" s="1"/>
  <c r="I170" i="6" s="1"/>
  <c r="J170" i="6" s="1"/>
  <c r="G168" i="6"/>
  <c r="H168" i="6" s="1"/>
  <c r="I168" i="6" s="1"/>
  <c r="J168" i="6" s="1"/>
  <c r="G162" i="6"/>
  <c r="H162" i="6" s="1"/>
  <c r="I162" i="6" s="1"/>
  <c r="J162" i="6" s="1"/>
  <c r="G161" i="6"/>
  <c r="G147" i="6"/>
  <c r="H147" i="6" s="1"/>
  <c r="I147" i="6" s="1"/>
  <c r="J147" i="6" s="1"/>
  <c r="G144" i="6"/>
  <c r="H144" i="6" s="1"/>
  <c r="I144" i="6" s="1"/>
  <c r="J144" i="6" s="1"/>
  <c r="G143" i="6"/>
  <c r="H143" i="6" s="1"/>
  <c r="I143" i="6" s="1"/>
  <c r="J143" i="6" s="1"/>
  <c r="G142" i="6"/>
  <c r="H142" i="6" s="1"/>
  <c r="I142" i="6" s="1"/>
  <c r="J142" i="6" s="1"/>
  <c r="G131" i="6"/>
  <c r="H131" i="6" s="1"/>
  <c r="I131" i="6" s="1"/>
  <c r="J131" i="6" s="1"/>
  <c r="G128" i="6"/>
  <c r="H128" i="6" s="1"/>
  <c r="I128" i="6" s="1"/>
  <c r="J128" i="6" s="1"/>
  <c r="G127" i="6"/>
  <c r="H127" i="6" s="1"/>
  <c r="I127" i="6" s="1"/>
  <c r="J127" i="6" s="1"/>
  <c r="G126" i="6"/>
  <c r="H126" i="6" s="1"/>
  <c r="I126" i="6" s="1"/>
  <c r="J126" i="6" s="1"/>
  <c r="G115" i="6"/>
  <c r="H115" i="6" s="1"/>
  <c r="I115" i="6" s="1"/>
  <c r="J115" i="6" s="1"/>
  <c r="G112" i="6"/>
  <c r="H112" i="6" s="1"/>
  <c r="I112" i="6" s="1"/>
  <c r="J112" i="6" s="1"/>
  <c r="G111" i="6"/>
  <c r="H111" i="6" s="1"/>
  <c r="I111" i="6" s="1"/>
  <c r="J111" i="6" s="1"/>
  <c r="G110" i="6"/>
  <c r="H110" i="6" s="1"/>
  <c r="I110" i="6" s="1"/>
  <c r="J110" i="6" s="1"/>
  <c r="G99" i="6"/>
  <c r="H99" i="6" s="1"/>
  <c r="I99" i="6" s="1"/>
  <c r="J99" i="6" s="1"/>
  <c r="G96" i="6"/>
  <c r="H96" i="6" s="1"/>
  <c r="I96" i="6" s="1"/>
  <c r="J96" i="6" s="1"/>
  <c r="G95" i="6"/>
  <c r="H95" i="6" s="1"/>
  <c r="I95" i="6" s="1"/>
  <c r="J95" i="6" s="1"/>
  <c r="G94" i="6"/>
  <c r="H94" i="6" s="1"/>
  <c r="I94" i="6" s="1"/>
  <c r="J94" i="6" s="1"/>
  <c r="G83" i="6"/>
  <c r="H83" i="6" s="1"/>
  <c r="I83" i="6" s="1"/>
  <c r="J83" i="6" s="1"/>
  <c r="G80" i="6"/>
  <c r="H80" i="6" s="1"/>
  <c r="I80" i="6" s="1"/>
  <c r="J80" i="6" s="1"/>
  <c r="G64" i="6"/>
  <c r="G62" i="6"/>
  <c r="H62" i="6" s="1"/>
  <c r="I62" i="6" s="1"/>
  <c r="J62" i="6" s="1"/>
  <c r="G47" i="6"/>
  <c r="H47" i="6" s="1"/>
  <c r="I47" i="6" s="1"/>
  <c r="J47" i="6" s="1"/>
  <c r="G37" i="6"/>
  <c r="H37" i="6" s="1"/>
  <c r="I37" i="6" s="1"/>
  <c r="J37" i="6" s="1"/>
  <c r="G36" i="6"/>
  <c r="G34" i="6"/>
  <c r="H34" i="6" s="1"/>
  <c r="I34" i="6" s="1"/>
  <c r="J34" i="6" s="1"/>
  <c r="G33" i="6"/>
  <c r="H33" i="6" s="1"/>
  <c r="I33" i="6" s="1"/>
  <c r="J33" i="6" s="1"/>
  <c r="G32" i="6"/>
  <c r="G30" i="6"/>
  <c r="H30" i="6" s="1"/>
  <c r="I30" i="6" s="1"/>
  <c r="J30" i="6" s="1"/>
  <c r="G15" i="6"/>
  <c r="H15" i="6" s="1"/>
  <c r="I15" i="6" s="1"/>
  <c r="J15" i="6" s="1"/>
  <c r="H7" i="6"/>
  <c r="I7" i="6" s="1"/>
  <c r="J7" i="6" s="1"/>
  <c r="H22" i="6"/>
  <c r="I22" i="6" s="1"/>
  <c r="J22" i="6" s="1"/>
  <c r="H26" i="6"/>
  <c r="I26" i="6" s="1"/>
  <c r="J26" i="6" s="1"/>
  <c r="H102" i="6"/>
  <c r="I102" i="6" s="1"/>
  <c r="J102" i="6" s="1"/>
  <c r="H118" i="6"/>
  <c r="I118" i="6" s="1"/>
  <c r="J118" i="6" s="1"/>
  <c r="H134" i="6"/>
  <c r="I134" i="6" s="1"/>
  <c r="J134" i="6" s="1"/>
  <c r="G175" i="6"/>
  <c r="H175" i="6" s="1"/>
  <c r="I175" i="6" s="1"/>
  <c r="J175" i="6" s="1"/>
  <c r="H219" i="6"/>
  <c r="I219" i="6" s="1"/>
  <c r="J219" i="6" s="1"/>
  <c r="H251" i="6"/>
  <c r="I251" i="6" s="1"/>
  <c r="J251" i="6" s="1"/>
  <c r="H18" i="6"/>
  <c r="I18" i="6" s="1"/>
  <c r="J18" i="6" s="1"/>
  <c r="H21" i="6"/>
  <c r="I21" i="6" s="1"/>
  <c r="J21" i="6" s="1"/>
  <c r="H46" i="6"/>
  <c r="I46" i="6" s="1"/>
  <c r="J46" i="6" s="1"/>
  <c r="H49" i="6"/>
  <c r="I49" i="6" s="1"/>
  <c r="J49" i="6" s="1"/>
  <c r="H50" i="6"/>
  <c r="I50" i="6" s="1"/>
  <c r="J50" i="6" s="1"/>
  <c r="H53" i="6"/>
  <c r="I53" i="6" s="1"/>
  <c r="J53" i="6" s="1"/>
  <c r="H63" i="6"/>
  <c r="I63" i="6" s="1"/>
  <c r="J63" i="6" s="1"/>
  <c r="H91" i="6"/>
  <c r="I91" i="6" s="1"/>
  <c r="J91" i="6" s="1"/>
  <c r="H103" i="6"/>
  <c r="I103" i="6" s="1"/>
  <c r="J103" i="6" s="1"/>
  <c r="H107" i="6"/>
  <c r="I107" i="6" s="1"/>
  <c r="J107" i="6" s="1"/>
  <c r="H119" i="6"/>
  <c r="I119" i="6" s="1"/>
  <c r="J119" i="6" s="1"/>
  <c r="H123" i="6"/>
  <c r="I123" i="6" s="1"/>
  <c r="J123" i="6" s="1"/>
  <c r="H135" i="6"/>
  <c r="I135" i="6" s="1"/>
  <c r="J135" i="6" s="1"/>
  <c r="H139" i="6"/>
  <c r="I139" i="6" s="1"/>
  <c r="J139" i="6" s="1"/>
  <c r="H158" i="6"/>
  <c r="I158" i="6" s="1"/>
  <c r="J158" i="6" s="1"/>
  <c r="G159" i="6"/>
  <c r="H159" i="6" s="1"/>
  <c r="I159" i="6" s="1"/>
  <c r="J159" i="6" s="1"/>
  <c r="H203" i="6"/>
  <c r="I203" i="6" s="1"/>
  <c r="J203" i="6" s="1"/>
  <c r="H220" i="6"/>
  <c r="I220" i="6" s="1"/>
  <c r="J220" i="6" s="1"/>
  <c r="H224" i="6"/>
  <c r="I224" i="6" s="1"/>
  <c r="J224" i="6" s="1"/>
  <c r="H252" i="6"/>
  <c r="I252" i="6" s="1"/>
  <c r="J252" i="6" s="1"/>
  <c r="F4" i="6"/>
  <c r="H4" i="6" s="1"/>
  <c r="I4" i="6" s="1"/>
  <c r="J4" i="6" s="1"/>
  <c r="E4" i="6"/>
  <c r="F12" i="6"/>
  <c r="H12" i="6" s="1"/>
  <c r="I12" i="6" s="1"/>
  <c r="J12" i="6" s="1"/>
  <c r="E12" i="6"/>
  <c r="F20" i="6"/>
  <c r="H20" i="6" s="1"/>
  <c r="I20" i="6" s="1"/>
  <c r="J20" i="6" s="1"/>
  <c r="E20" i="6"/>
  <c r="F28" i="6"/>
  <c r="E28" i="6"/>
  <c r="F36" i="6"/>
  <c r="E36" i="6"/>
  <c r="F44" i="6"/>
  <c r="H44" i="6" s="1"/>
  <c r="I44" i="6" s="1"/>
  <c r="J44" i="6" s="1"/>
  <c r="E44" i="6"/>
  <c r="F52" i="6"/>
  <c r="E52" i="6"/>
  <c r="F60" i="6"/>
  <c r="E60" i="6"/>
  <c r="F75" i="6"/>
  <c r="E75" i="6"/>
  <c r="G74" i="6"/>
  <c r="F8" i="6"/>
  <c r="H8" i="6" s="1"/>
  <c r="I8" i="6" s="1"/>
  <c r="J8" i="6" s="1"/>
  <c r="E8" i="6"/>
  <c r="F11" i="6"/>
  <c r="F16" i="6"/>
  <c r="E16" i="6"/>
  <c r="F19" i="6"/>
  <c r="F24" i="6"/>
  <c r="E24" i="6"/>
  <c r="F27" i="6"/>
  <c r="F32" i="6"/>
  <c r="E32" i="6"/>
  <c r="F35" i="6"/>
  <c r="F40" i="6"/>
  <c r="H40" i="6" s="1"/>
  <c r="I40" i="6" s="1"/>
  <c r="J40" i="6" s="1"/>
  <c r="E40" i="6"/>
  <c r="F43" i="6"/>
  <c r="F48" i="6"/>
  <c r="H48" i="6" s="1"/>
  <c r="I48" i="6" s="1"/>
  <c r="J48" i="6" s="1"/>
  <c r="E48" i="6"/>
  <c r="F51" i="6"/>
  <c r="F56" i="6"/>
  <c r="E56" i="6"/>
  <c r="F59" i="6"/>
  <c r="F64" i="6"/>
  <c r="E64" i="6"/>
  <c r="F70" i="6"/>
  <c r="E70" i="6"/>
  <c r="G69" i="6"/>
  <c r="H69" i="6" s="1"/>
  <c r="I69" i="6" s="1"/>
  <c r="J69" i="6" s="1"/>
  <c r="I3" i="6"/>
  <c r="J3" i="6" s="1"/>
  <c r="G11" i="6"/>
  <c r="G19" i="6"/>
  <c r="G27" i="6"/>
  <c r="G35" i="6"/>
  <c r="G43" i="6"/>
  <c r="G51" i="6"/>
  <c r="G59" i="6"/>
  <c r="E74" i="6"/>
  <c r="F85" i="6"/>
  <c r="H85" i="6" s="1"/>
  <c r="I85" i="6" s="1"/>
  <c r="J85" i="6" s="1"/>
  <c r="E84" i="6"/>
  <c r="E85" i="6"/>
  <c r="F93" i="6"/>
  <c r="E92" i="6"/>
  <c r="E93" i="6"/>
  <c r="F101" i="6"/>
  <c r="E100" i="6"/>
  <c r="E101" i="6"/>
  <c r="F109" i="6"/>
  <c r="E108" i="6"/>
  <c r="E109" i="6"/>
  <c r="F117" i="6"/>
  <c r="H117" i="6" s="1"/>
  <c r="I117" i="6" s="1"/>
  <c r="J117" i="6" s="1"/>
  <c r="E116" i="6"/>
  <c r="E117" i="6"/>
  <c r="F125" i="6"/>
  <c r="E124" i="6"/>
  <c r="E125" i="6"/>
  <c r="F133" i="6"/>
  <c r="E132" i="6"/>
  <c r="E133" i="6"/>
  <c r="F141" i="6"/>
  <c r="E140" i="6"/>
  <c r="E141" i="6"/>
  <c r="F149" i="6"/>
  <c r="H149" i="6" s="1"/>
  <c r="I149" i="6" s="1"/>
  <c r="J149" i="6" s="1"/>
  <c r="E148" i="6"/>
  <c r="E149" i="6"/>
  <c r="F242" i="6"/>
  <c r="H242" i="6" s="1"/>
  <c r="I242" i="6" s="1"/>
  <c r="J242" i="6" s="1"/>
  <c r="E242" i="6"/>
  <c r="G241" i="6"/>
  <c r="F241" i="6"/>
  <c r="F84" i="6"/>
  <c r="F92" i="6"/>
  <c r="F100" i="6"/>
  <c r="F108" i="6"/>
  <c r="F116" i="6"/>
  <c r="F124" i="6"/>
  <c r="F132" i="6"/>
  <c r="F140" i="6"/>
  <c r="F148" i="6"/>
  <c r="F166" i="6"/>
  <c r="E166" i="6"/>
  <c r="G165" i="6"/>
  <c r="F182" i="6"/>
  <c r="E182" i="6"/>
  <c r="G181" i="6"/>
  <c r="F191" i="6"/>
  <c r="E191" i="6"/>
  <c r="G190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G65" i="6"/>
  <c r="H65" i="6" s="1"/>
  <c r="I65" i="6" s="1"/>
  <c r="J65" i="6" s="1"/>
  <c r="E66" i="6"/>
  <c r="G70" i="6"/>
  <c r="E71" i="6"/>
  <c r="H72" i="6"/>
  <c r="I72" i="6" s="1"/>
  <c r="J72" i="6" s="1"/>
  <c r="E73" i="6"/>
  <c r="G76" i="6"/>
  <c r="H76" i="6" s="1"/>
  <c r="I76" i="6" s="1"/>
  <c r="J76" i="6" s="1"/>
  <c r="F77" i="6"/>
  <c r="H77" i="6" s="1"/>
  <c r="I77" i="6" s="1"/>
  <c r="J77" i="6" s="1"/>
  <c r="F78" i="6"/>
  <c r="F81" i="6"/>
  <c r="E80" i="6"/>
  <c r="E81" i="6"/>
  <c r="E82" i="6"/>
  <c r="G84" i="6"/>
  <c r="F89" i="6"/>
  <c r="E88" i="6"/>
  <c r="E89" i="6"/>
  <c r="E90" i="6"/>
  <c r="G92" i="6"/>
  <c r="F97" i="6"/>
  <c r="E96" i="6"/>
  <c r="E97" i="6"/>
  <c r="E98" i="6"/>
  <c r="G100" i="6"/>
  <c r="F105" i="6"/>
  <c r="E104" i="6"/>
  <c r="E105" i="6"/>
  <c r="E106" i="6"/>
  <c r="G108" i="6"/>
  <c r="F113" i="6"/>
  <c r="E112" i="6"/>
  <c r="E113" i="6"/>
  <c r="E114" i="6"/>
  <c r="G116" i="6"/>
  <c r="F121" i="6"/>
  <c r="E120" i="6"/>
  <c r="E121" i="6"/>
  <c r="E122" i="6"/>
  <c r="G124" i="6"/>
  <c r="F129" i="6"/>
  <c r="E128" i="6"/>
  <c r="E129" i="6"/>
  <c r="E130" i="6"/>
  <c r="G132" i="6"/>
  <c r="F137" i="6"/>
  <c r="E136" i="6"/>
  <c r="E137" i="6"/>
  <c r="E138" i="6"/>
  <c r="G140" i="6"/>
  <c r="F145" i="6"/>
  <c r="E144" i="6"/>
  <c r="E145" i="6"/>
  <c r="E146" i="6"/>
  <c r="G148" i="6"/>
  <c r="F153" i="6"/>
  <c r="E152" i="6"/>
  <c r="E153" i="6"/>
  <c r="E154" i="6"/>
  <c r="E156" i="6"/>
  <c r="F156" i="6"/>
  <c r="H156" i="6" s="1"/>
  <c r="I156" i="6" s="1"/>
  <c r="J156" i="6" s="1"/>
  <c r="G155" i="6"/>
  <c r="H155" i="6" s="1"/>
  <c r="I155" i="6" s="1"/>
  <c r="J155" i="6" s="1"/>
  <c r="F161" i="6"/>
  <c r="E161" i="6"/>
  <c r="G160" i="6"/>
  <c r="H160" i="6" s="1"/>
  <c r="I160" i="6" s="1"/>
  <c r="J160" i="6" s="1"/>
  <c r="F165" i="6"/>
  <c r="E170" i="6"/>
  <c r="E172" i="6"/>
  <c r="F172" i="6"/>
  <c r="H172" i="6" s="1"/>
  <c r="I172" i="6" s="1"/>
  <c r="J172" i="6" s="1"/>
  <c r="G171" i="6"/>
  <c r="H171" i="6" s="1"/>
  <c r="I171" i="6" s="1"/>
  <c r="J171" i="6" s="1"/>
  <c r="F177" i="6"/>
  <c r="H177" i="6" s="1"/>
  <c r="I177" i="6" s="1"/>
  <c r="J177" i="6" s="1"/>
  <c r="E177" i="6"/>
  <c r="G176" i="6"/>
  <c r="H176" i="6" s="1"/>
  <c r="I176" i="6" s="1"/>
  <c r="J176" i="6" s="1"/>
  <c r="F181" i="6"/>
  <c r="F186" i="6"/>
  <c r="F202" i="6"/>
  <c r="E202" i="6"/>
  <c r="G201" i="6"/>
  <c r="H201" i="6" s="1"/>
  <c r="I201" i="6" s="1"/>
  <c r="J201" i="6" s="1"/>
  <c r="F215" i="6"/>
  <c r="G214" i="6"/>
  <c r="E215" i="6"/>
  <c r="F223" i="6"/>
  <c r="H223" i="6" s="1"/>
  <c r="I223" i="6" s="1"/>
  <c r="J223" i="6" s="1"/>
  <c r="G222" i="6"/>
  <c r="E223" i="6"/>
  <c r="E6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H68" i="6"/>
  <c r="I68" i="6" s="1"/>
  <c r="J68" i="6" s="1"/>
  <c r="E69" i="6"/>
  <c r="F74" i="6"/>
  <c r="G81" i="6"/>
  <c r="G89" i="6"/>
  <c r="G97" i="6"/>
  <c r="H104" i="6"/>
  <c r="I104" i="6" s="1"/>
  <c r="J104" i="6" s="1"/>
  <c r="G105" i="6"/>
  <c r="G113" i="6"/>
  <c r="G121" i="6"/>
  <c r="G129" i="6"/>
  <c r="H136" i="6"/>
  <c r="I136" i="6" s="1"/>
  <c r="J136" i="6" s="1"/>
  <c r="G137" i="6"/>
  <c r="G145" i="6"/>
  <c r="G153" i="6"/>
  <c r="E160" i="6"/>
  <c r="E159" i="6"/>
  <c r="E165" i="6"/>
  <c r="E169" i="6"/>
  <c r="E176" i="6"/>
  <c r="E175" i="6"/>
  <c r="E181" i="6"/>
  <c r="E185" i="6"/>
  <c r="F210" i="6"/>
  <c r="H210" i="6" s="1"/>
  <c r="I210" i="6" s="1"/>
  <c r="J210" i="6" s="1"/>
  <c r="E210" i="6"/>
  <c r="G209" i="6"/>
  <c r="F209" i="6"/>
  <c r="F234" i="6"/>
  <c r="E234" i="6"/>
  <c r="G233" i="6"/>
  <c r="H233" i="6" s="1"/>
  <c r="I233" i="6" s="1"/>
  <c r="J233" i="6" s="1"/>
  <c r="F247" i="6"/>
  <c r="G246" i="6"/>
  <c r="E247" i="6"/>
  <c r="F157" i="6"/>
  <c r="H157" i="6" s="1"/>
  <c r="I157" i="6" s="1"/>
  <c r="J157" i="6" s="1"/>
  <c r="E168" i="6"/>
  <c r="F173" i="6"/>
  <c r="E184" i="6"/>
  <c r="G186" i="6"/>
  <c r="F194" i="6"/>
  <c r="E194" i="6"/>
  <c r="G193" i="6"/>
  <c r="H193" i="6" s="1"/>
  <c r="I193" i="6" s="1"/>
  <c r="J193" i="6" s="1"/>
  <c r="F207" i="6"/>
  <c r="H207" i="6" s="1"/>
  <c r="I207" i="6" s="1"/>
  <c r="J207" i="6" s="1"/>
  <c r="G206" i="6"/>
  <c r="E207" i="6"/>
  <c r="E209" i="6"/>
  <c r="F226" i="6"/>
  <c r="H226" i="6" s="1"/>
  <c r="I226" i="6" s="1"/>
  <c r="J226" i="6" s="1"/>
  <c r="E226" i="6"/>
  <c r="G225" i="6"/>
  <c r="H225" i="6" s="1"/>
  <c r="I225" i="6" s="1"/>
  <c r="J225" i="6" s="1"/>
  <c r="F239" i="6"/>
  <c r="H239" i="6" s="1"/>
  <c r="I239" i="6" s="1"/>
  <c r="J239" i="6" s="1"/>
  <c r="G238" i="6"/>
  <c r="E239" i="6"/>
  <c r="E241" i="6"/>
  <c r="H163" i="6"/>
  <c r="I163" i="6" s="1"/>
  <c r="J163" i="6" s="1"/>
  <c r="E164" i="6"/>
  <c r="F169" i="6"/>
  <c r="H169" i="6" s="1"/>
  <c r="I169" i="6" s="1"/>
  <c r="J169" i="6" s="1"/>
  <c r="E180" i="6"/>
  <c r="F185" i="6"/>
  <c r="F199" i="6"/>
  <c r="G198" i="6"/>
  <c r="E199" i="6"/>
  <c r="E201" i="6"/>
  <c r="F218" i="6"/>
  <c r="H218" i="6" s="1"/>
  <c r="I218" i="6" s="1"/>
  <c r="J218" i="6" s="1"/>
  <c r="E218" i="6"/>
  <c r="G217" i="6"/>
  <c r="H217" i="6" s="1"/>
  <c r="I217" i="6" s="1"/>
  <c r="J217" i="6" s="1"/>
  <c r="F231" i="6"/>
  <c r="G230" i="6"/>
  <c r="E231" i="6"/>
  <c r="E233" i="6"/>
  <c r="F250" i="6"/>
  <c r="E250" i="6"/>
  <c r="G249" i="6"/>
  <c r="H249" i="6" s="1"/>
  <c r="I249" i="6" s="1"/>
  <c r="J249" i="6" s="1"/>
  <c r="F190" i="6"/>
  <c r="E190" i="6"/>
  <c r="F198" i="6"/>
  <c r="E198" i="6"/>
  <c r="F206" i="6"/>
  <c r="E206" i="6"/>
  <c r="F214" i="6"/>
  <c r="E214" i="6"/>
  <c r="F222" i="6"/>
  <c r="E222" i="6"/>
  <c r="F230" i="6"/>
  <c r="H230" i="6" s="1"/>
  <c r="I230" i="6" s="1"/>
  <c r="J230" i="6" s="1"/>
  <c r="E230" i="6"/>
  <c r="F238" i="6"/>
  <c r="E238" i="6"/>
  <c r="F246" i="6"/>
  <c r="E246" i="6"/>
  <c r="H229" i="6"/>
  <c r="I229" i="6" s="1"/>
  <c r="J229" i="6" s="1"/>
  <c r="H253" i="6"/>
  <c r="I253" i="6" s="1"/>
  <c r="J253" i="6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G3" i="1"/>
  <c r="I3" i="1" s="1"/>
  <c r="J3" i="1" s="1"/>
  <c r="G249" i="1"/>
  <c r="H249" i="1" s="1"/>
  <c r="I249" i="1" s="1"/>
  <c r="J249" i="1" s="1"/>
  <c r="G244" i="1"/>
  <c r="H244" i="1" s="1"/>
  <c r="I244" i="1" s="1"/>
  <c r="J244" i="1" s="1"/>
  <c r="G238" i="1"/>
  <c r="H238" i="1" s="1"/>
  <c r="I238" i="1" s="1"/>
  <c r="J238" i="1" s="1"/>
  <c r="G233" i="1"/>
  <c r="H233" i="1" s="1"/>
  <c r="I233" i="1" s="1"/>
  <c r="J233" i="1" s="1"/>
  <c r="G228" i="1"/>
  <c r="H228" i="1" s="1"/>
  <c r="I228" i="1" s="1"/>
  <c r="J228" i="1" s="1"/>
  <c r="G222" i="1"/>
  <c r="H222" i="1" s="1"/>
  <c r="I222" i="1" s="1"/>
  <c r="J222" i="1" s="1"/>
  <c r="G217" i="1"/>
  <c r="H217" i="1" s="1"/>
  <c r="I217" i="1" s="1"/>
  <c r="J217" i="1" s="1"/>
  <c r="G212" i="1"/>
  <c r="H212" i="1" s="1"/>
  <c r="I212" i="1" s="1"/>
  <c r="J212" i="1" s="1"/>
  <c r="G206" i="1"/>
  <c r="H206" i="1" s="1"/>
  <c r="I206" i="1" s="1"/>
  <c r="J206" i="1" s="1"/>
  <c r="G201" i="1"/>
  <c r="H201" i="1" s="1"/>
  <c r="I201" i="1" s="1"/>
  <c r="J201" i="1" s="1"/>
  <c r="G196" i="1"/>
  <c r="H196" i="1" s="1"/>
  <c r="I196" i="1" s="1"/>
  <c r="J196" i="1" s="1"/>
  <c r="G190" i="1"/>
  <c r="H190" i="1" s="1"/>
  <c r="I190" i="1" s="1"/>
  <c r="J190" i="1" s="1"/>
  <c r="G185" i="1"/>
  <c r="H185" i="1" s="1"/>
  <c r="I185" i="1" s="1"/>
  <c r="J185" i="1" s="1"/>
  <c r="G180" i="1"/>
  <c r="H180" i="1" s="1"/>
  <c r="I180" i="1" s="1"/>
  <c r="J180" i="1" s="1"/>
  <c r="G174" i="1"/>
  <c r="H174" i="1" s="1"/>
  <c r="I174" i="1" s="1"/>
  <c r="J174" i="1" s="1"/>
  <c r="G169" i="1"/>
  <c r="H169" i="1" s="1"/>
  <c r="I169" i="1" s="1"/>
  <c r="J169" i="1" s="1"/>
  <c r="G164" i="1"/>
  <c r="H164" i="1" s="1"/>
  <c r="I164" i="1" s="1"/>
  <c r="J164" i="1" s="1"/>
  <c r="G158" i="1"/>
  <c r="H158" i="1" s="1"/>
  <c r="I158" i="1" s="1"/>
  <c r="J158" i="1" s="1"/>
  <c r="G153" i="1"/>
  <c r="H153" i="1" s="1"/>
  <c r="I153" i="1" s="1"/>
  <c r="J153" i="1" s="1"/>
  <c r="G148" i="1"/>
  <c r="H148" i="1" s="1"/>
  <c r="I148" i="1" s="1"/>
  <c r="J148" i="1" s="1"/>
  <c r="G140" i="1"/>
  <c r="H140" i="1" s="1"/>
  <c r="I140" i="1" s="1"/>
  <c r="J140" i="1" s="1"/>
  <c r="G133" i="1"/>
  <c r="H133" i="1" s="1"/>
  <c r="I133" i="1" s="1"/>
  <c r="J133" i="1" s="1"/>
  <c r="G127" i="1"/>
  <c r="H127" i="1" s="1"/>
  <c r="I127" i="1" s="1"/>
  <c r="J127" i="1" s="1"/>
  <c r="G119" i="1"/>
  <c r="H119" i="1" s="1"/>
  <c r="I119" i="1" s="1"/>
  <c r="J119" i="1" s="1"/>
  <c r="G112" i="1"/>
  <c r="H112" i="1" s="1"/>
  <c r="I112" i="1" s="1"/>
  <c r="J112" i="1" s="1"/>
  <c r="G105" i="1"/>
  <c r="H105" i="1" s="1"/>
  <c r="I105" i="1" s="1"/>
  <c r="J105" i="1" s="1"/>
  <c r="G97" i="1"/>
  <c r="H97" i="1" s="1"/>
  <c r="I97" i="1" s="1"/>
  <c r="J97" i="1" s="1"/>
  <c r="G91" i="1"/>
  <c r="H91" i="1" s="1"/>
  <c r="I91" i="1" s="1"/>
  <c r="J91" i="1" s="1"/>
  <c r="G84" i="1"/>
  <c r="H84" i="1" s="1"/>
  <c r="I84" i="1" s="1"/>
  <c r="J84" i="1" s="1"/>
  <c r="G76" i="1"/>
  <c r="H76" i="1" s="1"/>
  <c r="I76" i="1" s="1"/>
  <c r="J76" i="1" s="1"/>
  <c r="G69" i="1"/>
  <c r="H69" i="1" s="1"/>
  <c r="I69" i="1" s="1"/>
  <c r="J69" i="1" s="1"/>
  <c r="G63" i="1"/>
  <c r="H63" i="1" s="1"/>
  <c r="I63" i="1" s="1"/>
  <c r="J63" i="1" s="1"/>
  <c r="G55" i="1"/>
  <c r="H55" i="1" s="1"/>
  <c r="I55" i="1" s="1"/>
  <c r="J55" i="1" s="1"/>
  <c r="G48" i="1"/>
  <c r="H48" i="1" s="1"/>
  <c r="I48" i="1" s="1"/>
  <c r="J48" i="1" s="1"/>
  <c r="G41" i="1"/>
  <c r="H41" i="1" s="1"/>
  <c r="I41" i="1" s="1"/>
  <c r="J41" i="1" s="1"/>
  <c r="G33" i="1"/>
  <c r="H33" i="1" s="1"/>
  <c r="I33" i="1" s="1"/>
  <c r="J33" i="1" s="1"/>
  <c r="G27" i="1"/>
  <c r="H27" i="1" s="1"/>
  <c r="I27" i="1" s="1"/>
  <c r="J27" i="1" s="1"/>
  <c r="G20" i="1"/>
  <c r="H20" i="1" s="1"/>
  <c r="I20" i="1" s="1"/>
  <c r="J20" i="1" s="1"/>
  <c r="G12" i="1"/>
  <c r="H12" i="1" s="1"/>
  <c r="I12" i="1" s="1"/>
  <c r="J12" i="1" s="1"/>
  <c r="G251" i="1"/>
  <c r="H251" i="1" s="1"/>
  <c r="I251" i="1" s="1"/>
  <c r="J251" i="1" s="1"/>
  <c r="G247" i="1"/>
  <c r="H247" i="1" s="1"/>
  <c r="I247" i="1" s="1"/>
  <c r="J247" i="1" s="1"/>
  <c r="G243" i="1"/>
  <c r="H243" i="1" s="1"/>
  <c r="I243" i="1" s="1"/>
  <c r="J243" i="1" s="1"/>
  <c r="G239" i="1"/>
  <c r="H239" i="1" s="1"/>
  <c r="I239" i="1" s="1"/>
  <c r="J239" i="1" s="1"/>
  <c r="G235" i="1"/>
  <c r="H235" i="1" s="1"/>
  <c r="I235" i="1" s="1"/>
  <c r="J235" i="1" s="1"/>
  <c r="G231" i="1"/>
  <c r="H231" i="1" s="1"/>
  <c r="I231" i="1" s="1"/>
  <c r="J231" i="1" s="1"/>
  <c r="G227" i="1"/>
  <c r="H227" i="1" s="1"/>
  <c r="I227" i="1" s="1"/>
  <c r="J227" i="1" s="1"/>
  <c r="G223" i="1"/>
  <c r="H223" i="1" s="1"/>
  <c r="I223" i="1" s="1"/>
  <c r="J223" i="1" s="1"/>
  <c r="G219" i="1"/>
  <c r="H219" i="1" s="1"/>
  <c r="I219" i="1" s="1"/>
  <c r="J219" i="1" s="1"/>
  <c r="G215" i="1"/>
  <c r="H215" i="1" s="1"/>
  <c r="I215" i="1" s="1"/>
  <c r="J215" i="1" s="1"/>
  <c r="G211" i="1"/>
  <c r="H211" i="1" s="1"/>
  <c r="I211" i="1" s="1"/>
  <c r="J211" i="1" s="1"/>
  <c r="G207" i="1"/>
  <c r="H207" i="1" s="1"/>
  <c r="I207" i="1" s="1"/>
  <c r="J207" i="1" s="1"/>
  <c r="G203" i="1"/>
  <c r="H203" i="1" s="1"/>
  <c r="I203" i="1" s="1"/>
  <c r="J203" i="1" s="1"/>
  <c r="G199" i="1"/>
  <c r="H199" i="1" s="1"/>
  <c r="I199" i="1" s="1"/>
  <c r="J199" i="1" s="1"/>
  <c r="G195" i="1"/>
  <c r="H195" i="1" s="1"/>
  <c r="I195" i="1" s="1"/>
  <c r="J195" i="1" s="1"/>
  <c r="G191" i="1"/>
  <c r="H191" i="1" s="1"/>
  <c r="I191" i="1" s="1"/>
  <c r="J191" i="1" s="1"/>
  <c r="G187" i="1"/>
  <c r="H187" i="1" s="1"/>
  <c r="I187" i="1" s="1"/>
  <c r="J187" i="1" s="1"/>
  <c r="G183" i="1"/>
  <c r="H183" i="1" s="1"/>
  <c r="I183" i="1" s="1"/>
  <c r="J183" i="1" s="1"/>
  <c r="G179" i="1"/>
  <c r="H179" i="1" s="1"/>
  <c r="I179" i="1" s="1"/>
  <c r="J179" i="1" s="1"/>
  <c r="G175" i="1"/>
  <c r="H175" i="1" s="1"/>
  <c r="I175" i="1" s="1"/>
  <c r="J175" i="1" s="1"/>
  <c r="G171" i="1"/>
  <c r="H171" i="1" s="1"/>
  <c r="I171" i="1" s="1"/>
  <c r="J171" i="1" s="1"/>
  <c r="G167" i="1"/>
  <c r="H167" i="1" s="1"/>
  <c r="I167" i="1" s="1"/>
  <c r="J167" i="1" s="1"/>
  <c r="G163" i="1"/>
  <c r="H163" i="1" s="1"/>
  <c r="I163" i="1" s="1"/>
  <c r="J163" i="1" s="1"/>
  <c r="G159" i="1"/>
  <c r="H159" i="1" s="1"/>
  <c r="I159" i="1" s="1"/>
  <c r="J159" i="1" s="1"/>
  <c r="G155" i="1"/>
  <c r="H155" i="1" s="1"/>
  <c r="I155" i="1" s="1"/>
  <c r="J155" i="1" s="1"/>
  <c r="G151" i="1"/>
  <c r="H151" i="1" s="1"/>
  <c r="I151" i="1" s="1"/>
  <c r="J151" i="1" s="1"/>
  <c r="G147" i="1"/>
  <c r="H147" i="1" s="1"/>
  <c r="I147" i="1" s="1"/>
  <c r="J147" i="1" s="1"/>
  <c r="G141" i="1"/>
  <c r="H141" i="1" s="1"/>
  <c r="I141" i="1" s="1"/>
  <c r="J141" i="1" s="1"/>
  <c r="G136" i="1"/>
  <c r="H136" i="1" s="1"/>
  <c r="I136" i="1" s="1"/>
  <c r="J136" i="1" s="1"/>
  <c r="G131" i="1"/>
  <c r="H131" i="1" s="1"/>
  <c r="I131" i="1" s="1"/>
  <c r="J131" i="1" s="1"/>
  <c r="G125" i="1"/>
  <c r="H125" i="1" s="1"/>
  <c r="I125" i="1" s="1"/>
  <c r="J125" i="1" s="1"/>
  <c r="G120" i="1"/>
  <c r="H120" i="1" s="1"/>
  <c r="I120" i="1" s="1"/>
  <c r="J120" i="1" s="1"/>
  <c r="G115" i="1"/>
  <c r="H115" i="1" s="1"/>
  <c r="I115" i="1" s="1"/>
  <c r="J115" i="1" s="1"/>
  <c r="G109" i="1"/>
  <c r="H109" i="1" s="1"/>
  <c r="I109" i="1" s="1"/>
  <c r="J109" i="1" s="1"/>
  <c r="G104" i="1"/>
  <c r="H104" i="1" s="1"/>
  <c r="I104" i="1" s="1"/>
  <c r="J104" i="1" s="1"/>
  <c r="G99" i="1"/>
  <c r="H99" i="1" s="1"/>
  <c r="I99" i="1" s="1"/>
  <c r="J99" i="1" s="1"/>
  <c r="G93" i="1"/>
  <c r="H93" i="1" s="1"/>
  <c r="I93" i="1" s="1"/>
  <c r="J93" i="1" s="1"/>
  <c r="G88" i="1"/>
  <c r="H88" i="1" s="1"/>
  <c r="I88" i="1" s="1"/>
  <c r="J88" i="1" s="1"/>
  <c r="G83" i="1"/>
  <c r="H83" i="1" s="1"/>
  <c r="I83" i="1" s="1"/>
  <c r="J83" i="1" s="1"/>
  <c r="G77" i="1"/>
  <c r="H77" i="1" s="1"/>
  <c r="I77" i="1" s="1"/>
  <c r="J77" i="1" s="1"/>
  <c r="G72" i="1"/>
  <c r="H72" i="1" s="1"/>
  <c r="I72" i="1" s="1"/>
  <c r="J72" i="1" s="1"/>
  <c r="G67" i="1"/>
  <c r="H67" i="1" s="1"/>
  <c r="I67" i="1" s="1"/>
  <c r="J67" i="1" s="1"/>
  <c r="G61" i="1"/>
  <c r="H61" i="1" s="1"/>
  <c r="I61" i="1" s="1"/>
  <c r="J61" i="1" s="1"/>
  <c r="G56" i="1"/>
  <c r="H56" i="1" s="1"/>
  <c r="I56" i="1" s="1"/>
  <c r="J56" i="1" s="1"/>
  <c r="G51" i="1"/>
  <c r="H51" i="1" s="1"/>
  <c r="I51" i="1" s="1"/>
  <c r="J51" i="1" s="1"/>
  <c r="G45" i="1"/>
  <c r="H45" i="1" s="1"/>
  <c r="I45" i="1" s="1"/>
  <c r="J45" i="1" s="1"/>
  <c r="G40" i="1"/>
  <c r="H40" i="1" s="1"/>
  <c r="I40" i="1" s="1"/>
  <c r="J40" i="1" s="1"/>
  <c r="G35" i="1"/>
  <c r="H35" i="1" s="1"/>
  <c r="I35" i="1" s="1"/>
  <c r="J35" i="1" s="1"/>
  <c r="G29" i="1"/>
  <c r="H29" i="1" s="1"/>
  <c r="I29" i="1" s="1"/>
  <c r="J29" i="1" s="1"/>
  <c r="G24" i="1"/>
  <c r="H24" i="1" s="1"/>
  <c r="I24" i="1" s="1"/>
  <c r="J24" i="1" s="1"/>
  <c r="G19" i="1"/>
  <c r="H19" i="1" s="1"/>
  <c r="I19" i="1" s="1"/>
  <c r="J19" i="1" s="1"/>
  <c r="G13" i="1"/>
  <c r="H13" i="1" s="1"/>
  <c r="I13" i="1" s="1"/>
  <c r="J13" i="1" s="1"/>
  <c r="G8" i="1"/>
  <c r="H8" i="1" s="1"/>
  <c r="I8" i="1" s="1"/>
  <c r="J8" i="1" s="1"/>
  <c r="G146" i="1"/>
  <c r="H146" i="1" s="1"/>
  <c r="I146" i="1" s="1"/>
  <c r="J146" i="1" s="1"/>
  <c r="G142" i="1"/>
  <c r="H142" i="1" s="1"/>
  <c r="I142" i="1" s="1"/>
  <c r="J142" i="1" s="1"/>
  <c r="G138" i="1"/>
  <c r="H138" i="1" s="1"/>
  <c r="I138" i="1" s="1"/>
  <c r="J138" i="1" s="1"/>
  <c r="G134" i="1"/>
  <c r="H134" i="1" s="1"/>
  <c r="I134" i="1" s="1"/>
  <c r="J134" i="1" s="1"/>
  <c r="G130" i="1"/>
  <c r="H130" i="1" s="1"/>
  <c r="I130" i="1" s="1"/>
  <c r="J130" i="1" s="1"/>
  <c r="G126" i="1"/>
  <c r="H126" i="1" s="1"/>
  <c r="I126" i="1" s="1"/>
  <c r="J126" i="1" s="1"/>
  <c r="G122" i="1"/>
  <c r="H122" i="1" s="1"/>
  <c r="I122" i="1" s="1"/>
  <c r="J122" i="1" s="1"/>
  <c r="G118" i="1"/>
  <c r="H118" i="1" s="1"/>
  <c r="I118" i="1" s="1"/>
  <c r="J118" i="1" s="1"/>
  <c r="G114" i="1"/>
  <c r="H114" i="1" s="1"/>
  <c r="I114" i="1" s="1"/>
  <c r="J114" i="1" s="1"/>
  <c r="G110" i="1"/>
  <c r="H110" i="1" s="1"/>
  <c r="I110" i="1" s="1"/>
  <c r="J110" i="1" s="1"/>
  <c r="G106" i="1"/>
  <c r="H106" i="1" s="1"/>
  <c r="I106" i="1" s="1"/>
  <c r="J106" i="1" s="1"/>
  <c r="G102" i="1"/>
  <c r="H102" i="1" s="1"/>
  <c r="I102" i="1" s="1"/>
  <c r="J102" i="1" s="1"/>
  <c r="G98" i="1"/>
  <c r="H98" i="1" s="1"/>
  <c r="I98" i="1" s="1"/>
  <c r="J98" i="1" s="1"/>
  <c r="G94" i="1"/>
  <c r="H94" i="1" s="1"/>
  <c r="I94" i="1" s="1"/>
  <c r="J94" i="1" s="1"/>
  <c r="G90" i="1"/>
  <c r="H90" i="1" s="1"/>
  <c r="I90" i="1" s="1"/>
  <c r="J90" i="1" s="1"/>
  <c r="G86" i="1"/>
  <c r="H86" i="1" s="1"/>
  <c r="I86" i="1" s="1"/>
  <c r="J86" i="1" s="1"/>
  <c r="G82" i="1"/>
  <c r="H82" i="1" s="1"/>
  <c r="I82" i="1" s="1"/>
  <c r="J82" i="1" s="1"/>
  <c r="G78" i="1"/>
  <c r="H78" i="1" s="1"/>
  <c r="I78" i="1" s="1"/>
  <c r="J78" i="1" s="1"/>
  <c r="G74" i="1"/>
  <c r="H74" i="1" s="1"/>
  <c r="I74" i="1" s="1"/>
  <c r="J74" i="1" s="1"/>
  <c r="G70" i="1"/>
  <c r="H70" i="1" s="1"/>
  <c r="I70" i="1" s="1"/>
  <c r="J70" i="1" s="1"/>
  <c r="G66" i="1"/>
  <c r="H66" i="1" s="1"/>
  <c r="I66" i="1" s="1"/>
  <c r="J66" i="1" s="1"/>
  <c r="G62" i="1"/>
  <c r="H62" i="1" s="1"/>
  <c r="I62" i="1" s="1"/>
  <c r="J62" i="1" s="1"/>
  <c r="G58" i="1"/>
  <c r="H58" i="1" s="1"/>
  <c r="I58" i="1" s="1"/>
  <c r="J58" i="1" s="1"/>
  <c r="G54" i="1"/>
  <c r="H54" i="1" s="1"/>
  <c r="I54" i="1" s="1"/>
  <c r="J54" i="1" s="1"/>
  <c r="G50" i="1"/>
  <c r="H50" i="1" s="1"/>
  <c r="I50" i="1" s="1"/>
  <c r="J50" i="1" s="1"/>
  <c r="G46" i="1"/>
  <c r="H46" i="1" s="1"/>
  <c r="I46" i="1" s="1"/>
  <c r="J46" i="1" s="1"/>
  <c r="G42" i="1"/>
  <c r="H42" i="1" s="1"/>
  <c r="I42" i="1" s="1"/>
  <c r="J42" i="1" s="1"/>
  <c r="G38" i="1"/>
  <c r="H38" i="1" s="1"/>
  <c r="I38" i="1" s="1"/>
  <c r="J38" i="1" s="1"/>
  <c r="G34" i="1"/>
  <c r="H34" i="1" s="1"/>
  <c r="I34" i="1" s="1"/>
  <c r="J34" i="1" s="1"/>
  <c r="G30" i="1"/>
  <c r="H30" i="1" s="1"/>
  <c r="I30" i="1" s="1"/>
  <c r="J30" i="1" s="1"/>
  <c r="G26" i="1"/>
  <c r="H26" i="1" s="1"/>
  <c r="I26" i="1" s="1"/>
  <c r="J26" i="1" s="1"/>
  <c r="G22" i="1"/>
  <c r="H22" i="1" s="1"/>
  <c r="I22" i="1" s="1"/>
  <c r="J22" i="1" s="1"/>
  <c r="G18" i="1"/>
  <c r="H18" i="1" s="1"/>
  <c r="I18" i="1" s="1"/>
  <c r="J18" i="1" s="1"/>
  <c r="G14" i="1"/>
  <c r="H14" i="1" s="1"/>
  <c r="I14" i="1" s="1"/>
  <c r="J14" i="1" s="1"/>
  <c r="G10" i="1"/>
  <c r="H10" i="1" s="1"/>
  <c r="I10" i="1" s="1"/>
  <c r="J10" i="1" s="1"/>
  <c r="H202" i="6" l="1"/>
  <c r="I202" i="6" s="1"/>
  <c r="J202" i="6" s="1"/>
  <c r="H250" i="6"/>
  <c r="I250" i="6" s="1"/>
  <c r="J250" i="6" s="1"/>
  <c r="H16" i="6"/>
  <c r="I16" i="6" s="1"/>
  <c r="J16" i="6" s="1"/>
  <c r="H133" i="6"/>
  <c r="I133" i="6" s="1"/>
  <c r="J133" i="6" s="1"/>
  <c r="H101" i="6"/>
  <c r="I101" i="6" s="1"/>
  <c r="J101" i="6" s="1"/>
  <c r="H52" i="6"/>
  <c r="I52" i="6" s="1"/>
  <c r="J52" i="6" s="1"/>
  <c r="H24" i="6"/>
  <c r="I24" i="6" s="1"/>
  <c r="J24" i="6" s="1"/>
  <c r="H28" i="6"/>
  <c r="I28" i="6" s="1"/>
  <c r="J28" i="6" s="1"/>
  <c r="H194" i="6"/>
  <c r="I194" i="6" s="1"/>
  <c r="J194" i="6" s="1"/>
  <c r="H173" i="6"/>
  <c r="I173" i="6" s="1"/>
  <c r="J173" i="6" s="1"/>
  <c r="H234" i="6"/>
  <c r="I234" i="6" s="1"/>
  <c r="J234" i="6" s="1"/>
  <c r="H56" i="6"/>
  <c r="I56" i="6" s="1"/>
  <c r="J56" i="6" s="1"/>
  <c r="H60" i="6"/>
  <c r="I60" i="6" s="1"/>
  <c r="J60" i="6" s="1"/>
  <c r="H32" i="6"/>
  <c r="I32" i="6" s="1"/>
  <c r="J32" i="6" s="1"/>
  <c r="H141" i="6"/>
  <c r="I141" i="6" s="1"/>
  <c r="J141" i="6" s="1"/>
  <c r="H109" i="6"/>
  <c r="I109" i="6" s="1"/>
  <c r="J109" i="6" s="1"/>
  <c r="H231" i="6"/>
  <c r="I231" i="6" s="1"/>
  <c r="J231" i="6" s="1"/>
  <c r="H185" i="6"/>
  <c r="I185" i="6" s="1"/>
  <c r="J185" i="6" s="1"/>
  <c r="H241" i="6"/>
  <c r="I241" i="6" s="1"/>
  <c r="J241" i="6" s="1"/>
  <c r="H140" i="6"/>
  <c r="I140" i="6" s="1"/>
  <c r="J140" i="6" s="1"/>
  <c r="H108" i="6"/>
  <c r="I108" i="6" s="1"/>
  <c r="J108" i="6" s="1"/>
  <c r="H43" i="6"/>
  <c r="I43" i="6" s="1"/>
  <c r="J43" i="6" s="1"/>
  <c r="H11" i="6"/>
  <c r="I11" i="6" s="1"/>
  <c r="J11" i="6" s="1"/>
  <c r="H153" i="6"/>
  <c r="I153" i="6" s="1"/>
  <c r="J153" i="6" s="1"/>
  <c r="H121" i="6"/>
  <c r="I121" i="6" s="1"/>
  <c r="J121" i="6" s="1"/>
  <c r="H89" i="6"/>
  <c r="I89" i="6" s="1"/>
  <c r="J89" i="6" s="1"/>
  <c r="H64" i="6"/>
  <c r="I64" i="6" s="1"/>
  <c r="J64" i="6" s="1"/>
  <c r="H78" i="6"/>
  <c r="I78" i="6" s="1"/>
  <c r="J78" i="6" s="1"/>
  <c r="H36" i="6"/>
  <c r="I36" i="6" s="1"/>
  <c r="J36" i="6" s="1"/>
  <c r="H35" i="6"/>
  <c r="I35" i="6" s="1"/>
  <c r="J35" i="6" s="1"/>
  <c r="H148" i="6"/>
  <c r="I148" i="6" s="1"/>
  <c r="J148" i="6" s="1"/>
  <c r="H116" i="6"/>
  <c r="I116" i="6" s="1"/>
  <c r="J116" i="6" s="1"/>
  <c r="H84" i="6"/>
  <c r="I84" i="6" s="1"/>
  <c r="J84" i="6" s="1"/>
  <c r="H247" i="6"/>
  <c r="I247" i="6" s="1"/>
  <c r="J247" i="6" s="1"/>
  <c r="H209" i="6"/>
  <c r="I209" i="6" s="1"/>
  <c r="J209" i="6" s="1"/>
  <c r="H74" i="6"/>
  <c r="I74" i="6" s="1"/>
  <c r="J74" i="6" s="1"/>
  <c r="H215" i="6"/>
  <c r="I215" i="6" s="1"/>
  <c r="J215" i="6" s="1"/>
  <c r="H186" i="6"/>
  <c r="I186" i="6" s="1"/>
  <c r="J186" i="6" s="1"/>
  <c r="H161" i="6"/>
  <c r="I161" i="6" s="1"/>
  <c r="J161" i="6" s="1"/>
  <c r="H145" i="6"/>
  <c r="I145" i="6" s="1"/>
  <c r="J145" i="6" s="1"/>
  <c r="H113" i="6"/>
  <c r="I113" i="6" s="1"/>
  <c r="J113" i="6" s="1"/>
  <c r="H81" i="6"/>
  <c r="I81" i="6" s="1"/>
  <c r="J81" i="6" s="1"/>
  <c r="H182" i="6"/>
  <c r="I182" i="6" s="1"/>
  <c r="J182" i="6" s="1"/>
  <c r="H166" i="6"/>
  <c r="I166" i="6" s="1"/>
  <c r="J166" i="6" s="1"/>
  <c r="H132" i="6"/>
  <c r="I132" i="6" s="1"/>
  <c r="J132" i="6" s="1"/>
  <c r="H100" i="6"/>
  <c r="I100" i="6" s="1"/>
  <c r="J100" i="6" s="1"/>
  <c r="H199" i="6"/>
  <c r="I199" i="6" s="1"/>
  <c r="J199" i="6" s="1"/>
  <c r="H191" i="6"/>
  <c r="I191" i="6" s="1"/>
  <c r="J191" i="6" s="1"/>
  <c r="H125" i="6"/>
  <c r="I125" i="6" s="1"/>
  <c r="J125" i="6" s="1"/>
  <c r="H93" i="6"/>
  <c r="I93" i="6" s="1"/>
  <c r="J93" i="6" s="1"/>
  <c r="H75" i="6"/>
  <c r="I75" i="6" s="1"/>
  <c r="J75" i="6" s="1"/>
  <c r="H70" i="6"/>
  <c r="I70" i="6" s="1"/>
  <c r="J70" i="6" s="1"/>
  <c r="H246" i="6"/>
  <c r="I246" i="6" s="1"/>
  <c r="J246" i="6" s="1"/>
  <c r="H214" i="6"/>
  <c r="I214" i="6" s="1"/>
  <c r="J214" i="6" s="1"/>
  <c r="H198" i="6"/>
  <c r="I198" i="6" s="1"/>
  <c r="J198" i="6" s="1"/>
  <c r="H181" i="6"/>
  <c r="I181" i="6" s="1"/>
  <c r="J181" i="6" s="1"/>
  <c r="H165" i="6"/>
  <c r="I165" i="6" s="1"/>
  <c r="J165" i="6" s="1"/>
  <c r="H137" i="6"/>
  <c r="I137" i="6" s="1"/>
  <c r="J137" i="6" s="1"/>
  <c r="H105" i="6"/>
  <c r="I105" i="6" s="1"/>
  <c r="J105" i="6" s="1"/>
  <c r="H51" i="6"/>
  <c r="I51" i="6" s="1"/>
  <c r="J51" i="6" s="1"/>
  <c r="H19" i="6"/>
  <c r="I19" i="6" s="1"/>
  <c r="J19" i="6" s="1"/>
  <c r="H238" i="6"/>
  <c r="I238" i="6" s="1"/>
  <c r="J238" i="6" s="1"/>
  <c r="H222" i="6"/>
  <c r="I222" i="6" s="1"/>
  <c r="J222" i="6" s="1"/>
  <c r="H206" i="6"/>
  <c r="I206" i="6" s="1"/>
  <c r="J206" i="6" s="1"/>
  <c r="H190" i="6"/>
  <c r="I190" i="6" s="1"/>
  <c r="J190" i="6" s="1"/>
  <c r="H129" i="6"/>
  <c r="I129" i="6" s="1"/>
  <c r="J129" i="6" s="1"/>
  <c r="H97" i="6"/>
  <c r="I97" i="6" s="1"/>
  <c r="J97" i="6" s="1"/>
  <c r="H124" i="6"/>
  <c r="I124" i="6" s="1"/>
  <c r="J124" i="6" s="1"/>
  <c r="H92" i="6"/>
  <c r="I92" i="6" s="1"/>
  <c r="J92" i="6" s="1"/>
  <c r="H59" i="6"/>
  <c r="I59" i="6" s="1"/>
  <c r="J59" i="6" s="1"/>
  <c r="H27" i="6"/>
  <c r="I27" i="6" s="1"/>
  <c r="J27" i="6" s="1"/>
  <c r="L3" i="1"/>
  <c r="L3" i="6" l="1"/>
</calcChain>
</file>

<file path=xl/sharedStrings.xml><?xml version="1.0" encoding="utf-8"?>
<sst xmlns="http://schemas.openxmlformats.org/spreadsheetml/2006/main" count="723" uniqueCount="353">
  <si>
    <t>Date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</si>
  <si>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</si>
  <si>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</si>
  <si>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</si>
  <si>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</si>
  <si>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</si>
  <si>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</si>
  <si>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</si>
  <si>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</si>
  <si>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</si>
  <si>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</si>
  <si>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</si>
  <si>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</si>
  <si>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</si>
  <si>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</si>
  <si>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</si>
  <si>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</si>
  <si>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</si>
  <si>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</si>
  <si>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</si>
  <si>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</si>
  <si>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</si>
  <si>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</si>
  <si>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</si>
  <si>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</si>
  <si>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</si>
  <si>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</si>
  <si>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</si>
  <si>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</si>
  <si>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</si>
  <si>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</si>
  <si>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</si>
  <si>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</si>
  <si>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</si>
  <si>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</si>
  <si>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</si>
  <si>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</si>
  <si>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</si>
  <si>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</si>
  <si>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</si>
  <si>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</si>
  <si>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</si>
  <si>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</si>
  <si>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</si>
  <si>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</si>
  <si>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</si>
  <si>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</si>
  <si>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</si>
  <si>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</si>
  <si>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</si>
  <si>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</si>
  <si>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</si>
  <si>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</si>
  <si>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</si>
  <si>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</si>
  <si>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</si>
  <si>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</si>
  <si>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</si>
  <si>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</si>
  <si>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</si>
  <si>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</si>
  <si>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</si>
  <si>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</si>
  <si>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</si>
  <si>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</si>
  <si>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</si>
  <si>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</si>
  <si>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</si>
  <si>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</si>
  <si>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</si>
  <si>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</si>
  <si>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</si>
  <si>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</si>
  <si>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</si>
  <si>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</si>
  <si>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</si>
  <si>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</si>
  <si>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</si>
  <si>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</si>
  <si>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</si>
  <si>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</si>
  <si>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</si>
  <si>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</si>
  <si>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</si>
  <si>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</si>
  <si>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</si>
  <si>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</si>
  <si>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</si>
  <si>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</si>
  <si>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</si>
  <si>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</si>
  <si>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</si>
  <si>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</si>
  <si>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</si>
  <si>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</si>
  <si>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</si>
  <si>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</si>
  <si>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</si>
  <si>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</si>
  <si>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</si>
  <si>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</si>
  <si>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</si>
  <si>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</si>
  <si>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</si>
  <si>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</si>
  <si>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</si>
  <si>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</si>
  <si>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</si>
  <si>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</si>
  <si>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</si>
  <si>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</si>
  <si>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</si>
  <si>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</si>
  <si>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</si>
  <si>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</si>
  <si>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</si>
  <si>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</si>
  <si>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</si>
  <si>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</si>
  <si>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</si>
  <si>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</si>
  <si>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</si>
  <si>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</si>
  <si>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</si>
  <si>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</si>
  <si>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</si>
  <si>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</si>
  <si>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</si>
  <si>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</si>
  <si>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</si>
  <si>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</si>
  <si>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</si>
  <si>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</si>
  <si>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</si>
  <si>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</si>
  <si>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</si>
  <si>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</si>
  <si>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</si>
  <si>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</si>
  <si>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</si>
  <si>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</si>
  <si>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</si>
  <si>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</si>
  <si>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</si>
  <si>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</si>
  <si>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</si>
  <si>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</si>
  <si>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</si>
  <si>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</si>
  <si>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</si>
  <si>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</si>
  <si>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</si>
  <si>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</si>
  <si>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</si>
  <si>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</si>
  <si>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</si>
  <si>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</si>
  <si>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</si>
  <si>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</si>
  <si>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</si>
  <si>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</si>
  <si>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</si>
  <si>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</si>
  <si>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</si>
  <si>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</si>
  <si>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</si>
  <si>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</si>
  <si>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</si>
  <si>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</si>
  <si>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</si>
  <si>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</si>
  <si>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</si>
  <si>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</si>
  <si>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</si>
  <si>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</si>
  <si>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</si>
  <si>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</si>
  <si>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</si>
  <si>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</si>
  <si>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</si>
  <si>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</si>
  <si>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</si>
  <si>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</si>
  <si>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</si>
  <si>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</si>
  <si>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</si>
  <si>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</si>
  <si>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</si>
  <si>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</si>
  <si>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</si>
  <si>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</si>
  <si>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</si>
  <si>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</si>
  <si>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</si>
  <si>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</si>
  <si>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</si>
  <si>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</si>
  <si>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</si>
  <si>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</si>
  <si>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</si>
  <si>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</si>
  <si>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</si>
  <si>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</si>
  <si>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</si>
  <si>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</si>
  <si>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</si>
  <si>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</si>
  <si>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</si>
  <si>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</si>
  <si>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</si>
  <si>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</si>
  <si>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</si>
  <si>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</si>
  <si>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</si>
  <si>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</si>
  <si>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</si>
  <si>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</si>
  <si>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</si>
  <si>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</si>
  <si>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</si>
  <si>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</si>
  <si>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</si>
  <si>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</si>
  <si>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</si>
  <si>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</si>
  <si>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</si>
  <si>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</si>
  <si>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</si>
  <si>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</si>
  <si>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</si>
  <si>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</si>
  <si>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</si>
  <si>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</si>
  <si>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</si>
  <si>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</si>
  <si>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</si>
  <si>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</si>
  <si>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</si>
  <si>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</si>
  <si>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</si>
  <si>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</si>
  <si>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</si>
  <si>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</si>
  <si>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</si>
  <si>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</si>
  <si>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</si>
  <si>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</si>
  <si>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</si>
  <si>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</si>
  <si>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</si>
  <si>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</si>
  <si>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</si>
  <si>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</si>
  <si>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</si>
  <si>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</si>
  <si>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</si>
  <si>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</si>
  <si>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</si>
  <si>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</si>
  <si>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</si>
  <si>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</si>
  <si>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</si>
  <si>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</si>
  <si>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</si>
  <si>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</si>
  <si>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</si>
  <si>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</si>
  <si>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</si>
  <si>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</si>
  <si>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</si>
  <si>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</si>
  <si>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</si>
  <si>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</si>
  <si>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</si>
  <si>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</si>
  <si>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</si>
  <si>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</si>
  <si>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</si>
  <si>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</si>
  <si>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</si>
  <si>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</si>
  <si>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</si>
  <si>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</si>
  <si>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</si>
  <si>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</si>
  <si>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</si>
  <si>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</si>
  <si>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</si>
  <si>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</si>
  <si>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</si>
  <si>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</si>
  <si>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</si>
  <si>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</si>
  <si>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</si>
  <si>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</si>
  <si>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</si>
  <si>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</si>
  <si>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</si>
  <si>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</si>
  <si>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</si>
  <si>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</si>
  <si>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</si>
  <si>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</si>
  <si>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</si>
  <si>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</si>
  <si>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</si>
  <si>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</si>
  <si>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</si>
  <si>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</si>
  <si>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</si>
  <si>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</si>
  <si>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</si>
  <si>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</si>
  <si>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</si>
  <si>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</si>
  <si>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</si>
  <si>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 xml:space="preserve">S.No. </t>
  </si>
  <si>
    <t xml:space="preserve">Actual </t>
  </si>
  <si>
    <t>Return</t>
  </si>
  <si>
    <t>r(t)-r(t-1)</t>
  </si>
  <si>
    <t>dr(V)</t>
  </si>
  <si>
    <t>pdf</t>
  </si>
  <si>
    <t>ln(pdf)</t>
  </si>
  <si>
    <t xml:space="preserve">Step 1 </t>
  </si>
  <si>
    <t>Step 2</t>
  </si>
  <si>
    <t>Step 3</t>
  </si>
  <si>
    <t>Step 4</t>
  </si>
  <si>
    <t>Step 5</t>
  </si>
  <si>
    <t>Sum</t>
  </si>
  <si>
    <t>Parameters</t>
  </si>
  <si>
    <t>Caliberated</t>
  </si>
  <si>
    <t>Initial</t>
  </si>
  <si>
    <t>mean reverting speed (a)</t>
  </si>
  <si>
    <t>long term mean (b)</t>
  </si>
  <si>
    <t>Volatility (sigma)</t>
  </si>
  <si>
    <t>Initial Interest Rate (r0)</t>
  </si>
  <si>
    <t>n_days</t>
  </si>
  <si>
    <t>dt (daily time step)</t>
  </si>
  <si>
    <t>Days</t>
  </si>
  <si>
    <t>Sims 1</t>
  </si>
  <si>
    <t>Sims 2</t>
  </si>
  <si>
    <t>Sims 3</t>
  </si>
  <si>
    <t>Sims 4</t>
  </si>
  <si>
    <t>Sims 5</t>
  </si>
  <si>
    <t>Sims 6</t>
  </si>
  <si>
    <t>Sims 7</t>
  </si>
  <si>
    <t>Sims 8</t>
  </si>
  <si>
    <t>Sims 9</t>
  </si>
  <si>
    <t>Sims 10</t>
  </si>
  <si>
    <t>Vasicek Interest Rate Model</t>
  </si>
  <si>
    <t>s</t>
  </si>
  <si>
    <t>CIR Interest Rate Model</t>
  </si>
  <si>
    <t>Step 1 - 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</si>
</sst>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%"/>
    <numFmt numFmtId="166" formatCode="0.00000"/>
    <numFmt numFmtId="167" formatCode="0.0000000"/>
    <numFmt numFmtId="168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5" fontId="0" fillId="2" borderId="0" xfId="1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7" fontId="0" fillId="2" borderId="0" xfId="1" applyNumberFormat="1" applyFon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164" fontId="0" fillId="2" borderId="13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165" fontId="0" fillId="2" borderId="13" xfId="1" applyNumberFormat="1" applyFont="1" applyFill="1" applyBorder="1" applyAlignment="1">
      <alignment horizontal="righ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right"/>
    </xf>
    <xf numFmtId="0" fontId="0" fillId="2" borderId="10" xfId="0" applyFill="1" applyBorder="1" applyAlignment="1">
      <alignment horizontal="left"/>
    </xf>
    <xf numFmtId="164" fontId="0" fillId="2" borderId="11" xfId="0" applyNumberFormat="1" applyFill="1" applyBorder="1" applyAlignment="1">
      <alignment horizontal="right"/>
    </xf>
    <xf numFmtId="0" fontId="2" fillId="2" borderId="0" xfId="0" applyFont="1" applyFill="1" applyAlignment="1"/>
    <xf numFmtId="168" fontId="0" fillId="2" borderId="5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Vasicek</a:t>
            </a:r>
            <a:r>
              <a:rPr lang="en-IN" b="1" baseline="0"/>
              <a:t> Interst Rate Model</a:t>
            </a:r>
            <a:endParaRPr lang="en-IN" b="1"/>
          </a:p>
        </c:rich>
      </c:tx>
      <c:layout>
        <c:manualLayout>
          <c:xMode val="edge"/>
          <c:yMode val="edge"/>
          <c:x val="0.41317002949468268"/>
          <c:y val="2.737906946970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'Vasicek Parameter Est. (MLE)'!$D$2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'Vasicek Parameter Est. (MLE)'!$B$3:$B$254</c:f>
              <c:strCache>
                <c:ptCount val="252"/>
                <c:pt idx="0">
                  <c:v>3/6/2024</c:v>
                </c:pt>
                <c:pt idx="1">
                  <c:v>05/31/2024</c:v>
                </c:pt>
                <c:pt idx="2">
                  <c:v>05/30/2024</c:v>
                </c:pt>
                <c:pt idx="3">
                  <c:v>05/29/2024</c:v>
                </c:pt>
                <c:pt idx="4">
                  <c:v>05/28/2024</c:v>
                </c:pt>
                <c:pt idx="5">
                  <c:v>05/24/2024</c:v>
                </c:pt>
                <c:pt idx="6">
                  <c:v>05/23/2024</c:v>
                </c:pt>
                <c:pt idx="7">
                  <c:v>05/22/2024</c:v>
                </c:pt>
                <c:pt idx="8">
                  <c:v>05/21/2024</c:v>
                </c:pt>
                <c:pt idx="9">
                  <c:v>05/20/2024</c:v>
                </c:pt>
                <c:pt idx="10">
                  <c:v>05/17/2024</c:v>
                </c:pt>
                <c:pt idx="11">
                  <c:v>05/16/2024</c:v>
                </c:pt>
                <c:pt idx="12">
                  <c:v>05/15/2024</c:v>
                </c:pt>
                <c:pt idx="13">
                  <c:v>05/14/2024</c:v>
                </c:pt>
                <c:pt idx="14">
                  <c:v>05/13/2024</c:v>
                </c:pt>
                <c:pt idx="15">
                  <c:v>10/5/2024</c:v>
                </c:pt>
                <c:pt idx="16">
                  <c:v>9/5/2024</c:v>
                </c:pt>
                <c:pt idx="17">
                  <c:v>8/5/2024</c:v>
                </c:pt>
                <c:pt idx="18">
                  <c:v>7/5/2024</c:v>
                </c:pt>
                <c:pt idx="19">
                  <c:v>6/5/2024</c:v>
                </c:pt>
                <c:pt idx="20">
                  <c:v>3/5/2024</c:v>
                </c:pt>
                <c:pt idx="21">
                  <c:v>2/5/2024</c:v>
                </c:pt>
                <c:pt idx="22">
                  <c:v>1/5/2024</c:v>
                </c:pt>
                <c:pt idx="23">
                  <c:v>04/30/2024</c:v>
                </c:pt>
                <c:pt idx="24">
                  <c:v>04/29/2024</c:v>
                </c:pt>
                <c:pt idx="25">
                  <c:v>04/26/2024</c:v>
                </c:pt>
                <c:pt idx="26">
                  <c:v>04/25/2024</c:v>
                </c:pt>
                <c:pt idx="27">
                  <c:v>04/24/2024</c:v>
                </c:pt>
                <c:pt idx="28">
                  <c:v>04/23/2024</c:v>
                </c:pt>
                <c:pt idx="29">
                  <c:v>04/22/2024</c:v>
                </c:pt>
                <c:pt idx="30">
                  <c:v>04/19/2024</c:v>
                </c:pt>
                <c:pt idx="31">
                  <c:v>04/18/2024</c:v>
                </c:pt>
                <c:pt idx="32">
                  <c:v>04/17/2024</c:v>
                </c:pt>
                <c:pt idx="33">
                  <c:v>04/16/2024</c:v>
                </c:pt>
                <c:pt idx="34">
                  <c:v>04/15/2024</c:v>
                </c:pt>
                <c:pt idx="35">
                  <c:v>12/4/2024</c:v>
                </c:pt>
                <c:pt idx="36">
                  <c:v>11/4/2024</c:v>
                </c:pt>
                <c:pt idx="37">
                  <c:v>10/4/2024</c:v>
                </c:pt>
                <c:pt idx="38">
                  <c:v>9/4/2024</c:v>
                </c:pt>
                <c:pt idx="39">
                  <c:v>8/4/2024</c:v>
                </c:pt>
                <c:pt idx="40">
                  <c:v>5/4/2024</c:v>
                </c:pt>
                <c:pt idx="41">
                  <c:v>4/4/2024</c:v>
                </c:pt>
                <c:pt idx="42">
                  <c:v>3/4/2024</c:v>
                </c:pt>
                <c:pt idx="43">
                  <c:v>2/4/2024</c:v>
                </c:pt>
                <c:pt idx="44">
                  <c:v>1/4/2024</c:v>
                </c:pt>
                <c:pt idx="45">
                  <c:v>03/28/2024</c:v>
                </c:pt>
                <c:pt idx="46">
                  <c:v>03/27/2024</c:v>
                </c:pt>
                <c:pt idx="47">
                  <c:v>03/26/2024</c:v>
                </c:pt>
                <c:pt idx="48">
                  <c:v>03/25/2024</c:v>
                </c:pt>
                <c:pt idx="49">
                  <c:v>03/22/2024</c:v>
                </c:pt>
                <c:pt idx="50">
                  <c:v>03/21/2024</c:v>
                </c:pt>
                <c:pt idx="51">
                  <c:v>03/20/2024</c:v>
                </c:pt>
                <c:pt idx="52">
                  <c:v>03/19/2024</c:v>
                </c:pt>
                <c:pt idx="53">
                  <c:v>03/18/2024</c:v>
                </c:pt>
                <c:pt idx="54">
                  <c:v>03/15/2024</c:v>
                </c:pt>
                <c:pt idx="55">
                  <c:v>03/14/2024</c:v>
                </c:pt>
                <c:pt idx="56">
                  <c:v>03/13/2024</c:v>
                </c:pt>
                <c:pt idx="57">
                  <c:v>12/3/2024</c:v>
                </c:pt>
                <c:pt idx="58">
                  <c:v>11/3/2024</c:v>
                </c:pt>
                <c:pt idx="59">
                  <c:v>8/3/2024</c:v>
                </c:pt>
                <c:pt idx="60">
                  <c:v>7/3/2024</c:v>
                </c:pt>
                <c:pt idx="61">
                  <c:v>6/3/2024</c:v>
                </c:pt>
                <c:pt idx="62">
                  <c:v>5/3/2024</c:v>
                </c:pt>
                <c:pt idx="63">
                  <c:v>4/3/2024</c:v>
                </c:pt>
                <c:pt idx="64">
                  <c:v>1/3/2024</c:v>
                </c:pt>
                <c:pt idx="65">
                  <c:v>02/29/2024</c:v>
                </c:pt>
                <c:pt idx="66">
                  <c:v>02/28/2024</c:v>
                </c:pt>
                <c:pt idx="67">
                  <c:v>02/27/2024</c:v>
                </c:pt>
                <c:pt idx="68">
                  <c:v>02/26/2024</c:v>
                </c:pt>
                <c:pt idx="69">
                  <c:v>02/23/2024</c:v>
                </c:pt>
                <c:pt idx="70">
                  <c:v>02/22/2024</c:v>
                </c:pt>
                <c:pt idx="71">
                  <c:v>02/21/2024</c:v>
                </c:pt>
                <c:pt idx="72">
                  <c:v>02/20/2024</c:v>
                </c:pt>
                <c:pt idx="73">
                  <c:v>02/16/2024</c:v>
                </c:pt>
                <c:pt idx="74">
                  <c:v>02/15/2024</c:v>
                </c:pt>
                <c:pt idx="75">
                  <c:v>02/14/2024</c:v>
                </c:pt>
                <c:pt idx="76">
                  <c:v>02/13/2024</c:v>
                </c:pt>
                <c:pt idx="77">
                  <c:v>12/2/2024</c:v>
                </c:pt>
                <c:pt idx="78">
                  <c:v>9/2/2024</c:v>
                </c:pt>
                <c:pt idx="79">
                  <c:v>8/2/2024</c:v>
                </c:pt>
                <c:pt idx="80">
                  <c:v>7/2/2024</c:v>
                </c:pt>
                <c:pt idx="81">
                  <c:v>6/2/2024</c:v>
                </c:pt>
                <c:pt idx="82">
                  <c:v>5/2/2024</c:v>
                </c:pt>
                <c:pt idx="83">
                  <c:v>2/2/2024</c:v>
                </c:pt>
                <c:pt idx="84">
                  <c:v>1/2/2024</c:v>
                </c:pt>
                <c:pt idx="85">
                  <c:v>01/31/2024</c:v>
                </c:pt>
                <c:pt idx="86">
                  <c:v>01/30/2024</c:v>
                </c:pt>
                <c:pt idx="87">
                  <c:v>01/29/2024</c:v>
                </c:pt>
                <c:pt idx="88">
                  <c:v>01/26/2024</c:v>
                </c:pt>
                <c:pt idx="89">
                  <c:v>01/25/2024</c:v>
                </c:pt>
                <c:pt idx="90">
                  <c:v>01/24/2024</c:v>
                </c:pt>
                <c:pt idx="91">
                  <c:v>01/23/2024</c:v>
                </c:pt>
                <c:pt idx="92">
                  <c:v>01/22/2024</c:v>
                </c:pt>
                <c:pt idx="93">
                  <c:v>01/19/2024</c:v>
                </c:pt>
                <c:pt idx="94">
                  <c:v>01/18/2024</c:v>
                </c:pt>
                <c:pt idx="95">
                  <c:v>01/17/2024</c:v>
                </c:pt>
                <c:pt idx="96">
                  <c:v>01/16/2024</c:v>
                </c:pt>
                <c:pt idx="97">
                  <c:v>12/1/2024</c:v>
                </c:pt>
                <c:pt idx="98">
                  <c:v>11/1/2024</c:v>
                </c:pt>
                <c:pt idx="99">
                  <c:v>10/1/2024</c:v>
                </c:pt>
                <c:pt idx="100">
                  <c:v>9/1/2024</c:v>
                </c:pt>
                <c:pt idx="101">
                  <c:v>8/1/2024</c:v>
                </c:pt>
                <c:pt idx="102">
                  <c:v>5/1/2024</c:v>
                </c:pt>
                <c:pt idx="103">
                  <c:v>4/1/2024</c:v>
                </c:pt>
                <c:pt idx="104">
                  <c:v>3/1/2024</c:v>
                </c:pt>
                <c:pt idx="105">
                  <c:v>2/1/2024</c:v>
                </c:pt>
                <c:pt idx="106">
                  <c:v>12/29/2023</c:v>
                </c:pt>
                <c:pt idx="107">
                  <c:v>12/28/2023</c:v>
                </c:pt>
                <c:pt idx="108">
                  <c:v>12/27/2023</c:v>
                </c:pt>
                <c:pt idx="109">
                  <c:v>12/26/2023</c:v>
                </c:pt>
                <c:pt idx="110">
                  <c:v>12/22/2023</c:v>
                </c:pt>
                <c:pt idx="111">
                  <c:v>12/21/2023</c:v>
                </c:pt>
                <c:pt idx="112">
                  <c:v>12/20/2023</c:v>
                </c:pt>
                <c:pt idx="113">
                  <c:v>12/19/2023</c:v>
                </c:pt>
                <c:pt idx="114">
                  <c:v>12/18/2023</c:v>
                </c:pt>
                <c:pt idx="115">
                  <c:v>12/15/2023</c:v>
                </c:pt>
                <c:pt idx="116">
                  <c:v>12/14/2023</c:v>
                </c:pt>
                <c:pt idx="117">
                  <c:v>12/13/2023</c:v>
                </c:pt>
                <c:pt idx="118">
                  <c:v>12/12/2023</c:v>
                </c:pt>
                <c:pt idx="119">
                  <c:v>11/12/2023</c:v>
                </c:pt>
                <c:pt idx="120">
                  <c:v>8/12/2023</c:v>
                </c:pt>
                <c:pt idx="121">
                  <c:v>7/12/2023</c:v>
                </c:pt>
                <c:pt idx="122">
                  <c:v>6/12/2023</c:v>
                </c:pt>
                <c:pt idx="123">
                  <c:v>5/12/2023</c:v>
                </c:pt>
                <c:pt idx="124">
                  <c:v>4/12/2023</c:v>
                </c:pt>
                <c:pt idx="125">
                  <c:v>1/12/2023</c:v>
                </c:pt>
                <c:pt idx="126">
                  <c:v>11/30/2023</c:v>
                </c:pt>
                <c:pt idx="127">
                  <c:v>11/29/2023</c:v>
                </c:pt>
                <c:pt idx="128">
                  <c:v>11/28/2023</c:v>
                </c:pt>
                <c:pt idx="129">
                  <c:v>11/27/2023</c:v>
                </c:pt>
                <c:pt idx="130">
                  <c:v>11/24/2023</c:v>
                </c:pt>
                <c:pt idx="131">
                  <c:v>11/22/2023</c:v>
                </c:pt>
                <c:pt idx="132">
                  <c:v>11/21/2023</c:v>
                </c:pt>
                <c:pt idx="133">
                  <c:v>11/20/2023</c:v>
                </c:pt>
                <c:pt idx="134">
                  <c:v>11/17/2023</c:v>
                </c:pt>
                <c:pt idx="135">
                  <c:v>11/16/2023</c:v>
                </c:pt>
                <c:pt idx="136">
                  <c:v>11/15/2023</c:v>
                </c:pt>
                <c:pt idx="137">
                  <c:v>11/14/2023</c:v>
                </c:pt>
                <c:pt idx="138">
                  <c:v>11/13/2023</c:v>
                </c:pt>
                <c:pt idx="139">
                  <c:v>10/11/2023</c:v>
                </c:pt>
                <c:pt idx="140">
                  <c:v>9/11/2023</c:v>
                </c:pt>
                <c:pt idx="141">
                  <c:v>8/11/2023</c:v>
                </c:pt>
                <c:pt idx="142">
                  <c:v>7/11/2023</c:v>
                </c:pt>
                <c:pt idx="143">
                  <c:v>6/11/2023</c:v>
                </c:pt>
                <c:pt idx="144">
                  <c:v>3/11/2023</c:v>
                </c:pt>
                <c:pt idx="145">
                  <c:v>2/11/2023</c:v>
                </c:pt>
                <c:pt idx="146">
                  <c:v>1/11/2023</c:v>
                </c:pt>
                <c:pt idx="147">
                  <c:v>10/31/2023</c:v>
                </c:pt>
                <c:pt idx="148">
                  <c:v>10/30/2023</c:v>
                </c:pt>
                <c:pt idx="149">
                  <c:v>10/27/2023</c:v>
                </c:pt>
                <c:pt idx="150">
                  <c:v>10/26/2023</c:v>
                </c:pt>
                <c:pt idx="151">
                  <c:v>10/25/2023</c:v>
                </c:pt>
                <c:pt idx="152">
                  <c:v>10/24/2023</c:v>
                </c:pt>
                <c:pt idx="153">
                  <c:v>10/23/2023</c:v>
                </c:pt>
                <c:pt idx="154">
                  <c:v>10/20/2023</c:v>
                </c:pt>
                <c:pt idx="155">
                  <c:v>10/19/2023</c:v>
                </c:pt>
                <c:pt idx="156">
                  <c:v>10/18/2023</c:v>
                </c:pt>
                <c:pt idx="157">
                  <c:v>10/17/2023</c:v>
                </c:pt>
                <c:pt idx="158">
                  <c:v>10/16/2023</c:v>
                </c:pt>
                <c:pt idx="159">
                  <c:v>10/13/2023</c:v>
                </c:pt>
                <c:pt idx="160">
                  <c:v>12/10/2023</c:v>
                </c:pt>
                <c:pt idx="161">
                  <c:v>11/10/2023</c:v>
                </c:pt>
                <c:pt idx="162">
                  <c:v>10/10/2023</c:v>
                </c:pt>
                <c:pt idx="163">
                  <c:v>6/10/2023</c:v>
                </c:pt>
                <c:pt idx="164">
                  <c:v>5/10/2023</c:v>
                </c:pt>
                <c:pt idx="165">
                  <c:v>4/10/2023</c:v>
                </c:pt>
                <c:pt idx="166">
                  <c:v>3/10/2023</c:v>
                </c:pt>
                <c:pt idx="167">
                  <c:v>2/10/2023</c:v>
                </c:pt>
                <c:pt idx="168">
                  <c:v>09/29/2023</c:v>
                </c:pt>
                <c:pt idx="169">
                  <c:v>09/28/2023</c:v>
                </c:pt>
                <c:pt idx="170">
                  <c:v>09/27/2023</c:v>
                </c:pt>
                <c:pt idx="171">
                  <c:v>09/26/2023</c:v>
                </c:pt>
                <c:pt idx="172">
                  <c:v>09/25/2023</c:v>
                </c:pt>
                <c:pt idx="173">
                  <c:v>09/22/2023</c:v>
                </c:pt>
                <c:pt idx="174">
                  <c:v>09/21/2023</c:v>
                </c:pt>
                <c:pt idx="175">
                  <c:v>09/20/2023</c:v>
                </c:pt>
                <c:pt idx="176">
                  <c:v>09/19/2023</c:v>
                </c:pt>
                <c:pt idx="177">
                  <c:v>09/18/2023</c:v>
                </c:pt>
                <c:pt idx="178">
                  <c:v>09/15/2023</c:v>
                </c:pt>
                <c:pt idx="179">
                  <c:v>09/14/2023</c:v>
                </c:pt>
                <c:pt idx="180">
                  <c:v>09/13/2023</c:v>
                </c:pt>
                <c:pt idx="181">
                  <c:v>12/9/2023</c:v>
                </c:pt>
                <c:pt idx="182">
                  <c:v>11/9/2023</c:v>
                </c:pt>
                <c:pt idx="183">
                  <c:v>8/9/2023</c:v>
                </c:pt>
                <c:pt idx="184">
                  <c:v>7/9/2023</c:v>
                </c:pt>
                <c:pt idx="185">
                  <c:v>6/9/2023</c:v>
                </c:pt>
                <c:pt idx="186">
                  <c:v>5/9/2023</c:v>
                </c:pt>
                <c:pt idx="187">
                  <c:v>1/9/2023</c:v>
                </c:pt>
                <c:pt idx="188">
                  <c:v>08/31/2023</c:v>
                </c:pt>
                <c:pt idx="189">
                  <c:v>08/30/2023</c:v>
                </c:pt>
                <c:pt idx="190">
                  <c:v>08/29/2023</c:v>
                </c:pt>
                <c:pt idx="191">
                  <c:v>08/28/2023</c:v>
                </c:pt>
                <c:pt idx="192">
                  <c:v>08/25/2023</c:v>
                </c:pt>
                <c:pt idx="193">
                  <c:v>08/24/2023</c:v>
                </c:pt>
                <c:pt idx="194">
                  <c:v>08/23/2023</c:v>
                </c:pt>
                <c:pt idx="195">
                  <c:v>08/22/2023</c:v>
                </c:pt>
                <c:pt idx="196">
                  <c:v>08/21/2023</c:v>
                </c:pt>
                <c:pt idx="197">
                  <c:v>08/18/2023</c:v>
                </c:pt>
                <c:pt idx="198">
                  <c:v>08/17/2023</c:v>
                </c:pt>
                <c:pt idx="199">
                  <c:v>08/16/2023</c:v>
                </c:pt>
                <c:pt idx="200">
                  <c:v>08/15/2023</c:v>
                </c:pt>
                <c:pt idx="201">
                  <c:v>08/14/2023</c:v>
                </c:pt>
                <c:pt idx="202">
                  <c:v>11/8/2023</c:v>
                </c:pt>
                <c:pt idx="203">
                  <c:v>10/8/2023</c:v>
                </c:pt>
                <c:pt idx="204">
                  <c:v>9/8/2023</c:v>
                </c:pt>
                <c:pt idx="205">
                  <c:v>8/8/2023</c:v>
                </c:pt>
                <c:pt idx="206">
                  <c:v>7/8/2023</c:v>
                </c:pt>
                <c:pt idx="207">
                  <c:v>4/8/2023</c:v>
                </c:pt>
                <c:pt idx="208">
                  <c:v>3/8/2023</c:v>
                </c:pt>
                <c:pt idx="209">
                  <c:v>2/8/2023</c:v>
                </c:pt>
                <c:pt idx="210">
                  <c:v>1/8/2023</c:v>
                </c:pt>
                <c:pt idx="211">
                  <c:v>07/31/2023</c:v>
                </c:pt>
                <c:pt idx="212">
                  <c:v>07/28/2023</c:v>
                </c:pt>
                <c:pt idx="213">
                  <c:v>07/27/2023</c:v>
                </c:pt>
                <c:pt idx="214">
                  <c:v>07/26/2023</c:v>
                </c:pt>
                <c:pt idx="215">
                  <c:v>07/25/2023</c:v>
                </c:pt>
                <c:pt idx="216">
                  <c:v>07/24/2023</c:v>
                </c:pt>
                <c:pt idx="217">
                  <c:v>07/21/2023</c:v>
                </c:pt>
                <c:pt idx="218">
                  <c:v>07/20/2023</c:v>
                </c:pt>
                <c:pt idx="219">
                  <c:v>07/19/2023</c:v>
                </c:pt>
                <c:pt idx="220">
                  <c:v>07/18/2023</c:v>
                </c:pt>
                <c:pt idx="221">
                  <c:v>07/17/2023</c:v>
                </c:pt>
                <c:pt idx="222">
                  <c:v>07/14/2023</c:v>
                </c:pt>
                <c:pt idx="223">
                  <c:v>07/13/2023</c:v>
                </c:pt>
                <c:pt idx="224">
                  <c:v>12/7/2023</c:v>
                </c:pt>
                <c:pt idx="225">
                  <c:v>11/7/2023</c:v>
                </c:pt>
                <c:pt idx="226">
                  <c:v>10/7/2023</c:v>
                </c:pt>
                <c:pt idx="227">
                  <c:v>7/7/2023</c:v>
                </c:pt>
                <c:pt idx="228">
                  <c:v>6/7/2023</c:v>
                </c:pt>
                <c:pt idx="229">
                  <c:v>5/7/2023</c:v>
                </c:pt>
                <c:pt idx="230">
                  <c:v>3/7/2023</c:v>
                </c:pt>
                <c:pt idx="231">
                  <c:v>06/30/2023</c:v>
                </c:pt>
                <c:pt idx="232">
                  <c:v>06/29/2023</c:v>
                </c:pt>
                <c:pt idx="233">
                  <c:v>06/28/2023</c:v>
                </c:pt>
                <c:pt idx="234">
                  <c:v>06/27/2023</c:v>
                </c:pt>
                <c:pt idx="235">
                  <c:v>06/26/2023</c:v>
                </c:pt>
                <c:pt idx="236">
                  <c:v>06/23/2023</c:v>
                </c:pt>
                <c:pt idx="237">
                  <c:v>06/22/2023</c:v>
                </c:pt>
                <c:pt idx="238">
                  <c:v>06/21/2023</c:v>
                </c:pt>
                <c:pt idx="239">
                  <c:v>06/20/2023</c:v>
                </c:pt>
                <c:pt idx="240">
                  <c:v>06/16/2023</c:v>
                </c:pt>
                <c:pt idx="241">
                  <c:v>06/15/2023</c:v>
                </c:pt>
                <c:pt idx="242">
                  <c:v>06/14/2023</c:v>
                </c:pt>
                <c:pt idx="243">
                  <c:v>06/13/2023</c:v>
                </c:pt>
                <c:pt idx="244">
                  <c:v>12/6/2023</c:v>
                </c:pt>
                <c:pt idx="245">
                  <c:v>9/6/2023</c:v>
                </c:pt>
                <c:pt idx="246">
                  <c:v>8/6/2023</c:v>
                </c:pt>
                <c:pt idx="247">
                  <c:v>7/6/2023</c:v>
                </c:pt>
                <c:pt idx="248">
                  <c:v>6/6/2023</c:v>
                </c:pt>
                <c:pt idx="249">
                  <c:v>5/6/2023</c:v>
                </c:pt>
                <c:pt idx="250">
                  <c:v>2/6/2023</c:v>
                </c:pt>
                <c:pt idx="251">
                  <c:v>1/6/2023</c:v>
                </c:pt>
              </c:strCache>
            </c:strRef>
          </c:cat>
          <c:val>
            <c:numRef>
              <c:f>'Vasicek Parameter Est. (MLE)'!$D$3:$D$254</c:f>
              <c:numCache>
                <c:formatCode>General</c:formatCode>
                <c:ptCount val="252"/>
                <c:pt idx="0">
                  <c:v>5.5199999999999999E-2</c:v>
                </c:pt>
                <c:pt idx="1">
                  <c:v>5.4600000000000003E-2</c:v>
                </c:pt>
                <c:pt idx="2">
                  <c:v>5.4600000000000003E-2</c:v>
                </c:pt>
                <c:pt idx="3">
                  <c:v>5.4600000000000003E-2</c:v>
                </c:pt>
                <c:pt idx="4">
                  <c:v>5.4600000000000003E-2</c:v>
                </c:pt>
                <c:pt idx="5">
                  <c:v>5.4600000000000003E-2</c:v>
                </c:pt>
                <c:pt idx="6">
                  <c:v>5.4600000000000003E-2</c:v>
                </c:pt>
                <c:pt idx="7">
                  <c:v>5.45E-2</c:v>
                </c:pt>
                <c:pt idx="8">
                  <c:v>5.45E-2</c:v>
                </c:pt>
                <c:pt idx="9">
                  <c:v>5.45E-2</c:v>
                </c:pt>
                <c:pt idx="10">
                  <c:v>5.4600000000000003E-2</c:v>
                </c:pt>
                <c:pt idx="11">
                  <c:v>5.45E-2</c:v>
                </c:pt>
                <c:pt idx="12">
                  <c:v>5.45E-2</c:v>
                </c:pt>
                <c:pt idx="13">
                  <c:v>5.4400000000000004E-2</c:v>
                </c:pt>
                <c:pt idx="14">
                  <c:v>5.45E-2</c:v>
                </c:pt>
                <c:pt idx="15">
                  <c:v>5.4699999999999999E-2</c:v>
                </c:pt>
                <c:pt idx="16">
                  <c:v>5.4600000000000003E-2</c:v>
                </c:pt>
                <c:pt idx="17">
                  <c:v>5.45E-2</c:v>
                </c:pt>
                <c:pt idx="18">
                  <c:v>5.45E-2</c:v>
                </c:pt>
                <c:pt idx="19">
                  <c:v>5.45E-2</c:v>
                </c:pt>
                <c:pt idx="20">
                  <c:v>5.45E-2</c:v>
                </c:pt>
                <c:pt idx="21">
                  <c:v>5.4600000000000003E-2</c:v>
                </c:pt>
                <c:pt idx="22">
                  <c:v>5.4600000000000003E-2</c:v>
                </c:pt>
                <c:pt idx="23">
                  <c:v>5.4600000000000003E-2</c:v>
                </c:pt>
                <c:pt idx="24">
                  <c:v>5.45E-2</c:v>
                </c:pt>
                <c:pt idx="25">
                  <c:v>5.4600000000000003E-2</c:v>
                </c:pt>
                <c:pt idx="26">
                  <c:v>5.4699999999999999E-2</c:v>
                </c:pt>
                <c:pt idx="27">
                  <c:v>5.4600000000000003E-2</c:v>
                </c:pt>
                <c:pt idx="28">
                  <c:v>5.45E-2</c:v>
                </c:pt>
                <c:pt idx="29">
                  <c:v>5.4199999999999998E-2</c:v>
                </c:pt>
                <c:pt idx="30">
                  <c:v>5.45E-2</c:v>
                </c:pt>
                <c:pt idx="31">
                  <c:v>5.4600000000000003E-2</c:v>
                </c:pt>
                <c:pt idx="32">
                  <c:v>5.45E-2</c:v>
                </c:pt>
                <c:pt idx="33">
                  <c:v>5.45E-2</c:v>
                </c:pt>
                <c:pt idx="34">
                  <c:v>5.45E-2</c:v>
                </c:pt>
                <c:pt idx="35">
                  <c:v>5.45E-2</c:v>
                </c:pt>
                <c:pt idx="36">
                  <c:v>5.45E-2</c:v>
                </c:pt>
                <c:pt idx="37">
                  <c:v>5.45E-2</c:v>
                </c:pt>
                <c:pt idx="38">
                  <c:v>5.4299999999999994E-2</c:v>
                </c:pt>
                <c:pt idx="39">
                  <c:v>5.4299999999999994E-2</c:v>
                </c:pt>
                <c:pt idx="40">
                  <c:v>5.4299999999999994E-2</c:v>
                </c:pt>
                <c:pt idx="41">
                  <c:v>5.4100000000000002E-2</c:v>
                </c:pt>
                <c:pt idx="42">
                  <c:v>5.4199999999999998E-2</c:v>
                </c:pt>
                <c:pt idx="43">
                  <c:v>5.4199999999999998E-2</c:v>
                </c:pt>
                <c:pt idx="44">
                  <c:v>5.4400000000000004E-2</c:v>
                </c:pt>
                <c:pt idx="45">
                  <c:v>5.4600000000000003E-2</c:v>
                </c:pt>
                <c:pt idx="46">
                  <c:v>5.45E-2</c:v>
                </c:pt>
                <c:pt idx="47">
                  <c:v>5.4600000000000003E-2</c:v>
                </c:pt>
                <c:pt idx="48">
                  <c:v>5.4600000000000003E-2</c:v>
                </c:pt>
                <c:pt idx="49">
                  <c:v>5.4600000000000003E-2</c:v>
                </c:pt>
                <c:pt idx="50">
                  <c:v>5.4800000000000001E-2</c:v>
                </c:pt>
                <c:pt idx="51">
                  <c:v>5.4699999999999999E-2</c:v>
                </c:pt>
                <c:pt idx="52">
                  <c:v>5.4800000000000001E-2</c:v>
                </c:pt>
                <c:pt idx="53">
                  <c:v>5.4800000000000001E-2</c:v>
                </c:pt>
                <c:pt idx="54">
                  <c:v>5.4800000000000001E-2</c:v>
                </c:pt>
                <c:pt idx="55">
                  <c:v>5.4800000000000001E-2</c:v>
                </c:pt>
                <c:pt idx="56">
                  <c:v>5.4800000000000001E-2</c:v>
                </c:pt>
                <c:pt idx="57">
                  <c:v>5.4800000000000001E-2</c:v>
                </c:pt>
                <c:pt idx="58">
                  <c:v>5.4800000000000001E-2</c:v>
                </c:pt>
                <c:pt idx="59">
                  <c:v>5.4600000000000003E-2</c:v>
                </c:pt>
                <c:pt idx="60">
                  <c:v>5.4699999999999999E-2</c:v>
                </c:pt>
                <c:pt idx="61">
                  <c:v>5.4699999999999999E-2</c:v>
                </c:pt>
                <c:pt idx="62">
                  <c:v>5.4699999999999999E-2</c:v>
                </c:pt>
                <c:pt idx="63">
                  <c:v>5.4800000000000001E-2</c:v>
                </c:pt>
                <c:pt idx="64">
                  <c:v>5.4199999999999998E-2</c:v>
                </c:pt>
                <c:pt idx="65">
                  <c:v>5.45E-2</c:v>
                </c:pt>
                <c:pt idx="66">
                  <c:v>5.45E-2</c:v>
                </c:pt>
                <c:pt idx="67">
                  <c:v>5.45E-2</c:v>
                </c:pt>
                <c:pt idx="68">
                  <c:v>5.4699999999999999E-2</c:v>
                </c:pt>
                <c:pt idx="69">
                  <c:v>5.4600000000000003E-2</c:v>
                </c:pt>
                <c:pt idx="70">
                  <c:v>5.45E-2</c:v>
                </c:pt>
                <c:pt idx="71">
                  <c:v>5.4400000000000004E-2</c:v>
                </c:pt>
                <c:pt idx="72">
                  <c:v>5.4400000000000004E-2</c:v>
                </c:pt>
                <c:pt idx="73">
                  <c:v>5.4400000000000004E-2</c:v>
                </c:pt>
                <c:pt idx="74">
                  <c:v>5.4299999999999994E-2</c:v>
                </c:pt>
                <c:pt idx="75">
                  <c:v>5.4299999999999994E-2</c:v>
                </c:pt>
                <c:pt idx="76">
                  <c:v>5.45E-2</c:v>
                </c:pt>
                <c:pt idx="77">
                  <c:v>5.4299999999999994E-2</c:v>
                </c:pt>
                <c:pt idx="78">
                  <c:v>5.4400000000000004E-2</c:v>
                </c:pt>
                <c:pt idx="79">
                  <c:v>5.4400000000000004E-2</c:v>
                </c:pt>
                <c:pt idx="80">
                  <c:v>5.4299999999999994E-2</c:v>
                </c:pt>
                <c:pt idx="81">
                  <c:v>5.4400000000000004E-2</c:v>
                </c:pt>
                <c:pt idx="82">
                  <c:v>5.4199999999999998E-2</c:v>
                </c:pt>
                <c:pt idx="83">
                  <c:v>5.4299999999999994E-2</c:v>
                </c:pt>
                <c:pt idx="84">
                  <c:v>5.4199999999999998E-2</c:v>
                </c:pt>
                <c:pt idx="85">
                  <c:v>5.4199999999999998E-2</c:v>
                </c:pt>
                <c:pt idx="86">
                  <c:v>5.4199999999999998E-2</c:v>
                </c:pt>
                <c:pt idx="87">
                  <c:v>5.4199999999999998E-2</c:v>
                </c:pt>
                <c:pt idx="88">
                  <c:v>5.4400000000000004E-2</c:v>
                </c:pt>
                <c:pt idx="89">
                  <c:v>5.4400000000000004E-2</c:v>
                </c:pt>
                <c:pt idx="90">
                  <c:v>5.4400000000000004E-2</c:v>
                </c:pt>
                <c:pt idx="91">
                  <c:v>5.45E-2</c:v>
                </c:pt>
                <c:pt idx="92">
                  <c:v>5.4600000000000003E-2</c:v>
                </c:pt>
                <c:pt idx="93">
                  <c:v>5.45E-2</c:v>
                </c:pt>
                <c:pt idx="94">
                  <c:v>5.45E-2</c:v>
                </c:pt>
                <c:pt idx="95">
                  <c:v>5.4699999999999999E-2</c:v>
                </c:pt>
                <c:pt idx="96">
                  <c:v>5.45E-2</c:v>
                </c:pt>
                <c:pt idx="97">
                  <c:v>5.45E-2</c:v>
                </c:pt>
                <c:pt idx="98">
                  <c:v>5.4600000000000003E-2</c:v>
                </c:pt>
                <c:pt idx="99">
                  <c:v>5.4600000000000003E-2</c:v>
                </c:pt>
                <c:pt idx="100">
                  <c:v>5.4699999999999999E-2</c:v>
                </c:pt>
                <c:pt idx="101">
                  <c:v>5.4900000000000004E-2</c:v>
                </c:pt>
                <c:pt idx="102">
                  <c:v>5.4699999999999999E-2</c:v>
                </c:pt>
                <c:pt idx="103">
                  <c:v>5.4800000000000001E-2</c:v>
                </c:pt>
                <c:pt idx="104">
                  <c:v>5.4800000000000001E-2</c:v>
                </c:pt>
                <c:pt idx="105">
                  <c:v>5.4600000000000003E-2</c:v>
                </c:pt>
                <c:pt idx="106">
                  <c:v>5.4000000000000006E-2</c:v>
                </c:pt>
                <c:pt idx="107">
                  <c:v>5.45E-2</c:v>
                </c:pt>
                <c:pt idx="108">
                  <c:v>5.4400000000000004E-2</c:v>
                </c:pt>
                <c:pt idx="109">
                  <c:v>5.45E-2</c:v>
                </c:pt>
                <c:pt idx="110">
                  <c:v>5.4400000000000004E-2</c:v>
                </c:pt>
                <c:pt idx="111">
                  <c:v>5.4199999999999998E-2</c:v>
                </c:pt>
                <c:pt idx="112">
                  <c:v>5.4400000000000004E-2</c:v>
                </c:pt>
                <c:pt idx="113">
                  <c:v>5.4299999999999994E-2</c:v>
                </c:pt>
                <c:pt idx="114">
                  <c:v>5.4600000000000003E-2</c:v>
                </c:pt>
                <c:pt idx="115">
                  <c:v>5.4400000000000004E-2</c:v>
                </c:pt>
                <c:pt idx="116">
                  <c:v>5.4299999999999994E-2</c:v>
                </c:pt>
                <c:pt idx="117">
                  <c:v>5.4400000000000004E-2</c:v>
                </c:pt>
                <c:pt idx="118">
                  <c:v>5.4600000000000003E-2</c:v>
                </c:pt>
                <c:pt idx="119">
                  <c:v>5.4699999999999999E-2</c:v>
                </c:pt>
                <c:pt idx="120">
                  <c:v>5.4400000000000004E-2</c:v>
                </c:pt>
                <c:pt idx="121">
                  <c:v>5.4400000000000004E-2</c:v>
                </c:pt>
                <c:pt idx="122">
                  <c:v>5.45E-2</c:v>
                </c:pt>
                <c:pt idx="123">
                  <c:v>5.45E-2</c:v>
                </c:pt>
                <c:pt idx="124">
                  <c:v>5.4600000000000003E-2</c:v>
                </c:pt>
                <c:pt idx="125">
                  <c:v>5.4299999999999994E-2</c:v>
                </c:pt>
                <c:pt idx="126">
                  <c:v>5.45E-2</c:v>
                </c:pt>
                <c:pt idx="127">
                  <c:v>5.45E-2</c:v>
                </c:pt>
                <c:pt idx="128">
                  <c:v>5.4699999999999999E-2</c:v>
                </c:pt>
                <c:pt idx="129">
                  <c:v>5.4900000000000004E-2</c:v>
                </c:pt>
                <c:pt idx="130">
                  <c:v>5.5399999999999998E-2</c:v>
                </c:pt>
                <c:pt idx="131">
                  <c:v>5.5399999999999998E-2</c:v>
                </c:pt>
                <c:pt idx="132">
                  <c:v>5.5300000000000002E-2</c:v>
                </c:pt>
                <c:pt idx="133">
                  <c:v>5.5399999999999998E-2</c:v>
                </c:pt>
                <c:pt idx="134">
                  <c:v>5.5E-2</c:v>
                </c:pt>
                <c:pt idx="135">
                  <c:v>5.5099999999999996E-2</c:v>
                </c:pt>
                <c:pt idx="136">
                  <c:v>5.5300000000000002E-2</c:v>
                </c:pt>
                <c:pt idx="137">
                  <c:v>5.5199999999999999E-2</c:v>
                </c:pt>
                <c:pt idx="138">
                  <c:v>5.5500000000000001E-2</c:v>
                </c:pt>
                <c:pt idx="139">
                  <c:v>5.5300000000000002E-2</c:v>
                </c:pt>
                <c:pt idx="140">
                  <c:v>5.5399999999999998E-2</c:v>
                </c:pt>
                <c:pt idx="141">
                  <c:v>5.5399999999999998E-2</c:v>
                </c:pt>
                <c:pt idx="142">
                  <c:v>5.5500000000000001E-2</c:v>
                </c:pt>
                <c:pt idx="143">
                  <c:v>5.5599999999999997E-2</c:v>
                </c:pt>
                <c:pt idx="144">
                  <c:v>5.5300000000000002E-2</c:v>
                </c:pt>
                <c:pt idx="145">
                  <c:v>5.5399999999999998E-2</c:v>
                </c:pt>
                <c:pt idx="146">
                  <c:v>5.57E-2</c:v>
                </c:pt>
                <c:pt idx="147">
                  <c:v>5.5899999999999998E-2</c:v>
                </c:pt>
                <c:pt idx="148">
                  <c:v>5.5999999999999994E-2</c:v>
                </c:pt>
                <c:pt idx="149">
                  <c:v>5.5899999999999998E-2</c:v>
                </c:pt>
                <c:pt idx="150">
                  <c:v>5.5899999999999998E-2</c:v>
                </c:pt>
                <c:pt idx="151">
                  <c:v>5.5899999999999998E-2</c:v>
                </c:pt>
                <c:pt idx="152">
                  <c:v>5.5800000000000002E-2</c:v>
                </c:pt>
                <c:pt idx="153">
                  <c:v>5.5800000000000002E-2</c:v>
                </c:pt>
                <c:pt idx="154">
                  <c:v>5.5800000000000002E-2</c:v>
                </c:pt>
                <c:pt idx="155">
                  <c:v>5.5999999999999994E-2</c:v>
                </c:pt>
                <c:pt idx="156">
                  <c:v>5.6100000000000004E-2</c:v>
                </c:pt>
                <c:pt idx="157">
                  <c:v>5.62E-2</c:v>
                </c:pt>
                <c:pt idx="158">
                  <c:v>5.6100000000000004E-2</c:v>
                </c:pt>
                <c:pt idx="159">
                  <c:v>5.62E-2</c:v>
                </c:pt>
                <c:pt idx="160">
                  <c:v>5.6299999999999996E-2</c:v>
                </c:pt>
                <c:pt idx="161">
                  <c:v>5.6100000000000004E-2</c:v>
                </c:pt>
                <c:pt idx="162">
                  <c:v>5.6100000000000004E-2</c:v>
                </c:pt>
                <c:pt idx="163">
                  <c:v>5.6299999999999996E-2</c:v>
                </c:pt>
                <c:pt idx="164">
                  <c:v>5.6100000000000004E-2</c:v>
                </c:pt>
                <c:pt idx="165">
                  <c:v>5.6100000000000004E-2</c:v>
                </c:pt>
                <c:pt idx="166">
                  <c:v>5.62E-2</c:v>
                </c:pt>
                <c:pt idx="167">
                  <c:v>5.62E-2</c:v>
                </c:pt>
                <c:pt idx="168">
                  <c:v>5.5500000000000001E-2</c:v>
                </c:pt>
                <c:pt idx="169">
                  <c:v>5.5599999999999997E-2</c:v>
                </c:pt>
                <c:pt idx="170">
                  <c:v>5.5800000000000002E-2</c:v>
                </c:pt>
                <c:pt idx="171">
                  <c:v>5.5800000000000002E-2</c:v>
                </c:pt>
                <c:pt idx="172">
                  <c:v>5.5800000000000002E-2</c:v>
                </c:pt>
                <c:pt idx="173">
                  <c:v>5.5599999999999997E-2</c:v>
                </c:pt>
                <c:pt idx="174">
                  <c:v>5.57E-2</c:v>
                </c:pt>
                <c:pt idx="175">
                  <c:v>5.5599999999999997E-2</c:v>
                </c:pt>
                <c:pt idx="176">
                  <c:v>5.5399999999999998E-2</c:v>
                </c:pt>
                <c:pt idx="177">
                  <c:v>5.5500000000000001E-2</c:v>
                </c:pt>
                <c:pt idx="178">
                  <c:v>5.5599999999999997E-2</c:v>
                </c:pt>
                <c:pt idx="179">
                  <c:v>5.5500000000000001E-2</c:v>
                </c:pt>
                <c:pt idx="180">
                  <c:v>5.5500000000000001E-2</c:v>
                </c:pt>
                <c:pt idx="181">
                  <c:v>5.5599999999999997E-2</c:v>
                </c:pt>
                <c:pt idx="182">
                  <c:v>5.5500000000000001E-2</c:v>
                </c:pt>
                <c:pt idx="183">
                  <c:v>5.5500000000000001E-2</c:v>
                </c:pt>
                <c:pt idx="184">
                  <c:v>5.5300000000000002E-2</c:v>
                </c:pt>
                <c:pt idx="185">
                  <c:v>5.5500000000000001E-2</c:v>
                </c:pt>
                <c:pt idx="186">
                  <c:v>5.5500000000000001E-2</c:v>
                </c:pt>
                <c:pt idx="187">
                  <c:v>5.5300000000000002E-2</c:v>
                </c:pt>
                <c:pt idx="188">
                  <c:v>5.5599999999999997E-2</c:v>
                </c:pt>
                <c:pt idx="189">
                  <c:v>5.5599999999999997E-2</c:v>
                </c:pt>
                <c:pt idx="190">
                  <c:v>5.5599999999999997E-2</c:v>
                </c:pt>
                <c:pt idx="191">
                  <c:v>5.5800000000000002E-2</c:v>
                </c:pt>
                <c:pt idx="192">
                  <c:v>5.6100000000000004E-2</c:v>
                </c:pt>
                <c:pt idx="193">
                  <c:v>5.5800000000000002E-2</c:v>
                </c:pt>
                <c:pt idx="194">
                  <c:v>5.57E-2</c:v>
                </c:pt>
                <c:pt idx="195">
                  <c:v>5.57E-2</c:v>
                </c:pt>
                <c:pt idx="196">
                  <c:v>5.57E-2</c:v>
                </c:pt>
                <c:pt idx="197">
                  <c:v>5.5500000000000001E-2</c:v>
                </c:pt>
                <c:pt idx="198">
                  <c:v>5.5599999999999997E-2</c:v>
                </c:pt>
                <c:pt idx="199">
                  <c:v>5.5599999999999997E-2</c:v>
                </c:pt>
                <c:pt idx="200">
                  <c:v>5.5599999999999997E-2</c:v>
                </c:pt>
                <c:pt idx="201">
                  <c:v>5.5599999999999997E-2</c:v>
                </c:pt>
                <c:pt idx="202">
                  <c:v>5.5399999999999998E-2</c:v>
                </c:pt>
                <c:pt idx="203">
                  <c:v>5.5399999999999998E-2</c:v>
                </c:pt>
                <c:pt idx="204">
                  <c:v>5.5500000000000001E-2</c:v>
                </c:pt>
                <c:pt idx="205">
                  <c:v>5.57E-2</c:v>
                </c:pt>
                <c:pt idx="206">
                  <c:v>5.5599999999999997E-2</c:v>
                </c:pt>
                <c:pt idx="207">
                  <c:v>5.5399999999999998E-2</c:v>
                </c:pt>
                <c:pt idx="208">
                  <c:v>5.5399999999999998E-2</c:v>
                </c:pt>
                <c:pt idx="209">
                  <c:v>5.5300000000000002E-2</c:v>
                </c:pt>
                <c:pt idx="210">
                  <c:v>5.5399999999999998E-2</c:v>
                </c:pt>
                <c:pt idx="211">
                  <c:v>5.5500000000000001E-2</c:v>
                </c:pt>
                <c:pt idx="212">
                  <c:v>5.5199999999999999E-2</c:v>
                </c:pt>
                <c:pt idx="213">
                  <c:v>5.5099999999999996E-2</c:v>
                </c:pt>
                <c:pt idx="214">
                  <c:v>5.5099999999999996E-2</c:v>
                </c:pt>
                <c:pt idx="215">
                  <c:v>5.5099999999999996E-2</c:v>
                </c:pt>
                <c:pt idx="216">
                  <c:v>5.5099999999999996E-2</c:v>
                </c:pt>
                <c:pt idx="217">
                  <c:v>5.5E-2</c:v>
                </c:pt>
                <c:pt idx="218">
                  <c:v>5.4900000000000004E-2</c:v>
                </c:pt>
                <c:pt idx="219">
                  <c:v>5.4900000000000004E-2</c:v>
                </c:pt>
                <c:pt idx="220">
                  <c:v>5.4900000000000004E-2</c:v>
                </c:pt>
                <c:pt idx="221">
                  <c:v>5.4900000000000004E-2</c:v>
                </c:pt>
                <c:pt idx="222">
                  <c:v>5.4900000000000004E-2</c:v>
                </c:pt>
                <c:pt idx="223">
                  <c:v>5.4699999999999999E-2</c:v>
                </c:pt>
                <c:pt idx="224">
                  <c:v>5.4699999999999999E-2</c:v>
                </c:pt>
                <c:pt idx="225">
                  <c:v>5.4900000000000004E-2</c:v>
                </c:pt>
                <c:pt idx="226">
                  <c:v>5.4800000000000001E-2</c:v>
                </c:pt>
                <c:pt idx="227">
                  <c:v>5.4600000000000003E-2</c:v>
                </c:pt>
                <c:pt idx="228">
                  <c:v>5.4600000000000003E-2</c:v>
                </c:pt>
                <c:pt idx="229">
                  <c:v>5.4400000000000004E-2</c:v>
                </c:pt>
                <c:pt idx="230">
                  <c:v>5.4400000000000004E-2</c:v>
                </c:pt>
                <c:pt idx="231">
                  <c:v>5.4299999999999994E-2</c:v>
                </c:pt>
                <c:pt idx="232">
                  <c:v>5.4600000000000003E-2</c:v>
                </c:pt>
                <c:pt idx="233">
                  <c:v>5.4400000000000004E-2</c:v>
                </c:pt>
                <c:pt idx="234">
                  <c:v>5.4400000000000004E-2</c:v>
                </c:pt>
                <c:pt idx="235">
                  <c:v>5.5E-2</c:v>
                </c:pt>
                <c:pt idx="236">
                  <c:v>5.4100000000000002E-2</c:v>
                </c:pt>
                <c:pt idx="237">
                  <c:v>5.4000000000000006E-2</c:v>
                </c:pt>
                <c:pt idx="238">
                  <c:v>5.4000000000000006E-2</c:v>
                </c:pt>
                <c:pt idx="239">
                  <c:v>5.3899999999999997E-2</c:v>
                </c:pt>
                <c:pt idx="240">
                  <c:v>5.3399999999999996E-2</c:v>
                </c:pt>
                <c:pt idx="241">
                  <c:v>5.33E-2</c:v>
                </c:pt>
                <c:pt idx="242">
                  <c:v>5.3600000000000002E-2</c:v>
                </c:pt>
                <c:pt idx="243">
                  <c:v>5.3600000000000002E-2</c:v>
                </c:pt>
                <c:pt idx="244">
                  <c:v>5.4000000000000006E-2</c:v>
                </c:pt>
                <c:pt idx="245">
                  <c:v>5.3699999999999998E-2</c:v>
                </c:pt>
                <c:pt idx="246">
                  <c:v>5.3800000000000001E-2</c:v>
                </c:pt>
                <c:pt idx="247">
                  <c:v>5.4199999999999998E-2</c:v>
                </c:pt>
                <c:pt idx="248">
                  <c:v>5.4400000000000004E-2</c:v>
                </c:pt>
                <c:pt idx="249">
                  <c:v>5.4600000000000003E-2</c:v>
                </c:pt>
                <c:pt idx="250">
                  <c:v>5.5E-2</c:v>
                </c:pt>
                <c:pt idx="251">
                  <c:v>5.5E-2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24576"/>
        <c:axId val="1408141984"/>
      </c:lineChart>
      <c:catAx>
        <c:axId val="14081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1984"/>
        <c:crosses val="autoZero"/>
        <c:auto val="1"/>
        <c:lblAlgn val="ctr"/>
        <c:lblOffset val="100"/>
        <c:noMultiLvlLbl val="0"/>
      </c:catAx>
      <c:valAx>
        <c:axId val="1408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2457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8126304356826"/>
          <c:y val="0.90319568790061056"/>
          <c:w val="0.24948726752921635"/>
          <c:h val="7.141314822441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Vasicek</a:t>
            </a:r>
            <a:r>
              <a:rPr lang="en-IN" b="1" baseline="0"/>
              <a:t> Interest Rate Model Simulation</a:t>
            </a:r>
          </a:p>
        </c:rich>
      </c:tx>
      <c:layout>
        <c:manualLayout>
          <c:xMode val="edge"/>
          <c:yMode val="edge"/>
          <c:x val="0.366372025149306"/>
          <c:y val="2.2385526220119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38495188101485E-2"/>
          <c:y val="0.12022847709027454"/>
          <c:w val="0.9183087270341207"/>
          <c:h val="0.71799310548353568"/>
        </c:manualLayout>
      </c:layout>
      <c:lineChart>
        <c:grouping val="standard"/>
        <c:varyColors val="0"/>
        <c:ser>
          <c:idx val="0"/>
          <c:order val="0"/>
          <c:tx>
            <c:strRef>
              <c:f>'Vasicek Simulation (MLE)'!$E$1</c:f>
              <c:strCache>
                <c:ptCount val="1"/>
                <c:pt idx="0">
                  <c:v>Sims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(MLE)'!$E$2:$E$255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5.5192597826172529E-2</c:v>
                </c:pt>
                <c:pt idx="2">
                  <c:v>5.5170875498302768E-2</c:v>
                </c:pt>
                <c:pt idx="3">
                  <c:v>5.5167015068120821E-2</c:v>
                </c:pt>
                <c:pt idx="4">
                  <c:v>5.5180159901712419E-2</c:v>
                </c:pt>
                <c:pt idx="5">
                  <c:v>5.5162498343005233E-2</c:v>
                </c:pt>
                <c:pt idx="6">
                  <c:v>5.5150787045359202E-2</c:v>
                </c:pt>
                <c:pt idx="7">
                  <c:v>5.5131381721407635E-2</c:v>
                </c:pt>
                <c:pt idx="8">
                  <c:v>5.5124484367244382E-2</c:v>
                </c:pt>
                <c:pt idx="9">
                  <c:v>5.5105060285578517E-2</c:v>
                </c:pt>
                <c:pt idx="10">
                  <c:v>5.5101348254291568E-2</c:v>
                </c:pt>
                <c:pt idx="11">
                  <c:v>5.5077034576416266E-2</c:v>
                </c:pt>
                <c:pt idx="12">
                  <c:v>5.5050777292881513E-2</c:v>
                </c:pt>
                <c:pt idx="13">
                  <c:v>5.5024634473712281E-2</c:v>
                </c:pt>
                <c:pt idx="14">
                  <c:v>5.5043199377115187E-2</c:v>
                </c:pt>
                <c:pt idx="15">
                  <c:v>5.5024416655402045E-2</c:v>
                </c:pt>
                <c:pt idx="16">
                  <c:v>5.503050959118698E-2</c:v>
                </c:pt>
                <c:pt idx="17">
                  <c:v>5.5003746357875152E-2</c:v>
                </c:pt>
                <c:pt idx="18">
                  <c:v>5.4991849644983909E-2</c:v>
                </c:pt>
                <c:pt idx="19">
                  <c:v>5.4983092772728795E-2</c:v>
                </c:pt>
                <c:pt idx="20">
                  <c:v>5.4970949414187655E-2</c:v>
                </c:pt>
                <c:pt idx="21">
                  <c:v>5.4955816124294343E-2</c:v>
                </c:pt>
                <c:pt idx="22">
                  <c:v>5.4942859534616841E-2</c:v>
                </c:pt>
                <c:pt idx="23">
                  <c:v>5.4948622881174435E-2</c:v>
                </c:pt>
                <c:pt idx="24">
                  <c:v>5.4916418526860876E-2</c:v>
                </c:pt>
                <c:pt idx="25">
                  <c:v>5.4921478006855873E-2</c:v>
                </c:pt>
                <c:pt idx="26">
                  <c:v>5.4911677775250911E-2</c:v>
                </c:pt>
                <c:pt idx="27">
                  <c:v>5.4910854389299497E-2</c:v>
                </c:pt>
                <c:pt idx="28">
                  <c:v>5.4887718303385249E-2</c:v>
                </c:pt>
                <c:pt idx="29">
                  <c:v>5.4890200764910947E-2</c:v>
                </c:pt>
                <c:pt idx="30">
                  <c:v>5.4899741153592467E-2</c:v>
                </c:pt>
                <c:pt idx="31">
                  <c:v>5.4911153723874777E-2</c:v>
                </c:pt>
                <c:pt idx="32">
                  <c:v>5.4907636692542554E-2</c:v>
                </c:pt>
                <c:pt idx="33">
                  <c:v>5.4926966840848329E-2</c:v>
                </c:pt>
                <c:pt idx="34">
                  <c:v>5.4924334503745238E-2</c:v>
                </c:pt>
                <c:pt idx="35">
                  <c:v>5.4927498582342991E-2</c:v>
                </c:pt>
                <c:pt idx="36">
                  <c:v>5.4916705757090963E-2</c:v>
                </c:pt>
                <c:pt idx="37">
                  <c:v>5.4934316485969678E-2</c:v>
                </c:pt>
                <c:pt idx="38">
                  <c:v>5.4934601433104337E-2</c:v>
                </c:pt>
                <c:pt idx="39">
                  <c:v>5.4921477628807336E-2</c:v>
                </c:pt>
                <c:pt idx="40">
                  <c:v>5.4936696606595808E-2</c:v>
                </c:pt>
                <c:pt idx="41">
                  <c:v>5.491082743564648E-2</c:v>
                </c:pt>
                <c:pt idx="42">
                  <c:v>5.4927723248815889E-2</c:v>
                </c:pt>
                <c:pt idx="43">
                  <c:v>5.4905419783211028E-2</c:v>
                </c:pt>
                <c:pt idx="44">
                  <c:v>5.4908395871070305E-2</c:v>
                </c:pt>
                <c:pt idx="45">
                  <c:v>5.4900672322743101E-2</c:v>
                </c:pt>
                <c:pt idx="46">
                  <c:v>5.4914451388926207E-2</c:v>
                </c:pt>
                <c:pt idx="47">
                  <c:v>5.4912679973984746E-2</c:v>
                </c:pt>
                <c:pt idx="48">
                  <c:v>5.4915596715897436E-2</c:v>
                </c:pt>
                <c:pt idx="49">
                  <c:v>5.4925394387329164E-2</c:v>
                </c:pt>
                <c:pt idx="50">
                  <c:v>5.4936136710918231E-2</c:v>
                </c:pt>
                <c:pt idx="51">
                  <c:v>5.4946495233874987E-2</c:v>
                </c:pt>
                <c:pt idx="52">
                  <c:v>5.4957320584607644E-2</c:v>
                </c:pt>
                <c:pt idx="53">
                  <c:v>5.4967906245961339E-2</c:v>
                </c:pt>
                <c:pt idx="54">
                  <c:v>5.4963993218181718E-2</c:v>
                </c:pt>
                <c:pt idx="55">
                  <c:v>5.4963637054504154E-2</c:v>
                </c:pt>
                <c:pt idx="56">
                  <c:v>5.4948773764165439E-2</c:v>
                </c:pt>
                <c:pt idx="57">
                  <c:v>5.4937278789518526E-2</c:v>
                </c:pt>
                <c:pt idx="58">
                  <c:v>5.4935632328792269E-2</c:v>
                </c:pt>
                <c:pt idx="59">
                  <c:v>5.4945623504676057E-2</c:v>
                </c:pt>
                <c:pt idx="60">
                  <c:v>5.4931932163148935E-2</c:v>
                </c:pt>
                <c:pt idx="61">
                  <c:v>5.4953423169668503E-2</c:v>
                </c:pt>
                <c:pt idx="62">
                  <c:v>5.495830664575601E-2</c:v>
                </c:pt>
                <c:pt idx="63">
                  <c:v>5.4969361499983611E-2</c:v>
                </c:pt>
                <c:pt idx="64">
                  <c:v>5.4970021960413167E-2</c:v>
                </c:pt>
                <c:pt idx="65">
                  <c:v>5.496822552424932E-2</c:v>
                </c:pt>
                <c:pt idx="66">
                  <c:v>5.4956498538716182E-2</c:v>
                </c:pt>
                <c:pt idx="67">
                  <c:v>5.4943146597704058E-2</c:v>
                </c:pt>
                <c:pt idx="68">
                  <c:v>5.493165290976499E-2</c:v>
                </c:pt>
                <c:pt idx="69">
                  <c:v>5.4916097299709289E-2</c:v>
                </c:pt>
                <c:pt idx="70">
                  <c:v>5.491618838803116E-2</c:v>
                </c:pt>
                <c:pt idx="71">
                  <c:v>5.4908563728659425E-2</c:v>
                </c:pt>
                <c:pt idx="72">
                  <c:v>5.4900482388160581E-2</c:v>
                </c:pt>
                <c:pt idx="73">
                  <c:v>5.489132368721944E-2</c:v>
                </c:pt>
                <c:pt idx="74">
                  <c:v>5.4893747339186366E-2</c:v>
                </c:pt>
                <c:pt idx="75">
                  <c:v>5.4886917794137756E-2</c:v>
                </c:pt>
                <c:pt idx="76">
                  <c:v>5.4878344851554198E-2</c:v>
                </c:pt>
                <c:pt idx="77">
                  <c:v>5.4882500698059271E-2</c:v>
                </c:pt>
                <c:pt idx="78">
                  <c:v>5.4893981925883482E-2</c:v>
                </c:pt>
                <c:pt idx="79">
                  <c:v>5.4878966951772745E-2</c:v>
                </c:pt>
                <c:pt idx="80">
                  <c:v>5.4872489125389286E-2</c:v>
                </c:pt>
                <c:pt idx="81">
                  <c:v>5.4871414261724524E-2</c:v>
                </c:pt>
                <c:pt idx="82">
                  <c:v>5.4870347469912685E-2</c:v>
                </c:pt>
                <c:pt idx="83">
                  <c:v>5.4856526987009435E-2</c:v>
                </c:pt>
                <c:pt idx="84">
                  <c:v>5.4861516460696279E-2</c:v>
                </c:pt>
                <c:pt idx="85">
                  <c:v>5.4859194705754226E-2</c:v>
                </c:pt>
                <c:pt idx="86">
                  <c:v>5.4841213052105167E-2</c:v>
                </c:pt>
                <c:pt idx="87">
                  <c:v>5.4824409271789901E-2</c:v>
                </c:pt>
                <c:pt idx="88">
                  <c:v>5.4826800972709692E-2</c:v>
                </c:pt>
                <c:pt idx="89">
                  <c:v>5.4821167885738535E-2</c:v>
                </c:pt>
                <c:pt idx="90">
                  <c:v>5.4816668790503169E-2</c:v>
                </c:pt>
                <c:pt idx="91">
                  <c:v>5.4823416589980883E-2</c:v>
                </c:pt>
                <c:pt idx="92">
                  <c:v>5.4842463201744691E-2</c:v>
                </c:pt>
                <c:pt idx="93">
                  <c:v>5.4813809993133164E-2</c:v>
                </c:pt>
                <c:pt idx="94">
                  <c:v>5.4830401521269931E-2</c:v>
                </c:pt>
                <c:pt idx="95">
                  <c:v>5.4828548724642164E-2</c:v>
                </c:pt>
                <c:pt idx="96">
                  <c:v>5.4836105550055823E-2</c:v>
                </c:pt>
                <c:pt idx="97">
                  <c:v>5.4864116965888311E-2</c:v>
                </c:pt>
                <c:pt idx="98">
                  <c:v>5.4858417050940224E-2</c:v>
                </c:pt>
                <c:pt idx="99">
                  <c:v>5.4852644235623846E-2</c:v>
                </c:pt>
                <c:pt idx="100">
                  <c:v>5.4857366062827893E-2</c:v>
                </c:pt>
                <c:pt idx="101">
                  <c:v>5.4855494602097807E-2</c:v>
                </c:pt>
                <c:pt idx="102">
                  <c:v>5.4819982924354235E-2</c:v>
                </c:pt>
                <c:pt idx="103">
                  <c:v>5.4830460798294275E-2</c:v>
                </c:pt>
                <c:pt idx="104">
                  <c:v>5.4817692932381361E-2</c:v>
                </c:pt>
                <c:pt idx="105">
                  <c:v>5.4843873296758446E-2</c:v>
                </c:pt>
                <c:pt idx="106">
                  <c:v>5.4850019329823481E-2</c:v>
                </c:pt>
                <c:pt idx="107">
                  <c:v>5.4834355776019895E-2</c:v>
                </c:pt>
                <c:pt idx="108">
                  <c:v>5.4844059216735158E-2</c:v>
                </c:pt>
                <c:pt idx="109">
                  <c:v>5.4856429971693446E-2</c:v>
                </c:pt>
                <c:pt idx="110">
                  <c:v>5.4850345554305763E-2</c:v>
                </c:pt>
                <c:pt idx="111">
                  <c:v>5.4849570396747961E-2</c:v>
                </c:pt>
                <c:pt idx="112">
                  <c:v>5.4867814267820759E-2</c:v>
                </c:pt>
                <c:pt idx="113">
                  <c:v>5.4896547056855233E-2</c:v>
                </c:pt>
                <c:pt idx="114">
                  <c:v>5.489935650820657E-2</c:v>
                </c:pt>
                <c:pt idx="115">
                  <c:v>5.4899909692046708E-2</c:v>
                </c:pt>
                <c:pt idx="116">
                  <c:v>5.4907760833475303E-2</c:v>
                </c:pt>
                <c:pt idx="117">
                  <c:v>5.4910970576392361E-2</c:v>
                </c:pt>
                <c:pt idx="118">
                  <c:v>5.4922221982592147E-2</c:v>
                </c:pt>
                <c:pt idx="119">
                  <c:v>5.491893722964683E-2</c:v>
                </c:pt>
                <c:pt idx="120">
                  <c:v>5.4926937334291298E-2</c:v>
                </c:pt>
                <c:pt idx="121">
                  <c:v>5.4910124420481897E-2</c:v>
                </c:pt>
                <c:pt idx="122">
                  <c:v>5.4888881111716907E-2</c:v>
                </c:pt>
                <c:pt idx="123">
                  <c:v>5.4897878884621762E-2</c:v>
                </c:pt>
                <c:pt idx="124">
                  <c:v>5.4869477606361058E-2</c:v>
                </c:pt>
                <c:pt idx="125">
                  <c:v>5.4865714302842081E-2</c:v>
                </c:pt>
                <c:pt idx="126">
                  <c:v>5.4858726519507975E-2</c:v>
                </c:pt>
                <c:pt idx="127">
                  <c:v>5.4876774143225539E-2</c:v>
                </c:pt>
                <c:pt idx="128">
                  <c:v>5.4857188173198103E-2</c:v>
                </c:pt>
                <c:pt idx="129">
                  <c:v>5.487154723188168E-2</c:v>
                </c:pt>
                <c:pt idx="130">
                  <c:v>5.4865521477029354E-2</c:v>
                </c:pt>
                <c:pt idx="131">
                  <c:v>5.4872807204509891E-2</c:v>
                </c:pt>
                <c:pt idx="132">
                  <c:v>5.4892809239010722E-2</c:v>
                </c:pt>
                <c:pt idx="133">
                  <c:v>5.4876005266952549E-2</c:v>
                </c:pt>
                <c:pt idx="134">
                  <c:v>5.4861614042614124E-2</c:v>
                </c:pt>
                <c:pt idx="135">
                  <c:v>5.4863496185374894E-2</c:v>
                </c:pt>
                <c:pt idx="136">
                  <c:v>5.4874941059350722E-2</c:v>
                </c:pt>
                <c:pt idx="137">
                  <c:v>5.4863141505970867E-2</c:v>
                </c:pt>
                <c:pt idx="138">
                  <c:v>5.4863352079325023E-2</c:v>
                </c:pt>
                <c:pt idx="139">
                  <c:v>5.4859462786110001E-2</c:v>
                </c:pt>
                <c:pt idx="140">
                  <c:v>5.4855156570584027E-2</c:v>
                </c:pt>
                <c:pt idx="141">
                  <c:v>5.4859280524675702E-2</c:v>
                </c:pt>
                <c:pt idx="142">
                  <c:v>5.4839543385471382E-2</c:v>
                </c:pt>
                <c:pt idx="143">
                  <c:v>5.4843854133270323E-2</c:v>
                </c:pt>
                <c:pt idx="144">
                  <c:v>5.4850885621903787E-2</c:v>
                </c:pt>
                <c:pt idx="145">
                  <c:v>5.4865229607600201E-2</c:v>
                </c:pt>
                <c:pt idx="146">
                  <c:v>5.4871196884966451E-2</c:v>
                </c:pt>
                <c:pt idx="147">
                  <c:v>5.4873972176911999E-2</c:v>
                </c:pt>
                <c:pt idx="148">
                  <c:v>5.4880877013703547E-2</c:v>
                </c:pt>
                <c:pt idx="149">
                  <c:v>5.488072124358255E-2</c:v>
                </c:pt>
                <c:pt idx="150">
                  <c:v>5.4889147143913172E-2</c:v>
                </c:pt>
                <c:pt idx="151">
                  <c:v>5.4887287326046252E-2</c:v>
                </c:pt>
                <c:pt idx="152">
                  <c:v>5.4902567601819101E-2</c:v>
                </c:pt>
                <c:pt idx="153">
                  <c:v>5.4892727206157538E-2</c:v>
                </c:pt>
                <c:pt idx="154">
                  <c:v>5.4890911210689362E-2</c:v>
                </c:pt>
                <c:pt idx="155">
                  <c:v>5.4899944557673414E-2</c:v>
                </c:pt>
                <c:pt idx="156">
                  <c:v>5.4899825104695689E-2</c:v>
                </c:pt>
                <c:pt idx="157">
                  <c:v>5.4906717958906268E-2</c:v>
                </c:pt>
                <c:pt idx="158">
                  <c:v>5.4903717352226593E-2</c:v>
                </c:pt>
                <c:pt idx="159">
                  <c:v>5.491208261677312E-2</c:v>
                </c:pt>
                <c:pt idx="160">
                  <c:v>5.4900910434253498E-2</c:v>
                </c:pt>
                <c:pt idx="161">
                  <c:v>5.4898168146687583E-2</c:v>
                </c:pt>
                <c:pt idx="162">
                  <c:v>5.4908775948474549E-2</c:v>
                </c:pt>
                <c:pt idx="163">
                  <c:v>5.4904811309283298E-2</c:v>
                </c:pt>
                <c:pt idx="164">
                  <c:v>5.491175382222821E-2</c:v>
                </c:pt>
                <c:pt idx="165">
                  <c:v>5.4909952885713355E-2</c:v>
                </c:pt>
                <c:pt idx="166">
                  <c:v>5.4912130467116557E-2</c:v>
                </c:pt>
                <c:pt idx="167">
                  <c:v>5.4937655642117909E-2</c:v>
                </c:pt>
                <c:pt idx="168">
                  <c:v>5.4938684755807848E-2</c:v>
                </c:pt>
                <c:pt idx="169">
                  <c:v>5.491331732559069E-2</c:v>
                </c:pt>
                <c:pt idx="170">
                  <c:v>5.492804225420525E-2</c:v>
                </c:pt>
                <c:pt idx="171">
                  <c:v>5.4930256576052432E-2</c:v>
                </c:pt>
                <c:pt idx="172">
                  <c:v>5.4940773256303865E-2</c:v>
                </c:pt>
                <c:pt idx="173">
                  <c:v>5.4942714994917791E-2</c:v>
                </c:pt>
                <c:pt idx="174">
                  <c:v>5.4937673379509104E-2</c:v>
                </c:pt>
                <c:pt idx="175">
                  <c:v>5.4944156674338392E-2</c:v>
                </c:pt>
                <c:pt idx="176">
                  <c:v>5.493158358956024E-2</c:v>
                </c:pt>
                <c:pt idx="177">
                  <c:v>5.4914238531971103E-2</c:v>
                </c:pt>
                <c:pt idx="178">
                  <c:v>5.488594414388899E-2</c:v>
                </c:pt>
                <c:pt idx="179">
                  <c:v>5.4863325772377562E-2</c:v>
                </c:pt>
                <c:pt idx="180">
                  <c:v>5.4854235629152225E-2</c:v>
                </c:pt>
                <c:pt idx="181">
                  <c:v>5.4853142090237464E-2</c:v>
                </c:pt>
                <c:pt idx="182">
                  <c:v>5.4860514093105682E-2</c:v>
                </c:pt>
                <c:pt idx="183">
                  <c:v>5.4867091587853939E-2</c:v>
                </c:pt>
                <c:pt idx="184">
                  <c:v>5.4870705371563709E-2</c:v>
                </c:pt>
                <c:pt idx="185">
                  <c:v>5.4877002798368484E-2</c:v>
                </c:pt>
                <c:pt idx="186">
                  <c:v>5.4892412966054356E-2</c:v>
                </c:pt>
                <c:pt idx="187">
                  <c:v>5.4900717005608855E-2</c:v>
                </c:pt>
                <c:pt idx="188">
                  <c:v>5.488145929957846E-2</c:v>
                </c:pt>
                <c:pt idx="189">
                  <c:v>5.4873570237450917E-2</c:v>
                </c:pt>
                <c:pt idx="190">
                  <c:v>5.4870982192201725E-2</c:v>
                </c:pt>
                <c:pt idx="191">
                  <c:v>5.4848125057447059E-2</c:v>
                </c:pt>
                <c:pt idx="192">
                  <c:v>5.4855890530639037E-2</c:v>
                </c:pt>
                <c:pt idx="193">
                  <c:v>5.4864810313455734E-2</c:v>
                </c:pt>
                <c:pt idx="194">
                  <c:v>5.4869225511980618E-2</c:v>
                </c:pt>
                <c:pt idx="195">
                  <c:v>5.4869333076280224E-2</c:v>
                </c:pt>
                <c:pt idx="196">
                  <c:v>5.4862752873843817E-2</c:v>
                </c:pt>
                <c:pt idx="197">
                  <c:v>5.4884081790050145E-2</c:v>
                </c:pt>
                <c:pt idx="198">
                  <c:v>5.4860125168339394E-2</c:v>
                </c:pt>
                <c:pt idx="199">
                  <c:v>5.4864405270848939E-2</c:v>
                </c:pt>
                <c:pt idx="200">
                  <c:v>5.4867652113237145E-2</c:v>
                </c:pt>
                <c:pt idx="201">
                  <c:v>5.4866943623925669E-2</c:v>
                </c:pt>
                <c:pt idx="202">
                  <c:v>5.4864595485401908E-2</c:v>
                </c:pt>
                <c:pt idx="203">
                  <c:v>5.4857127481139537E-2</c:v>
                </c:pt>
                <c:pt idx="204">
                  <c:v>5.486799942971244E-2</c:v>
                </c:pt>
                <c:pt idx="205">
                  <c:v>5.4867993111383143E-2</c:v>
                </c:pt>
                <c:pt idx="206">
                  <c:v>5.4875665393374531E-2</c:v>
                </c:pt>
                <c:pt idx="207">
                  <c:v>5.486883922701289E-2</c:v>
                </c:pt>
                <c:pt idx="208">
                  <c:v>5.4854944018815528E-2</c:v>
                </c:pt>
                <c:pt idx="209">
                  <c:v>5.4851541300269098E-2</c:v>
                </c:pt>
                <c:pt idx="210">
                  <c:v>5.4850660370790554E-2</c:v>
                </c:pt>
                <c:pt idx="211">
                  <c:v>5.4862969655824927E-2</c:v>
                </c:pt>
                <c:pt idx="212">
                  <c:v>5.4862993321241539E-2</c:v>
                </c:pt>
                <c:pt idx="213">
                  <c:v>5.4866098800292744E-2</c:v>
                </c:pt>
                <c:pt idx="214">
                  <c:v>5.4865596961608927E-2</c:v>
                </c:pt>
                <c:pt idx="215">
                  <c:v>5.4871596334221888E-2</c:v>
                </c:pt>
                <c:pt idx="216">
                  <c:v>5.4860910142827277E-2</c:v>
                </c:pt>
                <c:pt idx="217">
                  <c:v>5.4859057748735202E-2</c:v>
                </c:pt>
                <c:pt idx="218">
                  <c:v>5.4834561311174715E-2</c:v>
                </c:pt>
                <c:pt idx="219">
                  <c:v>5.4823104120093648E-2</c:v>
                </c:pt>
                <c:pt idx="220">
                  <c:v>5.4831873308842614E-2</c:v>
                </c:pt>
                <c:pt idx="221">
                  <c:v>5.4845064880353969E-2</c:v>
                </c:pt>
                <c:pt idx="222">
                  <c:v>5.4852991146391986E-2</c:v>
                </c:pt>
                <c:pt idx="223">
                  <c:v>5.4857731273268283E-2</c:v>
                </c:pt>
                <c:pt idx="224">
                  <c:v>5.4861966928138939E-2</c:v>
                </c:pt>
                <c:pt idx="225">
                  <c:v>5.4873163140560961E-2</c:v>
                </c:pt>
                <c:pt idx="226">
                  <c:v>5.485377315750025E-2</c:v>
                </c:pt>
                <c:pt idx="227">
                  <c:v>5.4839174907644013E-2</c:v>
                </c:pt>
                <c:pt idx="228">
                  <c:v>5.4842166424091988E-2</c:v>
                </c:pt>
                <c:pt idx="229">
                  <c:v>5.4842328848460464E-2</c:v>
                </c:pt>
                <c:pt idx="230">
                  <c:v>5.4861035750696563E-2</c:v>
                </c:pt>
                <c:pt idx="231">
                  <c:v>5.4862108943562075E-2</c:v>
                </c:pt>
                <c:pt idx="232">
                  <c:v>5.4857520653496882E-2</c:v>
                </c:pt>
                <c:pt idx="233">
                  <c:v>5.486778728150922E-2</c:v>
                </c:pt>
                <c:pt idx="234">
                  <c:v>5.4869548277044405E-2</c:v>
                </c:pt>
                <c:pt idx="235">
                  <c:v>5.4878956872054116E-2</c:v>
                </c:pt>
                <c:pt idx="236">
                  <c:v>5.4862865887426573E-2</c:v>
                </c:pt>
                <c:pt idx="237">
                  <c:v>5.4856048315862001E-2</c:v>
                </c:pt>
                <c:pt idx="238">
                  <c:v>5.4849076661899102E-2</c:v>
                </c:pt>
                <c:pt idx="239">
                  <c:v>5.4885452765621887E-2</c:v>
                </c:pt>
                <c:pt idx="240">
                  <c:v>5.4872061501018053E-2</c:v>
                </c:pt>
                <c:pt idx="241">
                  <c:v>5.4876405900609229E-2</c:v>
                </c:pt>
                <c:pt idx="242">
                  <c:v>5.4893770340524943E-2</c:v>
                </c:pt>
                <c:pt idx="243">
                  <c:v>5.4887094275711396E-2</c:v>
                </c:pt>
                <c:pt idx="244">
                  <c:v>5.4883567450392579E-2</c:v>
                </c:pt>
                <c:pt idx="245">
                  <c:v>5.4882926699902336E-2</c:v>
                </c:pt>
                <c:pt idx="246">
                  <c:v>5.4878709678718732E-2</c:v>
                </c:pt>
                <c:pt idx="247">
                  <c:v>5.4904744760423466E-2</c:v>
                </c:pt>
                <c:pt idx="248">
                  <c:v>5.489033505205896E-2</c:v>
                </c:pt>
                <c:pt idx="249">
                  <c:v>5.4891933130733761E-2</c:v>
                </c:pt>
                <c:pt idx="250">
                  <c:v>5.4922353503901684E-2</c:v>
                </c:pt>
                <c:pt idx="251">
                  <c:v>5.4921779680546588E-2</c:v>
                </c:pt>
                <c:pt idx="252">
                  <c:v>5.4932948614305185E-2</c:v>
                </c:pt>
                <c:pt idx="253">
                  <c:v>5.4926206205415724E-2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'Vasicek Simulation (MLE)'!$F$1</c:f>
              <c:strCache>
                <c:ptCount val="1"/>
                <c:pt idx="0">
                  <c:v>Sims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(MLE)'!$F$2:$F$255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5.518792871326355E-2</c:v>
                </c:pt>
                <c:pt idx="2">
                  <c:v>5.5165974197807187E-2</c:v>
                </c:pt>
                <c:pt idx="3">
                  <c:v>5.5160171976466998E-2</c:v>
                </c:pt>
                <c:pt idx="4">
                  <c:v>5.5141188084724305E-2</c:v>
                </c:pt>
                <c:pt idx="5">
                  <c:v>5.5156944030592146E-2</c:v>
                </c:pt>
                <c:pt idx="6">
                  <c:v>5.5135333293853832E-2</c:v>
                </c:pt>
                <c:pt idx="7">
                  <c:v>5.5149316677500115E-2</c:v>
                </c:pt>
                <c:pt idx="8">
                  <c:v>5.513644529507046E-2</c:v>
                </c:pt>
                <c:pt idx="9">
                  <c:v>5.515151899849835E-2</c:v>
                </c:pt>
                <c:pt idx="10">
                  <c:v>5.5125706331950915E-2</c:v>
                </c:pt>
                <c:pt idx="11">
                  <c:v>5.5111113657119577E-2</c:v>
                </c:pt>
                <c:pt idx="12">
                  <c:v>5.5101199947033129E-2</c:v>
                </c:pt>
                <c:pt idx="13">
                  <c:v>5.508743832147707E-2</c:v>
                </c:pt>
                <c:pt idx="14">
                  <c:v>5.5056569353769361E-2</c:v>
                </c:pt>
                <c:pt idx="15">
                  <c:v>5.5043276234699672E-2</c:v>
                </c:pt>
                <c:pt idx="16">
                  <c:v>5.5030869023756715E-2</c:v>
                </c:pt>
                <c:pt idx="17">
                  <c:v>5.5027559565015559E-2</c:v>
                </c:pt>
                <c:pt idx="18">
                  <c:v>5.5026579845977044E-2</c:v>
                </c:pt>
                <c:pt idx="19">
                  <c:v>5.5032958894708002E-2</c:v>
                </c:pt>
                <c:pt idx="20">
                  <c:v>5.5024366737348805E-2</c:v>
                </c:pt>
                <c:pt idx="21">
                  <c:v>5.5004796146423597E-2</c:v>
                </c:pt>
                <c:pt idx="22">
                  <c:v>5.5002439491709972E-2</c:v>
                </c:pt>
                <c:pt idx="23">
                  <c:v>5.4992408384120756E-2</c:v>
                </c:pt>
                <c:pt idx="24">
                  <c:v>5.4987934717289008E-2</c:v>
                </c:pt>
                <c:pt idx="25">
                  <c:v>5.4974322603942916E-2</c:v>
                </c:pt>
                <c:pt idx="26">
                  <c:v>5.4981668870901425E-2</c:v>
                </c:pt>
                <c:pt idx="27">
                  <c:v>5.4967875911943249E-2</c:v>
                </c:pt>
                <c:pt idx="28">
                  <c:v>5.4968801844914573E-2</c:v>
                </c:pt>
                <c:pt idx="29">
                  <c:v>5.4980788993191088E-2</c:v>
                </c:pt>
                <c:pt idx="30">
                  <c:v>5.4979750676996224E-2</c:v>
                </c:pt>
                <c:pt idx="31">
                  <c:v>5.4980620077324051E-2</c:v>
                </c:pt>
                <c:pt idx="32">
                  <c:v>5.4975404196871636E-2</c:v>
                </c:pt>
                <c:pt idx="33">
                  <c:v>5.4980085418218888E-2</c:v>
                </c:pt>
                <c:pt idx="34">
                  <c:v>5.4974603461487123E-2</c:v>
                </c:pt>
                <c:pt idx="35">
                  <c:v>5.4957964132382658E-2</c:v>
                </c:pt>
                <c:pt idx="36">
                  <c:v>5.4959460310865425E-2</c:v>
                </c:pt>
                <c:pt idx="37">
                  <c:v>5.4972440074498467E-2</c:v>
                </c:pt>
                <c:pt idx="38">
                  <c:v>5.4967111757517541E-2</c:v>
                </c:pt>
                <c:pt idx="39">
                  <c:v>5.4965960684597998E-2</c:v>
                </c:pt>
                <c:pt idx="40">
                  <c:v>5.4960750564601708E-2</c:v>
                </c:pt>
                <c:pt idx="41">
                  <c:v>5.4950418773052984E-2</c:v>
                </c:pt>
                <c:pt idx="42">
                  <c:v>5.4941129511459415E-2</c:v>
                </c:pt>
                <c:pt idx="43">
                  <c:v>5.4943454226810816E-2</c:v>
                </c:pt>
                <c:pt idx="44">
                  <c:v>5.4934332438955021E-2</c:v>
                </c:pt>
                <c:pt idx="45">
                  <c:v>5.4935604847417926E-2</c:v>
                </c:pt>
                <c:pt idx="46">
                  <c:v>5.4948922547408068E-2</c:v>
                </c:pt>
                <c:pt idx="47">
                  <c:v>5.4938174129446259E-2</c:v>
                </c:pt>
                <c:pt idx="48">
                  <c:v>5.4945694275242277E-2</c:v>
                </c:pt>
                <c:pt idx="49">
                  <c:v>5.4932279569822412E-2</c:v>
                </c:pt>
                <c:pt idx="50">
                  <c:v>5.4930891319737288E-2</c:v>
                </c:pt>
                <c:pt idx="51">
                  <c:v>5.4940144946740148E-2</c:v>
                </c:pt>
                <c:pt idx="52">
                  <c:v>5.4933996708159571E-2</c:v>
                </c:pt>
                <c:pt idx="53">
                  <c:v>5.4923833246960062E-2</c:v>
                </c:pt>
                <c:pt idx="54">
                  <c:v>5.4927900928866978E-2</c:v>
                </c:pt>
                <c:pt idx="55">
                  <c:v>5.4940113954507097E-2</c:v>
                </c:pt>
                <c:pt idx="56">
                  <c:v>5.4958558379371636E-2</c:v>
                </c:pt>
                <c:pt idx="57">
                  <c:v>5.4948861987989761E-2</c:v>
                </c:pt>
                <c:pt idx="58">
                  <c:v>5.4947545083513204E-2</c:v>
                </c:pt>
                <c:pt idx="59">
                  <c:v>5.4951236331321651E-2</c:v>
                </c:pt>
                <c:pt idx="60">
                  <c:v>5.4955377295645751E-2</c:v>
                </c:pt>
                <c:pt idx="61">
                  <c:v>5.4949838928330226E-2</c:v>
                </c:pt>
                <c:pt idx="62">
                  <c:v>5.4958504753594692E-2</c:v>
                </c:pt>
                <c:pt idx="63">
                  <c:v>5.4955667155157727E-2</c:v>
                </c:pt>
                <c:pt idx="64">
                  <c:v>5.4954322391039485E-2</c:v>
                </c:pt>
                <c:pt idx="65">
                  <c:v>5.4932228111833917E-2</c:v>
                </c:pt>
                <c:pt idx="66">
                  <c:v>5.4912599305677857E-2</c:v>
                </c:pt>
                <c:pt idx="67">
                  <c:v>5.4913748150998802E-2</c:v>
                </c:pt>
                <c:pt idx="68">
                  <c:v>5.4936633469937199E-2</c:v>
                </c:pt>
                <c:pt idx="69">
                  <c:v>5.4938113767117734E-2</c:v>
                </c:pt>
                <c:pt idx="70">
                  <c:v>5.4938631808309372E-2</c:v>
                </c:pt>
                <c:pt idx="71">
                  <c:v>5.4934612653092234E-2</c:v>
                </c:pt>
                <c:pt idx="72">
                  <c:v>5.4927766562909271E-2</c:v>
                </c:pt>
                <c:pt idx="73">
                  <c:v>5.4937017643620037E-2</c:v>
                </c:pt>
                <c:pt idx="74">
                  <c:v>5.4931080280261488E-2</c:v>
                </c:pt>
                <c:pt idx="75">
                  <c:v>5.4919299746656242E-2</c:v>
                </c:pt>
                <c:pt idx="76">
                  <c:v>5.4930973355734838E-2</c:v>
                </c:pt>
                <c:pt idx="77">
                  <c:v>5.4939450786892573E-2</c:v>
                </c:pt>
                <c:pt idx="78">
                  <c:v>5.4927283820977696E-2</c:v>
                </c:pt>
                <c:pt idx="79">
                  <c:v>5.4924697180793354E-2</c:v>
                </c:pt>
                <c:pt idx="80">
                  <c:v>5.4941217332939309E-2</c:v>
                </c:pt>
                <c:pt idx="81">
                  <c:v>5.4951567804812931E-2</c:v>
                </c:pt>
                <c:pt idx="82">
                  <c:v>5.4964521972700991E-2</c:v>
                </c:pt>
                <c:pt idx="83">
                  <c:v>5.495946687596362E-2</c:v>
                </c:pt>
                <c:pt idx="84">
                  <c:v>5.4960459556149414E-2</c:v>
                </c:pt>
                <c:pt idx="85">
                  <c:v>5.4948115301960129E-2</c:v>
                </c:pt>
                <c:pt idx="86">
                  <c:v>5.4948808614198055E-2</c:v>
                </c:pt>
                <c:pt idx="87">
                  <c:v>5.4942883186945575E-2</c:v>
                </c:pt>
                <c:pt idx="88">
                  <c:v>5.4939895883724249E-2</c:v>
                </c:pt>
                <c:pt idx="89">
                  <c:v>5.4945231571530778E-2</c:v>
                </c:pt>
                <c:pt idx="90">
                  <c:v>5.4945077464722068E-2</c:v>
                </c:pt>
                <c:pt idx="91">
                  <c:v>5.4922587883954183E-2</c:v>
                </c:pt>
                <c:pt idx="92">
                  <c:v>5.4911538013822335E-2</c:v>
                </c:pt>
                <c:pt idx="93">
                  <c:v>5.4915412273672193E-2</c:v>
                </c:pt>
                <c:pt idx="94">
                  <c:v>5.4906729902613326E-2</c:v>
                </c:pt>
                <c:pt idx="95">
                  <c:v>5.4902721942871602E-2</c:v>
                </c:pt>
                <c:pt idx="96">
                  <c:v>5.4931425572162421E-2</c:v>
                </c:pt>
                <c:pt idx="97">
                  <c:v>5.4937825727677414E-2</c:v>
                </c:pt>
                <c:pt idx="98">
                  <c:v>5.4954889246634997E-2</c:v>
                </c:pt>
                <c:pt idx="99">
                  <c:v>5.4950550171337355E-2</c:v>
                </c:pt>
                <c:pt idx="100">
                  <c:v>5.4941240622880222E-2</c:v>
                </c:pt>
                <c:pt idx="101">
                  <c:v>5.4956881066100138E-2</c:v>
                </c:pt>
                <c:pt idx="102">
                  <c:v>5.4939453461945266E-2</c:v>
                </c:pt>
                <c:pt idx="103">
                  <c:v>5.493364476387777E-2</c:v>
                </c:pt>
                <c:pt idx="104">
                  <c:v>5.4921726605584982E-2</c:v>
                </c:pt>
                <c:pt idx="105">
                  <c:v>5.4922322848693986E-2</c:v>
                </c:pt>
                <c:pt idx="106">
                  <c:v>5.4928682489305686E-2</c:v>
                </c:pt>
                <c:pt idx="107">
                  <c:v>5.4932534282351966E-2</c:v>
                </c:pt>
                <c:pt idx="108">
                  <c:v>5.4944804351424702E-2</c:v>
                </c:pt>
                <c:pt idx="109">
                  <c:v>5.4940157893396652E-2</c:v>
                </c:pt>
                <c:pt idx="110">
                  <c:v>5.4944681297150529E-2</c:v>
                </c:pt>
                <c:pt idx="111">
                  <c:v>5.4946816031202328E-2</c:v>
                </c:pt>
                <c:pt idx="112">
                  <c:v>5.4924922139622204E-2</c:v>
                </c:pt>
                <c:pt idx="113">
                  <c:v>5.4909489926866097E-2</c:v>
                </c:pt>
                <c:pt idx="114">
                  <c:v>5.4914824679363095E-2</c:v>
                </c:pt>
                <c:pt idx="115">
                  <c:v>5.4917623754716614E-2</c:v>
                </c:pt>
                <c:pt idx="116">
                  <c:v>5.4917434300975621E-2</c:v>
                </c:pt>
                <c:pt idx="117">
                  <c:v>5.4919387874479295E-2</c:v>
                </c:pt>
                <c:pt idx="118">
                  <c:v>5.4925131061374581E-2</c:v>
                </c:pt>
                <c:pt idx="119">
                  <c:v>5.4926271057874738E-2</c:v>
                </c:pt>
                <c:pt idx="120">
                  <c:v>5.4926502248191851E-2</c:v>
                </c:pt>
                <c:pt idx="121">
                  <c:v>5.4929674217289531E-2</c:v>
                </c:pt>
                <c:pt idx="122">
                  <c:v>5.4936005186605921E-2</c:v>
                </c:pt>
                <c:pt idx="123">
                  <c:v>5.4918726913146802E-2</c:v>
                </c:pt>
                <c:pt idx="124">
                  <c:v>5.4918686553338425E-2</c:v>
                </c:pt>
                <c:pt idx="125">
                  <c:v>5.491553725326561E-2</c:v>
                </c:pt>
                <c:pt idx="126">
                  <c:v>5.4927524839705033E-2</c:v>
                </c:pt>
                <c:pt idx="127">
                  <c:v>5.4934501079058798E-2</c:v>
                </c:pt>
                <c:pt idx="128">
                  <c:v>5.4928917018510201E-2</c:v>
                </c:pt>
                <c:pt idx="129">
                  <c:v>5.4921390065811697E-2</c:v>
                </c:pt>
                <c:pt idx="130">
                  <c:v>5.4914504098916232E-2</c:v>
                </c:pt>
                <c:pt idx="131">
                  <c:v>5.4902768338585359E-2</c:v>
                </c:pt>
                <c:pt idx="132">
                  <c:v>5.4894592001049056E-2</c:v>
                </c:pt>
                <c:pt idx="133">
                  <c:v>5.4884820439768799E-2</c:v>
                </c:pt>
                <c:pt idx="134">
                  <c:v>5.4885041090321364E-2</c:v>
                </c:pt>
                <c:pt idx="135">
                  <c:v>5.4864642471083955E-2</c:v>
                </c:pt>
                <c:pt idx="136">
                  <c:v>5.4867840890772568E-2</c:v>
                </c:pt>
                <c:pt idx="137">
                  <c:v>5.4871374909838927E-2</c:v>
                </c:pt>
                <c:pt idx="138">
                  <c:v>5.4877607013718119E-2</c:v>
                </c:pt>
                <c:pt idx="139">
                  <c:v>5.4881415346930723E-2</c:v>
                </c:pt>
                <c:pt idx="140">
                  <c:v>5.4908714185673932E-2</c:v>
                </c:pt>
                <c:pt idx="141">
                  <c:v>5.492242066140552E-2</c:v>
                </c:pt>
                <c:pt idx="142">
                  <c:v>5.4928103378194926E-2</c:v>
                </c:pt>
                <c:pt idx="143">
                  <c:v>5.4931141308956516E-2</c:v>
                </c:pt>
                <c:pt idx="144">
                  <c:v>5.4931580087841173E-2</c:v>
                </c:pt>
                <c:pt idx="145">
                  <c:v>5.4915721292665275E-2</c:v>
                </c:pt>
                <c:pt idx="146">
                  <c:v>5.4905890308534669E-2</c:v>
                </c:pt>
                <c:pt idx="147">
                  <c:v>5.4916064367613399E-2</c:v>
                </c:pt>
                <c:pt idx="148">
                  <c:v>5.4927672052324426E-2</c:v>
                </c:pt>
                <c:pt idx="149">
                  <c:v>5.4918794126179206E-2</c:v>
                </c:pt>
                <c:pt idx="150">
                  <c:v>5.4929593906496398E-2</c:v>
                </c:pt>
                <c:pt idx="151">
                  <c:v>5.4938605394401006E-2</c:v>
                </c:pt>
                <c:pt idx="152">
                  <c:v>5.4942120576368728E-2</c:v>
                </c:pt>
                <c:pt idx="153">
                  <c:v>5.4940308970638459E-2</c:v>
                </c:pt>
                <c:pt idx="154">
                  <c:v>5.49302809841666E-2</c:v>
                </c:pt>
                <c:pt idx="155">
                  <c:v>5.4950715739612348E-2</c:v>
                </c:pt>
                <c:pt idx="156">
                  <c:v>5.4952560616151364E-2</c:v>
                </c:pt>
                <c:pt idx="157">
                  <c:v>5.4952490403855116E-2</c:v>
                </c:pt>
                <c:pt idx="158">
                  <c:v>5.4936997878074691E-2</c:v>
                </c:pt>
                <c:pt idx="159">
                  <c:v>5.4917886206928251E-2</c:v>
                </c:pt>
                <c:pt idx="160">
                  <c:v>5.4892101207221974E-2</c:v>
                </c:pt>
                <c:pt idx="161">
                  <c:v>5.4871130712498786E-2</c:v>
                </c:pt>
                <c:pt idx="162">
                  <c:v>5.4869158054826721E-2</c:v>
                </c:pt>
                <c:pt idx="163">
                  <c:v>5.4877397499591599E-2</c:v>
                </c:pt>
                <c:pt idx="164">
                  <c:v>5.4884812165628558E-2</c:v>
                </c:pt>
                <c:pt idx="165">
                  <c:v>5.4869223737366662E-2</c:v>
                </c:pt>
                <c:pt idx="166">
                  <c:v>5.4875848747863852E-2</c:v>
                </c:pt>
                <c:pt idx="167">
                  <c:v>5.4866330829059111E-2</c:v>
                </c:pt>
                <c:pt idx="168">
                  <c:v>5.4885141024311128E-2</c:v>
                </c:pt>
                <c:pt idx="169">
                  <c:v>5.4884495723473675E-2</c:v>
                </c:pt>
                <c:pt idx="170">
                  <c:v>5.4873006006733463E-2</c:v>
                </c:pt>
                <c:pt idx="171">
                  <c:v>5.4881875362155601E-2</c:v>
                </c:pt>
                <c:pt idx="172">
                  <c:v>5.4896950374242026E-2</c:v>
                </c:pt>
                <c:pt idx="173">
                  <c:v>5.4900220280587504E-2</c:v>
                </c:pt>
                <c:pt idx="174">
                  <c:v>5.4898123713756311E-2</c:v>
                </c:pt>
                <c:pt idx="175">
                  <c:v>5.4890248113972535E-2</c:v>
                </c:pt>
                <c:pt idx="176">
                  <c:v>5.4896914943445944E-2</c:v>
                </c:pt>
                <c:pt idx="177">
                  <c:v>5.4892186553520718E-2</c:v>
                </c:pt>
                <c:pt idx="178">
                  <c:v>5.489658647881264E-2</c:v>
                </c:pt>
                <c:pt idx="179">
                  <c:v>5.4884424773669678E-2</c:v>
                </c:pt>
                <c:pt idx="180">
                  <c:v>5.4883700403315007E-2</c:v>
                </c:pt>
                <c:pt idx="181">
                  <c:v>5.4904955133959411E-2</c:v>
                </c:pt>
                <c:pt idx="182">
                  <c:v>5.4905052201140718E-2</c:v>
                </c:pt>
                <c:pt idx="183">
                  <c:v>5.4901605434169977E-2</c:v>
                </c:pt>
                <c:pt idx="184">
                  <c:v>5.4914252739761214E-2</c:v>
                </c:pt>
                <c:pt idx="185">
                  <c:v>5.4902691716592962E-2</c:v>
                </c:pt>
                <c:pt idx="186">
                  <c:v>5.490661792437606E-2</c:v>
                </c:pt>
                <c:pt idx="187">
                  <c:v>5.4915566252642406E-2</c:v>
                </c:pt>
                <c:pt idx="188">
                  <c:v>5.4902608089307157E-2</c:v>
                </c:pt>
                <c:pt idx="189">
                  <c:v>5.4896935415989334E-2</c:v>
                </c:pt>
                <c:pt idx="190">
                  <c:v>5.4902976641101033E-2</c:v>
                </c:pt>
                <c:pt idx="191">
                  <c:v>5.4907672556618554E-2</c:v>
                </c:pt>
                <c:pt idx="192">
                  <c:v>5.4920259812217154E-2</c:v>
                </c:pt>
                <c:pt idx="193">
                  <c:v>5.4937300114625394E-2</c:v>
                </c:pt>
                <c:pt idx="194">
                  <c:v>5.4938464606135114E-2</c:v>
                </c:pt>
                <c:pt idx="195">
                  <c:v>5.4943719494753004E-2</c:v>
                </c:pt>
                <c:pt idx="196">
                  <c:v>5.4942363138019014E-2</c:v>
                </c:pt>
                <c:pt idx="197">
                  <c:v>5.4938942052173464E-2</c:v>
                </c:pt>
                <c:pt idx="198">
                  <c:v>5.4960928103309201E-2</c:v>
                </c:pt>
                <c:pt idx="199">
                  <c:v>5.492753240866146E-2</c:v>
                </c:pt>
                <c:pt idx="200">
                  <c:v>5.4915029780104221E-2</c:v>
                </c:pt>
                <c:pt idx="201">
                  <c:v>5.4921445644928978E-2</c:v>
                </c:pt>
                <c:pt idx="202">
                  <c:v>5.4922985369990469E-2</c:v>
                </c:pt>
                <c:pt idx="203">
                  <c:v>5.4917930389761706E-2</c:v>
                </c:pt>
                <c:pt idx="204">
                  <c:v>5.4936160408239752E-2</c:v>
                </c:pt>
                <c:pt idx="205">
                  <c:v>5.4939240918438603E-2</c:v>
                </c:pt>
                <c:pt idx="206">
                  <c:v>5.4956832872730073E-2</c:v>
                </c:pt>
                <c:pt idx="207">
                  <c:v>5.4957476989972318E-2</c:v>
                </c:pt>
                <c:pt idx="208">
                  <c:v>5.494964329643006E-2</c:v>
                </c:pt>
                <c:pt idx="209">
                  <c:v>5.494518591754164E-2</c:v>
                </c:pt>
                <c:pt idx="210">
                  <c:v>5.4953822782538179E-2</c:v>
                </c:pt>
                <c:pt idx="211">
                  <c:v>5.495291114755152E-2</c:v>
                </c:pt>
                <c:pt idx="212">
                  <c:v>5.4942227720417673E-2</c:v>
                </c:pt>
                <c:pt idx="213">
                  <c:v>5.4947720240458034E-2</c:v>
                </c:pt>
                <c:pt idx="214">
                  <c:v>5.4946539640405093E-2</c:v>
                </c:pt>
                <c:pt idx="215">
                  <c:v>5.4938605953045679E-2</c:v>
                </c:pt>
                <c:pt idx="216">
                  <c:v>5.4925827467825615E-2</c:v>
                </c:pt>
                <c:pt idx="217">
                  <c:v>5.4941367370130924E-2</c:v>
                </c:pt>
                <c:pt idx="218">
                  <c:v>5.4948132962575211E-2</c:v>
                </c:pt>
                <c:pt idx="219">
                  <c:v>5.4955581470655414E-2</c:v>
                </c:pt>
                <c:pt idx="220">
                  <c:v>5.4951516007342209E-2</c:v>
                </c:pt>
                <c:pt idx="221">
                  <c:v>5.494936816056252E-2</c:v>
                </c:pt>
                <c:pt idx="222">
                  <c:v>5.4934145089563784E-2</c:v>
                </c:pt>
                <c:pt idx="223">
                  <c:v>5.4932375243345218E-2</c:v>
                </c:pt>
                <c:pt idx="224">
                  <c:v>5.4936852018381215E-2</c:v>
                </c:pt>
                <c:pt idx="225">
                  <c:v>5.4941760050102852E-2</c:v>
                </c:pt>
                <c:pt idx="226">
                  <c:v>5.4939554040285943E-2</c:v>
                </c:pt>
                <c:pt idx="227">
                  <c:v>5.4933124892479777E-2</c:v>
                </c:pt>
                <c:pt idx="228">
                  <c:v>5.4937413529521049E-2</c:v>
                </c:pt>
                <c:pt idx="229">
                  <c:v>5.493059600763163E-2</c:v>
                </c:pt>
                <c:pt idx="230">
                  <c:v>5.4935764396818465E-2</c:v>
                </c:pt>
                <c:pt idx="231">
                  <c:v>5.4929381915080962E-2</c:v>
                </c:pt>
                <c:pt idx="232">
                  <c:v>5.4914790116468673E-2</c:v>
                </c:pt>
                <c:pt idx="233">
                  <c:v>5.4895972775155392E-2</c:v>
                </c:pt>
                <c:pt idx="234">
                  <c:v>5.4900201176619916E-2</c:v>
                </c:pt>
                <c:pt idx="235">
                  <c:v>5.4917896517511541E-2</c:v>
                </c:pt>
                <c:pt idx="236">
                  <c:v>5.4911905852137843E-2</c:v>
                </c:pt>
                <c:pt idx="237">
                  <c:v>5.492379337617289E-2</c:v>
                </c:pt>
                <c:pt idx="238">
                  <c:v>5.491398237656174E-2</c:v>
                </c:pt>
                <c:pt idx="239">
                  <c:v>5.490115132090162E-2</c:v>
                </c:pt>
                <c:pt idx="240">
                  <c:v>5.4897328296715599E-2</c:v>
                </c:pt>
                <c:pt idx="241">
                  <c:v>5.4917424034563789E-2</c:v>
                </c:pt>
                <c:pt idx="242">
                  <c:v>5.4934786889078588E-2</c:v>
                </c:pt>
                <c:pt idx="243">
                  <c:v>5.4934880580789359E-2</c:v>
                </c:pt>
                <c:pt idx="244">
                  <c:v>5.4920913149108415E-2</c:v>
                </c:pt>
                <c:pt idx="245">
                  <c:v>5.4908134735618404E-2</c:v>
                </c:pt>
                <c:pt idx="246">
                  <c:v>5.4928438882521115E-2</c:v>
                </c:pt>
                <c:pt idx="247">
                  <c:v>5.4940347866291088E-2</c:v>
                </c:pt>
                <c:pt idx="248">
                  <c:v>5.4929197423602243E-2</c:v>
                </c:pt>
                <c:pt idx="249">
                  <c:v>5.4945786796195127E-2</c:v>
                </c:pt>
                <c:pt idx="250">
                  <c:v>5.4949577193837716E-2</c:v>
                </c:pt>
                <c:pt idx="251">
                  <c:v>5.4946851093693107E-2</c:v>
                </c:pt>
                <c:pt idx="252">
                  <c:v>5.4941207786491406E-2</c:v>
                </c:pt>
                <c:pt idx="253">
                  <c:v>5.4940946021395425E-2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'Vasicek Simulation (MLE)'!$G$1</c:f>
              <c:strCache>
                <c:ptCount val="1"/>
                <c:pt idx="0">
                  <c:v>Sims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(MLE)'!$G$2:$G$255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5.5192610897127653E-2</c:v>
                </c:pt>
                <c:pt idx="2">
                  <c:v>5.5186552322724014E-2</c:v>
                </c:pt>
                <c:pt idx="3">
                  <c:v>5.5174782821824343E-2</c:v>
                </c:pt>
                <c:pt idx="4">
                  <c:v>5.5176414948786223E-2</c:v>
                </c:pt>
                <c:pt idx="5">
                  <c:v>5.5178710518627321E-2</c:v>
                </c:pt>
                <c:pt idx="6">
                  <c:v>5.5168540517149027E-2</c:v>
                </c:pt>
                <c:pt idx="7">
                  <c:v>5.516778973674584E-2</c:v>
                </c:pt>
                <c:pt idx="8">
                  <c:v>5.5162108103996389E-2</c:v>
                </c:pt>
                <c:pt idx="9">
                  <c:v>5.5147034981713194E-2</c:v>
                </c:pt>
                <c:pt idx="10">
                  <c:v>5.5135203848511678E-2</c:v>
                </c:pt>
                <c:pt idx="11">
                  <c:v>5.5122890071992441E-2</c:v>
                </c:pt>
                <c:pt idx="12">
                  <c:v>5.5111164589931046E-2</c:v>
                </c:pt>
                <c:pt idx="13">
                  <c:v>5.5122661036839729E-2</c:v>
                </c:pt>
                <c:pt idx="14">
                  <c:v>5.5111262258607054E-2</c:v>
                </c:pt>
                <c:pt idx="15">
                  <c:v>5.5102125382112038E-2</c:v>
                </c:pt>
                <c:pt idx="16">
                  <c:v>5.5087618761657367E-2</c:v>
                </c:pt>
                <c:pt idx="17">
                  <c:v>5.5077956561993408E-2</c:v>
                </c:pt>
                <c:pt idx="18">
                  <c:v>5.5083318382162648E-2</c:v>
                </c:pt>
                <c:pt idx="19">
                  <c:v>5.5059042499141668E-2</c:v>
                </c:pt>
                <c:pt idx="20">
                  <c:v>5.5057955648847169E-2</c:v>
                </c:pt>
                <c:pt idx="21">
                  <c:v>5.5044346712190814E-2</c:v>
                </c:pt>
                <c:pt idx="22">
                  <c:v>5.503154468573921E-2</c:v>
                </c:pt>
                <c:pt idx="23">
                  <c:v>5.502452744704002E-2</c:v>
                </c:pt>
                <c:pt idx="24">
                  <c:v>5.5009940540191933E-2</c:v>
                </c:pt>
                <c:pt idx="25">
                  <c:v>5.4999921709252421E-2</c:v>
                </c:pt>
                <c:pt idx="26">
                  <c:v>5.4985462679095917E-2</c:v>
                </c:pt>
                <c:pt idx="27">
                  <c:v>5.4988899968970738E-2</c:v>
                </c:pt>
                <c:pt idx="28">
                  <c:v>5.4983544883541208E-2</c:v>
                </c:pt>
                <c:pt idx="29">
                  <c:v>5.4967250534023369E-2</c:v>
                </c:pt>
                <c:pt idx="30">
                  <c:v>5.4950610631185927E-2</c:v>
                </c:pt>
                <c:pt idx="31">
                  <c:v>5.494586489087841E-2</c:v>
                </c:pt>
                <c:pt idx="32">
                  <c:v>5.4941094305236353E-2</c:v>
                </c:pt>
                <c:pt idx="33">
                  <c:v>5.4951866664281618E-2</c:v>
                </c:pt>
                <c:pt idx="34">
                  <c:v>5.4931561382107454E-2</c:v>
                </c:pt>
                <c:pt idx="35">
                  <c:v>5.4947885525685004E-2</c:v>
                </c:pt>
                <c:pt idx="36">
                  <c:v>5.4920243488432829E-2</c:v>
                </c:pt>
                <c:pt idx="37">
                  <c:v>5.4942541303479593E-2</c:v>
                </c:pt>
                <c:pt idx="38">
                  <c:v>5.4930025722629179E-2</c:v>
                </c:pt>
                <c:pt idx="39">
                  <c:v>5.4920035483312007E-2</c:v>
                </c:pt>
                <c:pt idx="40">
                  <c:v>5.4929179889246629E-2</c:v>
                </c:pt>
                <c:pt idx="41">
                  <c:v>5.4924211621995539E-2</c:v>
                </c:pt>
                <c:pt idx="42">
                  <c:v>5.492205298959893E-2</c:v>
                </c:pt>
                <c:pt idx="43">
                  <c:v>5.4922242788791563E-2</c:v>
                </c:pt>
                <c:pt idx="44">
                  <c:v>5.4918595124000651E-2</c:v>
                </c:pt>
                <c:pt idx="45">
                  <c:v>5.4911441598534241E-2</c:v>
                </c:pt>
                <c:pt idx="46">
                  <c:v>5.4913735310971865E-2</c:v>
                </c:pt>
                <c:pt idx="47">
                  <c:v>5.4922550859601391E-2</c:v>
                </c:pt>
                <c:pt idx="48">
                  <c:v>5.4917568137314021E-2</c:v>
                </c:pt>
                <c:pt idx="49">
                  <c:v>5.4901259101383396E-2</c:v>
                </c:pt>
                <c:pt idx="50">
                  <c:v>5.4901798805888982E-2</c:v>
                </c:pt>
                <c:pt idx="51">
                  <c:v>5.4886983483501364E-2</c:v>
                </c:pt>
                <c:pt idx="52">
                  <c:v>5.4908424868584389E-2</c:v>
                </c:pt>
                <c:pt idx="53">
                  <c:v>5.4891470062615015E-2</c:v>
                </c:pt>
                <c:pt idx="54">
                  <c:v>5.4900074074436762E-2</c:v>
                </c:pt>
                <c:pt idx="55">
                  <c:v>5.4902722520774765E-2</c:v>
                </c:pt>
                <c:pt idx="56">
                  <c:v>5.4905510400939217E-2</c:v>
                </c:pt>
                <c:pt idx="57">
                  <c:v>5.4889043773912641E-2</c:v>
                </c:pt>
                <c:pt idx="58">
                  <c:v>5.4892709393451256E-2</c:v>
                </c:pt>
                <c:pt idx="59">
                  <c:v>5.4893255679545186E-2</c:v>
                </c:pt>
                <c:pt idx="60">
                  <c:v>5.4900413011263499E-2</c:v>
                </c:pt>
                <c:pt idx="61">
                  <c:v>5.4904276856524291E-2</c:v>
                </c:pt>
                <c:pt idx="62">
                  <c:v>5.4898465508000066E-2</c:v>
                </c:pt>
                <c:pt idx="63">
                  <c:v>5.4884039783124415E-2</c:v>
                </c:pt>
                <c:pt idx="64">
                  <c:v>5.4885998800157647E-2</c:v>
                </c:pt>
                <c:pt idx="65">
                  <c:v>5.4878721206081567E-2</c:v>
                </c:pt>
                <c:pt idx="66">
                  <c:v>5.4870612656561381E-2</c:v>
                </c:pt>
                <c:pt idx="67">
                  <c:v>5.4858899655897415E-2</c:v>
                </c:pt>
                <c:pt idx="68">
                  <c:v>5.4854643411960981E-2</c:v>
                </c:pt>
                <c:pt idx="69">
                  <c:v>5.4872811930916643E-2</c:v>
                </c:pt>
                <c:pt idx="70">
                  <c:v>5.4860180134209006E-2</c:v>
                </c:pt>
                <c:pt idx="71">
                  <c:v>5.4871383986111751E-2</c:v>
                </c:pt>
                <c:pt idx="72">
                  <c:v>5.4886750802233812E-2</c:v>
                </c:pt>
                <c:pt idx="73">
                  <c:v>5.4891156810771675E-2</c:v>
                </c:pt>
                <c:pt idx="74">
                  <c:v>5.4883489111126747E-2</c:v>
                </c:pt>
                <c:pt idx="75">
                  <c:v>5.4878335505764618E-2</c:v>
                </c:pt>
                <c:pt idx="76">
                  <c:v>5.4881412163313124E-2</c:v>
                </c:pt>
                <c:pt idx="77">
                  <c:v>5.4864598643664705E-2</c:v>
                </c:pt>
                <c:pt idx="78">
                  <c:v>5.4865885547571339E-2</c:v>
                </c:pt>
                <c:pt idx="79">
                  <c:v>5.4876680964092935E-2</c:v>
                </c:pt>
                <c:pt idx="80">
                  <c:v>5.490140659260178E-2</c:v>
                </c:pt>
                <c:pt idx="81">
                  <c:v>5.4918114475350499E-2</c:v>
                </c:pt>
                <c:pt idx="82">
                  <c:v>5.4928405903402887E-2</c:v>
                </c:pt>
                <c:pt idx="83">
                  <c:v>5.4945173583066505E-2</c:v>
                </c:pt>
                <c:pt idx="84">
                  <c:v>5.4956915418087345E-2</c:v>
                </c:pt>
                <c:pt idx="85">
                  <c:v>5.4968258321269801E-2</c:v>
                </c:pt>
                <c:pt idx="86">
                  <c:v>5.494317083124501E-2</c:v>
                </c:pt>
                <c:pt idx="87">
                  <c:v>5.4951333896696514E-2</c:v>
                </c:pt>
                <c:pt idx="88">
                  <c:v>5.4929147333486993E-2</c:v>
                </c:pt>
                <c:pt idx="89">
                  <c:v>5.4940748972633131E-2</c:v>
                </c:pt>
                <c:pt idx="90">
                  <c:v>5.4932712750844138E-2</c:v>
                </c:pt>
                <c:pt idx="91">
                  <c:v>5.4936946296880236E-2</c:v>
                </c:pt>
                <c:pt idx="92">
                  <c:v>5.4965164215560199E-2</c:v>
                </c:pt>
                <c:pt idx="93">
                  <c:v>5.4950381783200851E-2</c:v>
                </c:pt>
                <c:pt idx="94">
                  <c:v>5.4949551353586305E-2</c:v>
                </c:pt>
                <c:pt idx="95">
                  <c:v>5.4950884239918799E-2</c:v>
                </c:pt>
                <c:pt idx="96">
                  <c:v>5.4941566472087776E-2</c:v>
                </c:pt>
                <c:pt idx="97">
                  <c:v>5.4925273144801591E-2</c:v>
                </c:pt>
                <c:pt idx="98">
                  <c:v>5.4923822362818973E-2</c:v>
                </c:pt>
                <c:pt idx="99">
                  <c:v>5.4927779847146328E-2</c:v>
                </c:pt>
                <c:pt idx="100">
                  <c:v>5.4915592423372642E-2</c:v>
                </c:pt>
                <c:pt idx="101">
                  <c:v>5.4918826579988422E-2</c:v>
                </c:pt>
                <c:pt idx="102">
                  <c:v>5.4907967152059901E-2</c:v>
                </c:pt>
                <c:pt idx="103">
                  <c:v>5.4911390770259902E-2</c:v>
                </c:pt>
                <c:pt idx="104">
                  <c:v>5.4915300351294848E-2</c:v>
                </c:pt>
                <c:pt idx="105">
                  <c:v>5.4919579516574876E-2</c:v>
                </c:pt>
                <c:pt idx="106">
                  <c:v>5.4913333475685798E-2</c:v>
                </c:pt>
                <c:pt idx="107">
                  <c:v>5.4900991868202305E-2</c:v>
                </c:pt>
                <c:pt idx="108">
                  <c:v>5.4902424318699128E-2</c:v>
                </c:pt>
                <c:pt idx="109">
                  <c:v>5.4916622589577489E-2</c:v>
                </c:pt>
                <c:pt idx="110">
                  <c:v>5.4905540849274619E-2</c:v>
                </c:pt>
                <c:pt idx="111">
                  <c:v>5.4902216374383535E-2</c:v>
                </c:pt>
                <c:pt idx="112">
                  <c:v>5.490298900556384E-2</c:v>
                </c:pt>
                <c:pt idx="113">
                  <c:v>5.4884853192818918E-2</c:v>
                </c:pt>
                <c:pt idx="114">
                  <c:v>5.4892659164248923E-2</c:v>
                </c:pt>
                <c:pt idx="115">
                  <c:v>5.4895494519491141E-2</c:v>
                </c:pt>
                <c:pt idx="116">
                  <c:v>5.4901955298399113E-2</c:v>
                </c:pt>
                <c:pt idx="117">
                  <c:v>5.491140576895745E-2</c:v>
                </c:pt>
                <c:pt idx="118">
                  <c:v>5.4896630794756617E-2</c:v>
                </c:pt>
                <c:pt idx="119">
                  <c:v>5.4899718657140266E-2</c:v>
                </c:pt>
                <c:pt idx="120">
                  <c:v>5.4889237814718161E-2</c:v>
                </c:pt>
                <c:pt idx="121">
                  <c:v>5.4925330969132942E-2</c:v>
                </c:pt>
                <c:pt idx="122">
                  <c:v>5.4928149696531231E-2</c:v>
                </c:pt>
                <c:pt idx="123">
                  <c:v>5.4924222739531126E-2</c:v>
                </c:pt>
                <c:pt idx="124">
                  <c:v>5.4932830446341348E-2</c:v>
                </c:pt>
                <c:pt idx="125">
                  <c:v>5.4931844017442256E-2</c:v>
                </c:pt>
                <c:pt idx="126">
                  <c:v>5.4941183948021735E-2</c:v>
                </c:pt>
                <c:pt idx="127">
                  <c:v>5.4942064813280227E-2</c:v>
                </c:pt>
                <c:pt idx="128">
                  <c:v>5.4934818602799224E-2</c:v>
                </c:pt>
                <c:pt idx="129">
                  <c:v>5.4938596513490118E-2</c:v>
                </c:pt>
                <c:pt idx="130">
                  <c:v>5.494511931213833E-2</c:v>
                </c:pt>
                <c:pt idx="131">
                  <c:v>5.4940513051880448E-2</c:v>
                </c:pt>
                <c:pt idx="132">
                  <c:v>5.4954912548813718E-2</c:v>
                </c:pt>
                <c:pt idx="133">
                  <c:v>5.4936914897772644E-2</c:v>
                </c:pt>
                <c:pt idx="134">
                  <c:v>5.4917485259939426E-2</c:v>
                </c:pt>
                <c:pt idx="135">
                  <c:v>5.4936517450208659E-2</c:v>
                </c:pt>
                <c:pt idx="136">
                  <c:v>5.4933090469217696E-2</c:v>
                </c:pt>
                <c:pt idx="137">
                  <c:v>5.4927238714151339E-2</c:v>
                </c:pt>
                <c:pt idx="138">
                  <c:v>5.492977125185506E-2</c:v>
                </c:pt>
                <c:pt idx="139">
                  <c:v>5.4923328534843573E-2</c:v>
                </c:pt>
                <c:pt idx="140">
                  <c:v>5.4925754915148638E-2</c:v>
                </c:pt>
                <c:pt idx="141">
                  <c:v>5.4920997356918459E-2</c:v>
                </c:pt>
                <c:pt idx="142">
                  <c:v>5.490972525796152E-2</c:v>
                </c:pt>
                <c:pt idx="143">
                  <c:v>5.4896031747681692E-2</c:v>
                </c:pt>
                <c:pt idx="144">
                  <c:v>5.4885360541814684E-2</c:v>
                </c:pt>
                <c:pt idx="145">
                  <c:v>5.4887520050885305E-2</c:v>
                </c:pt>
                <c:pt idx="146">
                  <c:v>5.4882390293347037E-2</c:v>
                </c:pt>
                <c:pt idx="147">
                  <c:v>5.4873921479187834E-2</c:v>
                </c:pt>
                <c:pt idx="148">
                  <c:v>5.4892984071183183E-2</c:v>
                </c:pt>
                <c:pt idx="149">
                  <c:v>5.4885230459735194E-2</c:v>
                </c:pt>
                <c:pt idx="150">
                  <c:v>5.4889485080894189E-2</c:v>
                </c:pt>
                <c:pt idx="151">
                  <c:v>5.4891373186941921E-2</c:v>
                </c:pt>
                <c:pt idx="152">
                  <c:v>5.4882480982045359E-2</c:v>
                </c:pt>
                <c:pt idx="153">
                  <c:v>5.4875783272900054E-2</c:v>
                </c:pt>
                <c:pt idx="154">
                  <c:v>5.4877716098428335E-2</c:v>
                </c:pt>
                <c:pt idx="155">
                  <c:v>5.4886853781419782E-2</c:v>
                </c:pt>
                <c:pt idx="156">
                  <c:v>5.4883987791059942E-2</c:v>
                </c:pt>
                <c:pt idx="157">
                  <c:v>5.4887951163501141E-2</c:v>
                </c:pt>
                <c:pt idx="158">
                  <c:v>5.4892670505738664E-2</c:v>
                </c:pt>
                <c:pt idx="159">
                  <c:v>5.48822154573161E-2</c:v>
                </c:pt>
                <c:pt idx="160">
                  <c:v>5.4868844542717475E-2</c:v>
                </c:pt>
                <c:pt idx="161">
                  <c:v>5.4857690868829759E-2</c:v>
                </c:pt>
                <c:pt idx="162">
                  <c:v>5.4864561076115648E-2</c:v>
                </c:pt>
                <c:pt idx="163">
                  <c:v>5.4875968466478187E-2</c:v>
                </c:pt>
                <c:pt idx="164">
                  <c:v>5.4872958670731942E-2</c:v>
                </c:pt>
                <c:pt idx="165">
                  <c:v>5.4868565041467796E-2</c:v>
                </c:pt>
                <c:pt idx="166">
                  <c:v>5.4865992932257079E-2</c:v>
                </c:pt>
                <c:pt idx="167">
                  <c:v>5.485688264416487E-2</c:v>
                </c:pt>
                <c:pt idx="168">
                  <c:v>5.4850139405000026E-2</c:v>
                </c:pt>
                <c:pt idx="169">
                  <c:v>5.485565632809699E-2</c:v>
                </c:pt>
                <c:pt idx="170">
                  <c:v>5.4855623996645904E-2</c:v>
                </c:pt>
                <c:pt idx="171">
                  <c:v>5.4847739703263086E-2</c:v>
                </c:pt>
                <c:pt idx="172">
                  <c:v>5.4837854336761686E-2</c:v>
                </c:pt>
                <c:pt idx="173">
                  <c:v>5.4846169535596269E-2</c:v>
                </c:pt>
                <c:pt idx="174">
                  <c:v>5.4838672028391988E-2</c:v>
                </c:pt>
                <c:pt idx="175">
                  <c:v>5.4840332283576605E-2</c:v>
                </c:pt>
                <c:pt idx="176">
                  <c:v>5.4844471863284179E-2</c:v>
                </c:pt>
                <c:pt idx="177">
                  <c:v>5.4852822894808723E-2</c:v>
                </c:pt>
                <c:pt idx="178">
                  <c:v>5.4874025642997308E-2</c:v>
                </c:pt>
                <c:pt idx="179">
                  <c:v>5.4857638738292351E-2</c:v>
                </c:pt>
                <c:pt idx="180">
                  <c:v>5.4854771806362543E-2</c:v>
                </c:pt>
                <c:pt idx="181">
                  <c:v>5.4855007933269646E-2</c:v>
                </c:pt>
                <c:pt idx="182">
                  <c:v>5.486075684186148E-2</c:v>
                </c:pt>
                <c:pt idx="183">
                  <c:v>5.4866453556812883E-2</c:v>
                </c:pt>
                <c:pt idx="184">
                  <c:v>5.4859224357834788E-2</c:v>
                </c:pt>
                <c:pt idx="185">
                  <c:v>5.4864421775452928E-2</c:v>
                </c:pt>
                <c:pt idx="186">
                  <c:v>5.4881631231268879E-2</c:v>
                </c:pt>
                <c:pt idx="187">
                  <c:v>5.4879444702637566E-2</c:v>
                </c:pt>
                <c:pt idx="188">
                  <c:v>5.4878209674242784E-2</c:v>
                </c:pt>
                <c:pt idx="189">
                  <c:v>5.4888340575730367E-2</c:v>
                </c:pt>
                <c:pt idx="190">
                  <c:v>5.4892279535344313E-2</c:v>
                </c:pt>
                <c:pt idx="191">
                  <c:v>5.4889339429393752E-2</c:v>
                </c:pt>
                <c:pt idx="192">
                  <c:v>5.4892513307523136E-2</c:v>
                </c:pt>
                <c:pt idx="193">
                  <c:v>5.4900199188994192E-2</c:v>
                </c:pt>
                <c:pt idx="194">
                  <c:v>5.4900756234817008E-2</c:v>
                </c:pt>
                <c:pt idx="195">
                  <c:v>5.4904722344051693E-2</c:v>
                </c:pt>
                <c:pt idx="196">
                  <c:v>5.4913363646889063E-2</c:v>
                </c:pt>
                <c:pt idx="197">
                  <c:v>5.4929151087828684E-2</c:v>
                </c:pt>
                <c:pt idx="198">
                  <c:v>5.4926861883520584E-2</c:v>
                </c:pt>
                <c:pt idx="199">
                  <c:v>5.492497911186639E-2</c:v>
                </c:pt>
                <c:pt idx="200">
                  <c:v>5.4924871459766308E-2</c:v>
                </c:pt>
                <c:pt idx="201">
                  <c:v>5.4917600884623136E-2</c:v>
                </c:pt>
                <c:pt idx="202">
                  <c:v>5.4919535253616251E-2</c:v>
                </c:pt>
                <c:pt idx="203">
                  <c:v>5.4911415577894605E-2</c:v>
                </c:pt>
                <c:pt idx="204">
                  <c:v>5.4906321933875256E-2</c:v>
                </c:pt>
                <c:pt idx="205">
                  <c:v>5.4910023010923181E-2</c:v>
                </c:pt>
                <c:pt idx="206">
                  <c:v>5.4915032918902033E-2</c:v>
                </c:pt>
                <c:pt idx="207">
                  <c:v>5.4904998461621127E-2</c:v>
                </c:pt>
                <c:pt idx="208">
                  <c:v>5.4922227876304255E-2</c:v>
                </c:pt>
                <c:pt idx="209">
                  <c:v>5.4909563316670212E-2</c:v>
                </c:pt>
                <c:pt idx="210">
                  <c:v>5.4890610509037208E-2</c:v>
                </c:pt>
                <c:pt idx="211">
                  <c:v>5.4881024242198373E-2</c:v>
                </c:pt>
                <c:pt idx="212">
                  <c:v>5.4885743308015829E-2</c:v>
                </c:pt>
                <c:pt idx="213">
                  <c:v>5.4903527130107342E-2</c:v>
                </c:pt>
                <c:pt idx="214">
                  <c:v>5.4901911438701864E-2</c:v>
                </c:pt>
                <c:pt idx="215">
                  <c:v>5.4885070155214793E-2</c:v>
                </c:pt>
                <c:pt idx="216">
                  <c:v>5.4883754279271162E-2</c:v>
                </c:pt>
                <c:pt idx="217">
                  <c:v>5.4891745819272586E-2</c:v>
                </c:pt>
                <c:pt idx="218">
                  <c:v>5.4884727009231339E-2</c:v>
                </c:pt>
                <c:pt idx="219">
                  <c:v>5.489029845880479E-2</c:v>
                </c:pt>
                <c:pt idx="220">
                  <c:v>5.4884352014716101E-2</c:v>
                </c:pt>
                <c:pt idx="221">
                  <c:v>5.4882470230025016E-2</c:v>
                </c:pt>
                <c:pt idx="222">
                  <c:v>5.4894737755998339E-2</c:v>
                </c:pt>
                <c:pt idx="223">
                  <c:v>5.488064990070201E-2</c:v>
                </c:pt>
                <c:pt idx="224">
                  <c:v>5.4878153577886273E-2</c:v>
                </c:pt>
                <c:pt idx="225">
                  <c:v>5.4890877217575705E-2</c:v>
                </c:pt>
                <c:pt idx="226">
                  <c:v>5.4903190813836704E-2</c:v>
                </c:pt>
                <c:pt idx="227">
                  <c:v>5.4907307597047351E-2</c:v>
                </c:pt>
                <c:pt idx="228">
                  <c:v>5.4913508865298874E-2</c:v>
                </c:pt>
                <c:pt idx="229">
                  <c:v>5.4930426622829043E-2</c:v>
                </c:pt>
                <c:pt idx="230">
                  <c:v>5.4914397175281703E-2</c:v>
                </c:pt>
                <c:pt idx="231">
                  <c:v>5.4924489870007066E-2</c:v>
                </c:pt>
                <c:pt idx="232">
                  <c:v>5.4931935729109031E-2</c:v>
                </c:pt>
                <c:pt idx="233">
                  <c:v>5.4935099093714058E-2</c:v>
                </c:pt>
                <c:pt idx="234">
                  <c:v>5.493613500796285E-2</c:v>
                </c:pt>
                <c:pt idx="235">
                  <c:v>5.4940621970793954E-2</c:v>
                </c:pt>
                <c:pt idx="236">
                  <c:v>5.4932796439148016E-2</c:v>
                </c:pt>
                <c:pt idx="237">
                  <c:v>5.4927761664929471E-2</c:v>
                </c:pt>
                <c:pt idx="238">
                  <c:v>5.492599589771674E-2</c:v>
                </c:pt>
                <c:pt idx="239">
                  <c:v>5.4929628677293695E-2</c:v>
                </c:pt>
                <c:pt idx="240">
                  <c:v>5.49148890663941E-2</c:v>
                </c:pt>
                <c:pt idx="241">
                  <c:v>5.4900582658383615E-2</c:v>
                </c:pt>
                <c:pt idx="242">
                  <c:v>5.4917443681006234E-2</c:v>
                </c:pt>
                <c:pt idx="243">
                  <c:v>5.4912484619887299E-2</c:v>
                </c:pt>
                <c:pt idx="244">
                  <c:v>5.4911794162036655E-2</c:v>
                </c:pt>
                <c:pt idx="245">
                  <c:v>5.4913362770944461E-2</c:v>
                </c:pt>
                <c:pt idx="246">
                  <c:v>5.492026183299021E-2</c:v>
                </c:pt>
                <c:pt idx="247">
                  <c:v>5.4932233403361418E-2</c:v>
                </c:pt>
                <c:pt idx="248">
                  <c:v>5.4927959956361551E-2</c:v>
                </c:pt>
                <c:pt idx="249">
                  <c:v>5.4928236050485947E-2</c:v>
                </c:pt>
                <c:pt idx="250">
                  <c:v>5.492757122717376E-2</c:v>
                </c:pt>
                <c:pt idx="251">
                  <c:v>5.4916612578113443E-2</c:v>
                </c:pt>
                <c:pt idx="252">
                  <c:v>5.4913003732206978E-2</c:v>
                </c:pt>
                <c:pt idx="253">
                  <c:v>5.49121858964896E-2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'Vasicek Simulation (MLE)'!$H$1</c:f>
              <c:strCache>
                <c:ptCount val="1"/>
                <c:pt idx="0">
                  <c:v>Sims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(MLE)'!$H$2:$H$255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5.5195955445162335E-2</c:v>
                </c:pt>
                <c:pt idx="2">
                  <c:v>5.5171041022466671E-2</c:v>
                </c:pt>
                <c:pt idx="3">
                  <c:v>5.515606048377613E-2</c:v>
                </c:pt>
                <c:pt idx="4">
                  <c:v>5.5145774847800019E-2</c:v>
                </c:pt>
                <c:pt idx="5">
                  <c:v>5.515586433872964E-2</c:v>
                </c:pt>
                <c:pt idx="6">
                  <c:v>5.5152934601487819E-2</c:v>
                </c:pt>
                <c:pt idx="7">
                  <c:v>5.5144266855703797E-2</c:v>
                </c:pt>
                <c:pt idx="8">
                  <c:v>5.515006750646935E-2</c:v>
                </c:pt>
                <c:pt idx="9">
                  <c:v>5.5145530650451517E-2</c:v>
                </c:pt>
                <c:pt idx="10">
                  <c:v>5.5153072657077674E-2</c:v>
                </c:pt>
                <c:pt idx="11">
                  <c:v>5.5144174893704226E-2</c:v>
                </c:pt>
                <c:pt idx="12">
                  <c:v>5.5147758586673978E-2</c:v>
                </c:pt>
                <c:pt idx="13">
                  <c:v>5.515479682228136E-2</c:v>
                </c:pt>
                <c:pt idx="14">
                  <c:v>5.5157162773260285E-2</c:v>
                </c:pt>
                <c:pt idx="15">
                  <c:v>5.5147714003364205E-2</c:v>
                </c:pt>
                <c:pt idx="16">
                  <c:v>5.5152957638928038E-2</c:v>
                </c:pt>
                <c:pt idx="17">
                  <c:v>5.5134145049583E-2</c:v>
                </c:pt>
                <c:pt idx="18">
                  <c:v>5.5111061977802897E-2</c:v>
                </c:pt>
                <c:pt idx="19">
                  <c:v>5.5113701842947102E-2</c:v>
                </c:pt>
                <c:pt idx="20">
                  <c:v>5.5090357776190826E-2</c:v>
                </c:pt>
                <c:pt idx="21">
                  <c:v>5.5079914188579965E-2</c:v>
                </c:pt>
                <c:pt idx="22">
                  <c:v>5.5072874150394871E-2</c:v>
                </c:pt>
                <c:pt idx="23">
                  <c:v>5.5051196478638154E-2</c:v>
                </c:pt>
                <c:pt idx="24">
                  <c:v>5.5036040649524033E-2</c:v>
                </c:pt>
                <c:pt idx="25">
                  <c:v>5.502490458281542E-2</c:v>
                </c:pt>
                <c:pt idx="26">
                  <c:v>5.5016706119380344E-2</c:v>
                </c:pt>
                <c:pt idx="27">
                  <c:v>5.5038716248464112E-2</c:v>
                </c:pt>
                <c:pt idx="28">
                  <c:v>5.5032585603595946E-2</c:v>
                </c:pt>
                <c:pt idx="29">
                  <c:v>5.4998207591682134E-2</c:v>
                </c:pt>
                <c:pt idx="30">
                  <c:v>5.4980835534839248E-2</c:v>
                </c:pt>
                <c:pt idx="31">
                  <c:v>5.4984558924465236E-2</c:v>
                </c:pt>
                <c:pt idx="32">
                  <c:v>5.4974187812803034E-2</c:v>
                </c:pt>
                <c:pt idx="33">
                  <c:v>5.4976895167614538E-2</c:v>
                </c:pt>
                <c:pt idx="34">
                  <c:v>5.4970629752248382E-2</c:v>
                </c:pt>
                <c:pt idx="35">
                  <c:v>5.4972352920289139E-2</c:v>
                </c:pt>
                <c:pt idx="36">
                  <c:v>5.4975325061294239E-2</c:v>
                </c:pt>
                <c:pt idx="37">
                  <c:v>5.4983831898339393E-2</c:v>
                </c:pt>
                <c:pt idx="38">
                  <c:v>5.4990044415884863E-2</c:v>
                </c:pt>
                <c:pt idx="39">
                  <c:v>5.4995486094200491E-2</c:v>
                </c:pt>
                <c:pt idx="40">
                  <c:v>5.4983261253470271E-2</c:v>
                </c:pt>
                <c:pt idx="41">
                  <c:v>5.499047876524845E-2</c:v>
                </c:pt>
                <c:pt idx="42">
                  <c:v>5.4989944540899678E-2</c:v>
                </c:pt>
                <c:pt idx="43">
                  <c:v>5.4982110671498746E-2</c:v>
                </c:pt>
                <c:pt idx="44">
                  <c:v>5.4974820156996687E-2</c:v>
                </c:pt>
                <c:pt idx="45">
                  <c:v>5.4971035438732829E-2</c:v>
                </c:pt>
                <c:pt idx="46">
                  <c:v>5.4985528932212278E-2</c:v>
                </c:pt>
                <c:pt idx="47">
                  <c:v>5.4996591775091523E-2</c:v>
                </c:pt>
                <c:pt idx="48">
                  <c:v>5.4986351757222447E-2</c:v>
                </c:pt>
                <c:pt idx="49">
                  <c:v>5.4974167702303303E-2</c:v>
                </c:pt>
                <c:pt idx="50">
                  <c:v>5.4966443410511677E-2</c:v>
                </c:pt>
                <c:pt idx="51">
                  <c:v>5.49713956113922E-2</c:v>
                </c:pt>
                <c:pt idx="52">
                  <c:v>5.4951964289577326E-2</c:v>
                </c:pt>
                <c:pt idx="53">
                  <c:v>5.4955366548877178E-2</c:v>
                </c:pt>
                <c:pt idx="54">
                  <c:v>5.4954739319873991E-2</c:v>
                </c:pt>
                <c:pt idx="55">
                  <c:v>5.4954837466686543E-2</c:v>
                </c:pt>
                <c:pt idx="56">
                  <c:v>5.4952337297583545E-2</c:v>
                </c:pt>
                <c:pt idx="57">
                  <c:v>5.4953884201154574E-2</c:v>
                </c:pt>
                <c:pt idx="58">
                  <c:v>5.496310458124018E-2</c:v>
                </c:pt>
                <c:pt idx="59">
                  <c:v>5.4962471437814839E-2</c:v>
                </c:pt>
                <c:pt idx="60">
                  <c:v>5.4958301509792903E-2</c:v>
                </c:pt>
                <c:pt idx="61">
                  <c:v>5.4953725694902006E-2</c:v>
                </c:pt>
                <c:pt idx="62">
                  <c:v>5.49487879459995E-2</c:v>
                </c:pt>
                <c:pt idx="63">
                  <c:v>5.4947097055405597E-2</c:v>
                </c:pt>
                <c:pt idx="64">
                  <c:v>5.4950247785170034E-2</c:v>
                </c:pt>
                <c:pt idx="65">
                  <c:v>5.4950299237533744E-2</c:v>
                </c:pt>
                <c:pt idx="66">
                  <c:v>5.495108424017156E-2</c:v>
                </c:pt>
                <c:pt idx="67">
                  <c:v>5.4950306436693845E-2</c:v>
                </c:pt>
                <c:pt idx="68">
                  <c:v>5.4942538733519966E-2</c:v>
                </c:pt>
                <c:pt idx="69">
                  <c:v>5.4971733976077582E-2</c:v>
                </c:pt>
                <c:pt idx="70">
                  <c:v>5.4978002895292963E-2</c:v>
                </c:pt>
                <c:pt idx="71">
                  <c:v>5.4981399867454442E-2</c:v>
                </c:pt>
                <c:pt idx="72">
                  <c:v>5.4993040737173787E-2</c:v>
                </c:pt>
                <c:pt idx="73">
                  <c:v>5.4988062194561156E-2</c:v>
                </c:pt>
                <c:pt idx="74">
                  <c:v>5.5010860119649771E-2</c:v>
                </c:pt>
                <c:pt idx="75">
                  <c:v>5.5006527673760658E-2</c:v>
                </c:pt>
                <c:pt idx="76">
                  <c:v>5.5015759883366086E-2</c:v>
                </c:pt>
                <c:pt idx="77">
                  <c:v>5.5002649679448526E-2</c:v>
                </c:pt>
                <c:pt idx="78">
                  <c:v>5.5000940604561982E-2</c:v>
                </c:pt>
                <c:pt idx="79">
                  <c:v>5.497372002919295E-2</c:v>
                </c:pt>
                <c:pt idx="80">
                  <c:v>5.4984746480216902E-2</c:v>
                </c:pt>
                <c:pt idx="81">
                  <c:v>5.4976677077468311E-2</c:v>
                </c:pt>
                <c:pt idx="82">
                  <c:v>5.4970622428672018E-2</c:v>
                </c:pt>
                <c:pt idx="83">
                  <c:v>5.4978499679959554E-2</c:v>
                </c:pt>
                <c:pt idx="84">
                  <c:v>5.4976639421955603E-2</c:v>
                </c:pt>
                <c:pt idx="85">
                  <c:v>5.4970503075408454E-2</c:v>
                </c:pt>
                <c:pt idx="86">
                  <c:v>5.4967209674904489E-2</c:v>
                </c:pt>
                <c:pt idx="87">
                  <c:v>5.4949792610246073E-2</c:v>
                </c:pt>
                <c:pt idx="88">
                  <c:v>5.4936137526227356E-2</c:v>
                </c:pt>
                <c:pt idx="89">
                  <c:v>5.4931410808807528E-2</c:v>
                </c:pt>
                <c:pt idx="90">
                  <c:v>5.4928497360730959E-2</c:v>
                </c:pt>
                <c:pt idx="91">
                  <c:v>5.4925306962616882E-2</c:v>
                </c:pt>
                <c:pt idx="92">
                  <c:v>5.4925596354952727E-2</c:v>
                </c:pt>
                <c:pt idx="93">
                  <c:v>5.4920050029728183E-2</c:v>
                </c:pt>
                <c:pt idx="94">
                  <c:v>5.4911508131447601E-2</c:v>
                </c:pt>
                <c:pt idx="95">
                  <c:v>5.4891342981681607E-2</c:v>
                </c:pt>
                <c:pt idx="96">
                  <c:v>5.4900687028706978E-2</c:v>
                </c:pt>
                <c:pt idx="97">
                  <c:v>5.490086389534702E-2</c:v>
                </c:pt>
                <c:pt idx="98">
                  <c:v>5.4928675420323397E-2</c:v>
                </c:pt>
                <c:pt idx="99">
                  <c:v>5.4940821625753762E-2</c:v>
                </c:pt>
                <c:pt idx="100">
                  <c:v>5.4932009544094079E-2</c:v>
                </c:pt>
                <c:pt idx="101">
                  <c:v>5.4938075246694244E-2</c:v>
                </c:pt>
                <c:pt idx="102">
                  <c:v>5.4940776808453558E-2</c:v>
                </c:pt>
                <c:pt idx="103">
                  <c:v>5.4946703622682558E-2</c:v>
                </c:pt>
                <c:pt idx="104">
                  <c:v>5.4932794279045967E-2</c:v>
                </c:pt>
                <c:pt idx="105">
                  <c:v>5.4923806050326623E-2</c:v>
                </c:pt>
                <c:pt idx="106">
                  <c:v>5.4941720987330162E-2</c:v>
                </c:pt>
                <c:pt idx="107">
                  <c:v>5.4936993914430396E-2</c:v>
                </c:pt>
                <c:pt idx="108">
                  <c:v>5.49313343336887E-2</c:v>
                </c:pt>
                <c:pt idx="109">
                  <c:v>5.4938884674189288E-2</c:v>
                </c:pt>
                <c:pt idx="110">
                  <c:v>5.4942072477964975E-2</c:v>
                </c:pt>
                <c:pt idx="111">
                  <c:v>5.4951727156258706E-2</c:v>
                </c:pt>
                <c:pt idx="112">
                  <c:v>5.4939282290702107E-2</c:v>
                </c:pt>
                <c:pt idx="113">
                  <c:v>5.4934299471020707E-2</c:v>
                </c:pt>
                <c:pt idx="114">
                  <c:v>5.4948811358343619E-2</c:v>
                </c:pt>
                <c:pt idx="115">
                  <c:v>5.4944447561403986E-2</c:v>
                </c:pt>
                <c:pt idx="116">
                  <c:v>5.494009796855337E-2</c:v>
                </c:pt>
                <c:pt idx="117">
                  <c:v>5.4923072427241988E-2</c:v>
                </c:pt>
                <c:pt idx="118">
                  <c:v>5.4938137853377172E-2</c:v>
                </c:pt>
                <c:pt idx="119">
                  <c:v>5.494676791239915E-2</c:v>
                </c:pt>
                <c:pt idx="120">
                  <c:v>5.4937949463359406E-2</c:v>
                </c:pt>
                <c:pt idx="121">
                  <c:v>5.4951125927068939E-2</c:v>
                </c:pt>
                <c:pt idx="122">
                  <c:v>5.4935556882966002E-2</c:v>
                </c:pt>
                <c:pt idx="123">
                  <c:v>5.4942954078086637E-2</c:v>
                </c:pt>
                <c:pt idx="124">
                  <c:v>5.4942516189016535E-2</c:v>
                </c:pt>
                <c:pt idx="125">
                  <c:v>5.4960898354244919E-2</c:v>
                </c:pt>
                <c:pt idx="126">
                  <c:v>5.4938673618400685E-2</c:v>
                </c:pt>
                <c:pt idx="127">
                  <c:v>5.4948122169330593E-2</c:v>
                </c:pt>
                <c:pt idx="128">
                  <c:v>5.4941310589709857E-2</c:v>
                </c:pt>
                <c:pt idx="129">
                  <c:v>5.4943813481458346E-2</c:v>
                </c:pt>
                <c:pt idx="130">
                  <c:v>5.4947148215508453E-2</c:v>
                </c:pt>
                <c:pt idx="131">
                  <c:v>5.4961562256351078E-2</c:v>
                </c:pt>
                <c:pt idx="132">
                  <c:v>5.4956848832956484E-2</c:v>
                </c:pt>
                <c:pt idx="133">
                  <c:v>5.4954727902282494E-2</c:v>
                </c:pt>
                <c:pt idx="134">
                  <c:v>5.4959828967780594E-2</c:v>
                </c:pt>
                <c:pt idx="135">
                  <c:v>5.4961230741305989E-2</c:v>
                </c:pt>
                <c:pt idx="136">
                  <c:v>5.4938506042853892E-2</c:v>
                </c:pt>
                <c:pt idx="137">
                  <c:v>5.4924724491531803E-2</c:v>
                </c:pt>
                <c:pt idx="138">
                  <c:v>5.4935244641446647E-2</c:v>
                </c:pt>
                <c:pt idx="139">
                  <c:v>5.494733914357116E-2</c:v>
                </c:pt>
                <c:pt idx="140">
                  <c:v>5.4933451930956785E-2</c:v>
                </c:pt>
                <c:pt idx="141">
                  <c:v>5.4920072196446339E-2</c:v>
                </c:pt>
                <c:pt idx="142">
                  <c:v>5.4935951723497599E-2</c:v>
                </c:pt>
                <c:pt idx="143">
                  <c:v>5.4946632248548413E-2</c:v>
                </c:pt>
                <c:pt idx="144">
                  <c:v>5.4960909050829648E-2</c:v>
                </c:pt>
                <c:pt idx="145">
                  <c:v>5.495357761073353E-2</c:v>
                </c:pt>
                <c:pt idx="146">
                  <c:v>5.4933872416771792E-2</c:v>
                </c:pt>
                <c:pt idx="147">
                  <c:v>5.4935641708930873E-2</c:v>
                </c:pt>
                <c:pt idx="148">
                  <c:v>5.4957146368720192E-2</c:v>
                </c:pt>
                <c:pt idx="149">
                  <c:v>5.4944947408090902E-2</c:v>
                </c:pt>
                <c:pt idx="150">
                  <c:v>5.494732266261159E-2</c:v>
                </c:pt>
                <c:pt idx="151">
                  <c:v>5.4950714990082944E-2</c:v>
                </c:pt>
                <c:pt idx="152">
                  <c:v>5.496011970219121E-2</c:v>
                </c:pt>
                <c:pt idx="153">
                  <c:v>5.4950386753975011E-2</c:v>
                </c:pt>
                <c:pt idx="154">
                  <c:v>5.4935019574556716E-2</c:v>
                </c:pt>
                <c:pt idx="155">
                  <c:v>5.494019667224289E-2</c:v>
                </c:pt>
                <c:pt idx="156">
                  <c:v>5.4924901130995692E-2</c:v>
                </c:pt>
                <c:pt idx="157">
                  <c:v>5.4929458846318349E-2</c:v>
                </c:pt>
                <c:pt idx="158">
                  <c:v>5.4926319767457196E-2</c:v>
                </c:pt>
                <c:pt idx="159">
                  <c:v>5.4915096095989123E-2</c:v>
                </c:pt>
                <c:pt idx="160">
                  <c:v>5.4908154229260472E-2</c:v>
                </c:pt>
                <c:pt idx="161">
                  <c:v>5.4909902713100325E-2</c:v>
                </c:pt>
                <c:pt idx="162">
                  <c:v>5.4916045021506266E-2</c:v>
                </c:pt>
                <c:pt idx="163">
                  <c:v>5.4925035724641247E-2</c:v>
                </c:pt>
                <c:pt idx="164">
                  <c:v>5.4918895810493092E-2</c:v>
                </c:pt>
                <c:pt idx="165">
                  <c:v>5.4918239483403478E-2</c:v>
                </c:pt>
                <c:pt idx="166">
                  <c:v>5.4926747477374097E-2</c:v>
                </c:pt>
                <c:pt idx="167">
                  <c:v>5.4922137903922065E-2</c:v>
                </c:pt>
                <c:pt idx="168">
                  <c:v>5.4923264685067863E-2</c:v>
                </c:pt>
                <c:pt idx="169">
                  <c:v>5.491925906053035E-2</c:v>
                </c:pt>
                <c:pt idx="170">
                  <c:v>5.4893432142689734E-2</c:v>
                </c:pt>
                <c:pt idx="171">
                  <c:v>5.4902556926532259E-2</c:v>
                </c:pt>
                <c:pt idx="172">
                  <c:v>5.4907641725902394E-2</c:v>
                </c:pt>
                <c:pt idx="173">
                  <c:v>5.4906840100085778E-2</c:v>
                </c:pt>
                <c:pt idx="174">
                  <c:v>5.4927947594878124E-2</c:v>
                </c:pt>
                <c:pt idx="175">
                  <c:v>5.4928794713621137E-2</c:v>
                </c:pt>
                <c:pt idx="176">
                  <c:v>5.4914563085037484E-2</c:v>
                </c:pt>
                <c:pt idx="177">
                  <c:v>5.4910518049444808E-2</c:v>
                </c:pt>
                <c:pt idx="178">
                  <c:v>5.4922257807782759E-2</c:v>
                </c:pt>
                <c:pt idx="179">
                  <c:v>5.4932751816330852E-2</c:v>
                </c:pt>
                <c:pt idx="180">
                  <c:v>5.4935718887487425E-2</c:v>
                </c:pt>
                <c:pt idx="181">
                  <c:v>5.493959614151385E-2</c:v>
                </c:pt>
                <c:pt idx="182">
                  <c:v>5.4961837521728028E-2</c:v>
                </c:pt>
                <c:pt idx="183">
                  <c:v>5.49790015054651E-2</c:v>
                </c:pt>
                <c:pt idx="184">
                  <c:v>5.4993039327085567E-2</c:v>
                </c:pt>
                <c:pt idx="185">
                  <c:v>5.5002354527195201E-2</c:v>
                </c:pt>
                <c:pt idx="186">
                  <c:v>5.5019365599434461E-2</c:v>
                </c:pt>
                <c:pt idx="187">
                  <c:v>5.5006743738443616E-2</c:v>
                </c:pt>
                <c:pt idx="188">
                  <c:v>5.500906689042586E-2</c:v>
                </c:pt>
                <c:pt idx="189">
                  <c:v>5.5027769940737423E-2</c:v>
                </c:pt>
                <c:pt idx="190">
                  <c:v>5.5036728451313223E-2</c:v>
                </c:pt>
                <c:pt idx="191">
                  <c:v>5.5032381349756111E-2</c:v>
                </c:pt>
                <c:pt idx="192">
                  <c:v>5.5013297277633273E-2</c:v>
                </c:pt>
                <c:pt idx="193">
                  <c:v>5.5011343127935354E-2</c:v>
                </c:pt>
                <c:pt idx="194">
                  <c:v>5.5004040967161737E-2</c:v>
                </c:pt>
                <c:pt idx="195">
                  <c:v>5.4991487000214737E-2</c:v>
                </c:pt>
                <c:pt idx="196">
                  <c:v>5.4992076670136128E-2</c:v>
                </c:pt>
                <c:pt idx="197">
                  <c:v>5.4987647221375724E-2</c:v>
                </c:pt>
                <c:pt idx="198">
                  <c:v>5.4975735540008751E-2</c:v>
                </c:pt>
                <c:pt idx="199">
                  <c:v>5.4966811798646736E-2</c:v>
                </c:pt>
                <c:pt idx="200">
                  <c:v>5.4977684077978962E-2</c:v>
                </c:pt>
                <c:pt idx="201">
                  <c:v>5.4962722291507247E-2</c:v>
                </c:pt>
                <c:pt idx="202">
                  <c:v>5.4968342291350135E-2</c:v>
                </c:pt>
                <c:pt idx="203">
                  <c:v>5.4968678772507829E-2</c:v>
                </c:pt>
                <c:pt idx="204">
                  <c:v>5.4973488259882471E-2</c:v>
                </c:pt>
                <c:pt idx="205">
                  <c:v>5.4991504817551821E-2</c:v>
                </c:pt>
                <c:pt idx="206">
                  <c:v>5.499243507323498E-2</c:v>
                </c:pt>
                <c:pt idx="207">
                  <c:v>5.499343589635465E-2</c:v>
                </c:pt>
                <c:pt idx="208">
                  <c:v>5.499352663767066E-2</c:v>
                </c:pt>
                <c:pt idx="209">
                  <c:v>5.4990643544568847E-2</c:v>
                </c:pt>
                <c:pt idx="210">
                  <c:v>5.4997664877030748E-2</c:v>
                </c:pt>
                <c:pt idx="211">
                  <c:v>5.5010426631603465E-2</c:v>
                </c:pt>
                <c:pt idx="212">
                  <c:v>5.501137425471947E-2</c:v>
                </c:pt>
                <c:pt idx="213">
                  <c:v>5.5017281642088224E-2</c:v>
                </c:pt>
                <c:pt idx="214">
                  <c:v>5.5027872293252157E-2</c:v>
                </c:pt>
                <c:pt idx="215">
                  <c:v>5.502059850419648E-2</c:v>
                </c:pt>
                <c:pt idx="216">
                  <c:v>5.4987750013597549E-2</c:v>
                </c:pt>
                <c:pt idx="217">
                  <c:v>5.499531936650489E-2</c:v>
                </c:pt>
                <c:pt idx="218">
                  <c:v>5.4998020676755369E-2</c:v>
                </c:pt>
                <c:pt idx="219">
                  <c:v>5.5003076523180809E-2</c:v>
                </c:pt>
                <c:pt idx="220">
                  <c:v>5.4989054744765571E-2</c:v>
                </c:pt>
                <c:pt idx="221">
                  <c:v>5.498350590347062E-2</c:v>
                </c:pt>
                <c:pt idx="222">
                  <c:v>5.4974438824078251E-2</c:v>
                </c:pt>
                <c:pt idx="223">
                  <c:v>5.4975359424249463E-2</c:v>
                </c:pt>
                <c:pt idx="224">
                  <c:v>5.4972398487556605E-2</c:v>
                </c:pt>
                <c:pt idx="225">
                  <c:v>5.4958470744088168E-2</c:v>
                </c:pt>
                <c:pt idx="226">
                  <c:v>5.4956843547481406E-2</c:v>
                </c:pt>
                <c:pt idx="227">
                  <c:v>5.4965330482403228E-2</c:v>
                </c:pt>
                <c:pt idx="228">
                  <c:v>5.4975971332667364E-2</c:v>
                </c:pt>
                <c:pt idx="229">
                  <c:v>5.4960518790602667E-2</c:v>
                </c:pt>
                <c:pt idx="230">
                  <c:v>5.4953837453725979E-2</c:v>
                </c:pt>
                <c:pt idx="231">
                  <c:v>5.4948702044868396E-2</c:v>
                </c:pt>
                <c:pt idx="232">
                  <c:v>5.492884626052702E-2</c:v>
                </c:pt>
                <c:pt idx="233">
                  <c:v>5.4940151551483525E-2</c:v>
                </c:pt>
                <c:pt idx="234">
                  <c:v>5.4932915383876936E-2</c:v>
                </c:pt>
                <c:pt idx="235">
                  <c:v>5.4937812424825351E-2</c:v>
                </c:pt>
                <c:pt idx="236">
                  <c:v>5.494130044242463E-2</c:v>
                </c:pt>
                <c:pt idx="237">
                  <c:v>5.4934456673533597E-2</c:v>
                </c:pt>
                <c:pt idx="238">
                  <c:v>5.4947619894663548E-2</c:v>
                </c:pt>
                <c:pt idx="239">
                  <c:v>5.4952177095216645E-2</c:v>
                </c:pt>
                <c:pt idx="240">
                  <c:v>5.4961228440163323E-2</c:v>
                </c:pt>
                <c:pt idx="241">
                  <c:v>5.4946085119735658E-2</c:v>
                </c:pt>
                <c:pt idx="242">
                  <c:v>5.4945235051130345E-2</c:v>
                </c:pt>
                <c:pt idx="243">
                  <c:v>5.4916953834585856E-2</c:v>
                </c:pt>
                <c:pt idx="244">
                  <c:v>5.4902601060870616E-2</c:v>
                </c:pt>
                <c:pt idx="245">
                  <c:v>5.4898037576213886E-2</c:v>
                </c:pt>
                <c:pt idx="246">
                  <c:v>5.4903097836694059E-2</c:v>
                </c:pt>
                <c:pt idx="247">
                  <c:v>5.4913449935676845E-2</c:v>
                </c:pt>
                <c:pt idx="248">
                  <c:v>5.49002557373683E-2</c:v>
                </c:pt>
                <c:pt idx="249">
                  <c:v>5.4892881608739168E-2</c:v>
                </c:pt>
                <c:pt idx="250">
                  <c:v>5.4917366006896791E-2</c:v>
                </c:pt>
                <c:pt idx="251">
                  <c:v>5.4898364513363163E-2</c:v>
                </c:pt>
                <c:pt idx="252">
                  <c:v>5.4909369476533569E-2</c:v>
                </c:pt>
                <c:pt idx="253">
                  <c:v>5.4898233784030574E-2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'Vasicek Simulation (MLE)'!$I$1</c:f>
              <c:strCache>
                <c:ptCount val="1"/>
                <c:pt idx="0">
                  <c:v>Sims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(MLE)'!$I$2:$I$255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5.5187446362935759E-2</c:v>
                </c:pt>
                <c:pt idx="2">
                  <c:v>5.516860545885232E-2</c:v>
                </c:pt>
                <c:pt idx="3">
                  <c:v>5.5148857903591836E-2</c:v>
                </c:pt>
                <c:pt idx="4">
                  <c:v>5.5132028768162138E-2</c:v>
                </c:pt>
                <c:pt idx="5">
                  <c:v>5.510854605707375E-2</c:v>
                </c:pt>
                <c:pt idx="6">
                  <c:v>5.5079982175941802E-2</c:v>
                </c:pt>
                <c:pt idx="7">
                  <c:v>5.5075212041546549E-2</c:v>
                </c:pt>
                <c:pt idx="8">
                  <c:v>5.507806334198858E-2</c:v>
                </c:pt>
                <c:pt idx="9">
                  <c:v>5.5066271155579431E-2</c:v>
                </c:pt>
                <c:pt idx="10">
                  <c:v>5.5071568151499682E-2</c:v>
                </c:pt>
                <c:pt idx="11">
                  <c:v>5.5050552327092869E-2</c:v>
                </c:pt>
                <c:pt idx="12">
                  <c:v>5.5045167589342976E-2</c:v>
                </c:pt>
                <c:pt idx="13">
                  <c:v>5.5056289923858692E-2</c:v>
                </c:pt>
                <c:pt idx="14">
                  <c:v>5.5065301831870368E-2</c:v>
                </c:pt>
                <c:pt idx="15">
                  <c:v>5.506898078543105E-2</c:v>
                </c:pt>
                <c:pt idx="16">
                  <c:v>5.5055332606608269E-2</c:v>
                </c:pt>
                <c:pt idx="17">
                  <c:v>5.5047291952717292E-2</c:v>
                </c:pt>
                <c:pt idx="18">
                  <c:v>5.5048469947277842E-2</c:v>
                </c:pt>
                <c:pt idx="19">
                  <c:v>5.5025121711168308E-2</c:v>
                </c:pt>
                <c:pt idx="20">
                  <c:v>5.5013535274098635E-2</c:v>
                </c:pt>
                <c:pt idx="21">
                  <c:v>5.5014339025948315E-2</c:v>
                </c:pt>
                <c:pt idx="22">
                  <c:v>5.501373586206848E-2</c:v>
                </c:pt>
                <c:pt idx="23">
                  <c:v>5.4996650076613501E-2</c:v>
                </c:pt>
                <c:pt idx="24">
                  <c:v>5.4969280441425399E-2</c:v>
                </c:pt>
                <c:pt idx="25">
                  <c:v>5.4962852638798021E-2</c:v>
                </c:pt>
                <c:pt idx="26">
                  <c:v>5.495773491902782E-2</c:v>
                </c:pt>
                <c:pt idx="27">
                  <c:v>5.4980882217446229E-2</c:v>
                </c:pt>
                <c:pt idx="28">
                  <c:v>5.4983688369841341E-2</c:v>
                </c:pt>
                <c:pt idx="29">
                  <c:v>5.5013095872274966E-2</c:v>
                </c:pt>
                <c:pt idx="30">
                  <c:v>5.5011396231378074E-2</c:v>
                </c:pt>
                <c:pt idx="31">
                  <c:v>5.499644402982224E-2</c:v>
                </c:pt>
                <c:pt idx="32">
                  <c:v>5.498619706243793E-2</c:v>
                </c:pt>
                <c:pt idx="33">
                  <c:v>5.4964492943924151E-2</c:v>
                </c:pt>
                <c:pt idx="34">
                  <c:v>5.49489658532707E-2</c:v>
                </c:pt>
                <c:pt idx="35">
                  <c:v>5.492860167222377E-2</c:v>
                </c:pt>
                <c:pt idx="36">
                  <c:v>5.4939886873133621E-2</c:v>
                </c:pt>
                <c:pt idx="37">
                  <c:v>5.4940487571547902E-2</c:v>
                </c:pt>
                <c:pt idx="38">
                  <c:v>5.4944560706750002E-2</c:v>
                </c:pt>
                <c:pt idx="39">
                  <c:v>5.4926796719525633E-2</c:v>
                </c:pt>
                <c:pt idx="40">
                  <c:v>5.4912978465055565E-2</c:v>
                </c:pt>
                <c:pt idx="41">
                  <c:v>5.4914352858240784E-2</c:v>
                </c:pt>
                <c:pt idx="42">
                  <c:v>5.4897692868305349E-2</c:v>
                </c:pt>
                <c:pt idx="43">
                  <c:v>5.4894953414887891E-2</c:v>
                </c:pt>
                <c:pt idx="44">
                  <c:v>5.4900357774028546E-2</c:v>
                </c:pt>
                <c:pt idx="45">
                  <c:v>5.4903779376398613E-2</c:v>
                </c:pt>
                <c:pt idx="46">
                  <c:v>5.4904927410199408E-2</c:v>
                </c:pt>
                <c:pt idx="47">
                  <c:v>5.4886308524828183E-2</c:v>
                </c:pt>
                <c:pt idx="48">
                  <c:v>5.4887768039279944E-2</c:v>
                </c:pt>
                <c:pt idx="49">
                  <c:v>5.4901247500333449E-2</c:v>
                </c:pt>
                <c:pt idx="50">
                  <c:v>5.48994447491883E-2</c:v>
                </c:pt>
                <c:pt idx="51">
                  <c:v>5.4914766483331691E-2</c:v>
                </c:pt>
                <c:pt idx="52">
                  <c:v>5.4944147563843464E-2</c:v>
                </c:pt>
                <c:pt idx="53">
                  <c:v>5.4951194076655399E-2</c:v>
                </c:pt>
                <c:pt idx="54">
                  <c:v>5.4934513849759566E-2</c:v>
                </c:pt>
                <c:pt idx="55">
                  <c:v>5.4935513367024125E-2</c:v>
                </c:pt>
                <c:pt idx="56">
                  <c:v>5.4929828466097542E-2</c:v>
                </c:pt>
                <c:pt idx="57">
                  <c:v>5.4923725851577392E-2</c:v>
                </c:pt>
                <c:pt idx="58">
                  <c:v>5.493990256690743E-2</c:v>
                </c:pt>
                <c:pt idx="59">
                  <c:v>5.4923864815206731E-2</c:v>
                </c:pt>
                <c:pt idx="60">
                  <c:v>5.4906670444032461E-2</c:v>
                </c:pt>
                <c:pt idx="61">
                  <c:v>5.4908144203438848E-2</c:v>
                </c:pt>
                <c:pt idx="62">
                  <c:v>5.4915941275588902E-2</c:v>
                </c:pt>
                <c:pt idx="63">
                  <c:v>5.4907654176813661E-2</c:v>
                </c:pt>
                <c:pt idx="64">
                  <c:v>5.4932173353538366E-2</c:v>
                </c:pt>
                <c:pt idx="65">
                  <c:v>5.4923527676604543E-2</c:v>
                </c:pt>
                <c:pt idx="66">
                  <c:v>5.4925810397177997E-2</c:v>
                </c:pt>
                <c:pt idx="67">
                  <c:v>5.4921877853445225E-2</c:v>
                </c:pt>
                <c:pt idx="68">
                  <c:v>5.49294785137397E-2</c:v>
                </c:pt>
                <c:pt idx="69">
                  <c:v>5.493332826731942E-2</c:v>
                </c:pt>
                <c:pt idx="70">
                  <c:v>5.492490258165543E-2</c:v>
                </c:pt>
                <c:pt idx="71">
                  <c:v>5.4940766960713747E-2</c:v>
                </c:pt>
                <c:pt idx="72">
                  <c:v>5.494546056974893E-2</c:v>
                </c:pt>
                <c:pt idx="73">
                  <c:v>5.4939036273841058E-2</c:v>
                </c:pt>
                <c:pt idx="74">
                  <c:v>5.4934394427387789E-2</c:v>
                </c:pt>
                <c:pt idx="75">
                  <c:v>5.4941285477263645E-2</c:v>
                </c:pt>
                <c:pt idx="76">
                  <c:v>5.4927543418443435E-2</c:v>
                </c:pt>
                <c:pt idx="77">
                  <c:v>5.491127733251442E-2</c:v>
                </c:pt>
                <c:pt idx="78">
                  <c:v>5.4921598193405322E-2</c:v>
                </c:pt>
                <c:pt idx="79">
                  <c:v>5.4932764534850659E-2</c:v>
                </c:pt>
                <c:pt idx="80">
                  <c:v>5.4915597064472584E-2</c:v>
                </c:pt>
                <c:pt idx="81">
                  <c:v>5.4891206298663328E-2</c:v>
                </c:pt>
                <c:pt idx="82">
                  <c:v>5.4894815316921475E-2</c:v>
                </c:pt>
                <c:pt idx="83">
                  <c:v>5.4900965313001003E-2</c:v>
                </c:pt>
                <c:pt idx="84">
                  <c:v>5.489139864210358E-2</c:v>
                </c:pt>
                <c:pt idx="85">
                  <c:v>5.4878966598215319E-2</c:v>
                </c:pt>
                <c:pt idx="86">
                  <c:v>5.4876771378854335E-2</c:v>
                </c:pt>
                <c:pt idx="87">
                  <c:v>5.4883547874022588E-2</c:v>
                </c:pt>
                <c:pt idx="88">
                  <c:v>5.4893078826547717E-2</c:v>
                </c:pt>
                <c:pt idx="89">
                  <c:v>5.4890584189068302E-2</c:v>
                </c:pt>
                <c:pt idx="90">
                  <c:v>5.4897527943710396E-2</c:v>
                </c:pt>
                <c:pt idx="91">
                  <c:v>5.4903787294962952E-2</c:v>
                </c:pt>
                <c:pt idx="92">
                  <c:v>5.4914646210949103E-2</c:v>
                </c:pt>
                <c:pt idx="93">
                  <c:v>5.49053721247377E-2</c:v>
                </c:pt>
                <c:pt idx="94">
                  <c:v>5.4898890433811555E-2</c:v>
                </c:pt>
                <c:pt idx="95">
                  <c:v>5.4916744538277953E-2</c:v>
                </c:pt>
                <c:pt idx="96">
                  <c:v>5.4921867003746586E-2</c:v>
                </c:pt>
                <c:pt idx="97">
                  <c:v>5.4931648926905573E-2</c:v>
                </c:pt>
                <c:pt idx="98">
                  <c:v>5.4919217382475856E-2</c:v>
                </c:pt>
                <c:pt idx="99">
                  <c:v>5.4895161864742713E-2</c:v>
                </c:pt>
                <c:pt idx="100">
                  <c:v>5.487749433748404E-2</c:v>
                </c:pt>
                <c:pt idx="101">
                  <c:v>5.4879054605322074E-2</c:v>
                </c:pt>
                <c:pt idx="102">
                  <c:v>5.4880552976585464E-2</c:v>
                </c:pt>
                <c:pt idx="103">
                  <c:v>5.4868737244349347E-2</c:v>
                </c:pt>
                <c:pt idx="104">
                  <c:v>5.4851715359271407E-2</c:v>
                </c:pt>
                <c:pt idx="105">
                  <c:v>5.4855749677355424E-2</c:v>
                </c:pt>
                <c:pt idx="106">
                  <c:v>5.487869204907482E-2</c:v>
                </c:pt>
                <c:pt idx="107">
                  <c:v>5.4859331642938429E-2</c:v>
                </c:pt>
                <c:pt idx="108">
                  <c:v>5.4871567557906287E-2</c:v>
                </c:pt>
                <c:pt idx="109">
                  <c:v>5.4879433447088434E-2</c:v>
                </c:pt>
                <c:pt idx="110">
                  <c:v>5.4908809475065233E-2</c:v>
                </c:pt>
                <c:pt idx="111">
                  <c:v>5.492305434563112E-2</c:v>
                </c:pt>
                <c:pt idx="112">
                  <c:v>5.4920481275281666E-2</c:v>
                </c:pt>
                <c:pt idx="113">
                  <c:v>5.4917433638152366E-2</c:v>
                </c:pt>
                <c:pt idx="114">
                  <c:v>5.4922348604210552E-2</c:v>
                </c:pt>
                <c:pt idx="115">
                  <c:v>5.490283820981888E-2</c:v>
                </c:pt>
                <c:pt idx="116">
                  <c:v>5.4905103153762957E-2</c:v>
                </c:pt>
                <c:pt idx="117">
                  <c:v>5.490025570753615E-2</c:v>
                </c:pt>
                <c:pt idx="118">
                  <c:v>5.4892560351996023E-2</c:v>
                </c:pt>
                <c:pt idx="119">
                  <c:v>5.4888963680764936E-2</c:v>
                </c:pt>
                <c:pt idx="120">
                  <c:v>5.4882611277814526E-2</c:v>
                </c:pt>
                <c:pt idx="121">
                  <c:v>5.4893604606789784E-2</c:v>
                </c:pt>
                <c:pt idx="122">
                  <c:v>5.4879470569457599E-2</c:v>
                </c:pt>
                <c:pt idx="123">
                  <c:v>5.4875669246674863E-2</c:v>
                </c:pt>
                <c:pt idx="124">
                  <c:v>5.487112330138371E-2</c:v>
                </c:pt>
                <c:pt idx="125">
                  <c:v>5.4865214147396681E-2</c:v>
                </c:pt>
                <c:pt idx="126">
                  <c:v>5.4857415168915818E-2</c:v>
                </c:pt>
                <c:pt idx="127">
                  <c:v>5.4851374526587768E-2</c:v>
                </c:pt>
                <c:pt idx="128">
                  <c:v>5.4856774456859547E-2</c:v>
                </c:pt>
                <c:pt idx="129">
                  <c:v>5.4851058594633052E-2</c:v>
                </c:pt>
                <c:pt idx="130">
                  <c:v>5.4848724973693662E-2</c:v>
                </c:pt>
                <c:pt idx="131">
                  <c:v>5.4847488722001507E-2</c:v>
                </c:pt>
                <c:pt idx="132">
                  <c:v>5.486282785828861E-2</c:v>
                </c:pt>
                <c:pt idx="133">
                  <c:v>5.4838344674639473E-2</c:v>
                </c:pt>
                <c:pt idx="134">
                  <c:v>5.4842226984940949E-2</c:v>
                </c:pt>
                <c:pt idx="135">
                  <c:v>5.486936920490075E-2</c:v>
                </c:pt>
                <c:pt idx="136">
                  <c:v>5.4852013788862682E-2</c:v>
                </c:pt>
                <c:pt idx="137">
                  <c:v>5.4839472926944709E-2</c:v>
                </c:pt>
                <c:pt idx="138">
                  <c:v>5.4838831855624381E-2</c:v>
                </c:pt>
                <c:pt idx="139">
                  <c:v>5.4847457748088933E-2</c:v>
                </c:pt>
                <c:pt idx="140">
                  <c:v>5.4839547857213435E-2</c:v>
                </c:pt>
                <c:pt idx="141">
                  <c:v>5.4802115673411457E-2</c:v>
                </c:pt>
                <c:pt idx="142">
                  <c:v>5.4826641758565824E-2</c:v>
                </c:pt>
                <c:pt idx="143">
                  <c:v>5.4840100522680083E-2</c:v>
                </c:pt>
                <c:pt idx="144">
                  <c:v>5.4842156176130398E-2</c:v>
                </c:pt>
                <c:pt idx="145">
                  <c:v>5.4849712165838865E-2</c:v>
                </c:pt>
                <c:pt idx="146">
                  <c:v>5.4861332804371464E-2</c:v>
                </c:pt>
                <c:pt idx="147">
                  <c:v>5.4880232856402464E-2</c:v>
                </c:pt>
                <c:pt idx="148">
                  <c:v>5.4877957135717047E-2</c:v>
                </c:pt>
                <c:pt idx="149">
                  <c:v>5.4886757415170094E-2</c:v>
                </c:pt>
                <c:pt idx="150">
                  <c:v>5.4890120970283063E-2</c:v>
                </c:pt>
                <c:pt idx="151">
                  <c:v>5.4885077859569469E-2</c:v>
                </c:pt>
                <c:pt idx="152">
                  <c:v>5.4871645074906293E-2</c:v>
                </c:pt>
                <c:pt idx="153">
                  <c:v>5.4873464639355225E-2</c:v>
                </c:pt>
                <c:pt idx="154">
                  <c:v>5.4875045388378972E-2</c:v>
                </c:pt>
                <c:pt idx="155">
                  <c:v>5.4872886497365152E-2</c:v>
                </c:pt>
                <c:pt idx="156">
                  <c:v>5.4867196995383283E-2</c:v>
                </c:pt>
                <c:pt idx="157">
                  <c:v>5.4878265699302216E-2</c:v>
                </c:pt>
                <c:pt idx="158">
                  <c:v>5.487485254905218E-2</c:v>
                </c:pt>
                <c:pt idx="159">
                  <c:v>5.4872712815924027E-2</c:v>
                </c:pt>
                <c:pt idx="160">
                  <c:v>5.4848907954496103E-2</c:v>
                </c:pt>
                <c:pt idx="161">
                  <c:v>5.4852699900219772E-2</c:v>
                </c:pt>
                <c:pt idx="162">
                  <c:v>5.4860713592309422E-2</c:v>
                </c:pt>
                <c:pt idx="163">
                  <c:v>5.4878861384726058E-2</c:v>
                </c:pt>
                <c:pt idx="164">
                  <c:v>5.489524256483333E-2</c:v>
                </c:pt>
                <c:pt idx="165">
                  <c:v>5.4901392666720443E-2</c:v>
                </c:pt>
                <c:pt idx="166">
                  <c:v>5.489405171706277E-2</c:v>
                </c:pt>
                <c:pt idx="167">
                  <c:v>5.4871553233616116E-2</c:v>
                </c:pt>
                <c:pt idx="168">
                  <c:v>5.4881540213995876E-2</c:v>
                </c:pt>
                <c:pt idx="169">
                  <c:v>5.4908037664529355E-2</c:v>
                </c:pt>
                <c:pt idx="170">
                  <c:v>5.4916202965191965E-2</c:v>
                </c:pt>
                <c:pt idx="171">
                  <c:v>5.4918428309978437E-2</c:v>
                </c:pt>
                <c:pt idx="172">
                  <c:v>5.4921619043908153E-2</c:v>
                </c:pt>
                <c:pt idx="173">
                  <c:v>5.4920034611654289E-2</c:v>
                </c:pt>
                <c:pt idx="174">
                  <c:v>5.4917749358599437E-2</c:v>
                </c:pt>
                <c:pt idx="175">
                  <c:v>5.4961116431630146E-2</c:v>
                </c:pt>
                <c:pt idx="176">
                  <c:v>5.4946680498958587E-2</c:v>
                </c:pt>
                <c:pt idx="177">
                  <c:v>5.4940595697489457E-2</c:v>
                </c:pt>
                <c:pt idx="178">
                  <c:v>5.4928889028581805E-2</c:v>
                </c:pt>
                <c:pt idx="179">
                  <c:v>5.4913442292834493E-2</c:v>
                </c:pt>
                <c:pt idx="180">
                  <c:v>5.4947695387972208E-2</c:v>
                </c:pt>
                <c:pt idx="181">
                  <c:v>5.4942832960666162E-2</c:v>
                </c:pt>
                <c:pt idx="182">
                  <c:v>5.4949091076390136E-2</c:v>
                </c:pt>
                <c:pt idx="183">
                  <c:v>5.4932733971727786E-2</c:v>
                </c:pt>
                <c:pt idx="184">
                  <c:v>5.4930876932745884E-2</c:v>
                </c:pt>
                <c:pt idx="185">
                  <c:v>5.4917458072619281E-2</c:v>
                </c:pt>
                <c:pt idx="186">
                  <c:v>5.4911816774798637E-2</c:v>
                </c:pt>
                <c:pt idx="187">
                  <c:v>5.4922980831188982E-2</c:v>
                </c:pt>
                <c:pt idx="188">
                  <c:v>5.4938742977094515E-2</c:v>
                </c:pt>
                <c:pt idx="189">
                  <c:v>5.4933631079888232E-2</c:v>
                </c:pt>
                <c:pt idx="190">
                  <c:v>5.4919399672358364E-2</c:v>
                </c:pt>
                <c:pt idx="191">
                  <c:v>5.4917930345122164E-2</c:v>
                </c:pt>
                <c:pt idx="192">
                  <c:v>5.4942373752240231E-2</c:v>
                </c:pt>
                <c:pt idx="193">
                  <c:v>5.4935769358994468E-2</c:v>
                </c:pt>
                <c:pt idx="194">
                  <c:v>5.4930459668376126E-2</c:v>
                </c:pt>
                <c:pt idx="195">
                  <c:v>5.4927344839443552E-2</c:v>
                </c:pt>
                <c:pt idx="196">
                  <c:v>5.4929300768027781E-2</c:v>
                </c:pt>
                <c:pt idx="197">
                  <c:v>5.4951226970680521E-2</c:v>
                </c:pt>
                <c:pt idx="198">
                  <c:v>5.4950941282180657E-2</c:v>
                </c:pt>
                <c:pt idx="199">
                  <c:v>5.4937915550776803E-2</c:v>
                </c:pt>
                <c:pt idx="200">
                  <c:v>5.4933767954785662E-2</c:v>
                </c:pt>
                <c:pt idx="201">
                  <c:v>5.4888030818378689E-2</c:v>
                </c:pt>
                <c:pt idx="202">
                  <c:v>5.4888612914190081E-2</c:v>
                </c:pt>
                <c:pt idx="203">
                  <c:v>5.4891702634110612E-2</c:v>
                </c:pt>
                <c:pt idx="204">
                  <c:v>5.487253147164424E-2</c:v>
                </c:pt>
                <c:pt idx="205">
                  <c:v>5.4881708596369955E-2</c:v>
                </c:pt>
                <c:pt idx="206">
                  <c:v>5.4897313092494723E-2</c:v>
                </c:pt>
                <c:pt idx="207">
                  <c:v>5.4905440145034137E-2</c:v>
                </c:pt>
                <c:pt idx="208">
                  <c:v>5.4888892978922722E-2</c:v>
                </c:pt>
                <c:pt idx="209">
                  <c:v>5.4867908206505125E-2</c:v>
                </c:pt>
                <c:pt idx="210">
                  <c:v>5.486781924903792E-2</c:v>
                </c:pt>
                <c:pt idx="211">
                  <c:v>5.4877055395890606E-2</c:v>
                </c:pt>
                <c:pt idx="212">
                  <c:v>5.4868353615451913E-2</c:v>
                </c:pt>
                <c:pt idx="213">
                  <c:v>5.48608639895697E-2</c:v>
                </c:pt>
                <c:pt idx="214">
                  <c:v>5.4851643793137624E-2</c:v>
                </c:pt>
                <c:pt idx="215">
                  <c:v>5.4869763881133481E-2</c:v>
                </c:pt>
                <c:pt idx="216">
                  <c:v>5.4868617672696629E-2</c:v>
                </c:pt>
                <c:pt idx="217">
                  <c:v>5.4884090374526802E-2</c:v>
                </c:pt>
                <c:pt idx="218">
                  <c:v>5.4874404000811977E-2</c:v>
                </c:pt>
                <c:pt idx="219">
                  <c:v>5.4882519818468409E-2</c:v>
                </c:pt>
                <c:pt idx="220">
                  <c:v>5.4901894846705164E-2</c:v>
                </c:pt>
                <c:pt idx="221">
                  <c:v>5.490902362470472E-2</c:v>
                </c:pt>
                <c:pt idx="222">
                  <c:v>5.4900088039989713E-2</c:v>
                </c:pt>
                <c:pt idx="223">
                  <c:v>5.4951273633126164E-2</c:v>
                </c:pt>
                <c:pt idx="224">
                  <c:v>5.4929876780575371E-2</c:v>
                </c:pt>
                <c:pt idx="225">
                  <c:v>5.4940985274864178E-2</c:v>
                </c:pt>
                <c:pt idx="226">
                  <c:v>5.4944131361883586E-2</c:v>
                </c:pt>
                <c:pt idx="227">
                  <c:v>5.4947940931323214E-2</c:v>
                </c:pt>
                <c:pt idx="228">
                  <c:v>5.4947446614275509E-2</c:v>
                </c:pt>
                <c:pt idx="229">
                  <c:v>5.4945714418854076E-2</c:v>
                </c:pt>
                <c:pt idx="230">
                  <c:v>5.4935354310085095E-2</c:v>
                </c:pt>
                <c:pt idx="231">
                  <c:v>5.492790927135837E-2</c:v>
                </c:pt>
                <c:pt idx="232">
                  <c:v>5.4930436216628201E-2</c:v>
                </c:pt>
                <c:pt idx="233">
                  <c:v>5.4911249753919679E-2</c:v>
                </c:pt>
                <c:pt idx="234">
                  <c:v>5.489959810091101E-2</c:v>
                </c:pt>
                <c:pt idx="235">
                  <c:v>5.4892964418199949E-2</c:v>
                </c:pt>
                <c:pt idx="236">
                  <c:v>5.4888158501938331E-2</c:v>
                </c:pt>
                <c:pt idx="237">
                  <c:v>5.4887687246723792E-2</c:v>
                </c:pt>
                <c:pt idx="238">
                  <c:v>5.4865367890774772E-2</c:v>
                </c:pt>
                <c:pt idx="239">
                  <c:v>5.4857127974499154E-2</c:v>
                </c:pt>
                <c:pt idx="240">
                  <c:v>5.4869606046309291E-2</c:v>
                </c:pt>
                <c:pt idx="241">
                  <c:v>5.4891307336184587E-2</c:v>
                </c:pt>
                <c:pt idx="242">
                  <c:v>5.4885266609787181E-2</c:v>
                </c:pt>
                <c:pt idx="243">
                  <c:v>5.4894931169033233E-2</c:v>
                </c:pt>
                <c:pt idx="244">
                  <c:v>5.4895693289786593E-2</c:v>
                </c:pt>
                <c:pt idx="245">
                  <c:v>5.4894046100961047E-2</c:v>
                </c:pt>
                <c:pt idx="246">
                  <c:v>5.4896739292052119E-2</c:v>
                </c:pt>
                <c:pt idx="247">
                  <c:v>5.4896416178857738E-2</c:v>
                </c:pt>
                <c:pt idx="248">
                  <c:v>5.489668340824605E-2</c:v>
                </c:pt>
                <c:pt idx="249">
                  <c:v>5.4917150794581156E-2</c:v>
                </c:pt>
                <c:pt idx="250">
                  <c:v>5.4909603846139091E-2</c:v>
                </c:pt>
                <c:pt idx="251">
                  <c:v>5.489541601023256E-2</c:v>
                </c:pt>
                <c:pt idx="252">
                  <c:v>5.4892121431292601E-2</c:v>
                </c:pt>
                <c:pt idx="253">
                  <c:v>5.4894580194525366E-2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'Vasicek Simulation (MLE)'!$J$1</c:f>
              <c:strCache>
                <c:ptCount val="1"/>
                <c:pt idx="0">
                  <c:v>Sims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(MLE)'!$J$2:$J$255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5.5198989869464234E-2</c:v>
                </c:pt>
                <c:pt idx="2">
                  <c:v>5.5171222750982414E-2</c:v>
                </c:pt>
                <c:pt idx="3">
                  <c:v>5.5146847624852627E-2</c:v>
                </c:pt>
                <c:pt idx="4">
                  <c:v>5.5115305119748111E-2</c:v>
                </c:pt>
                <c:pt idx="5">
                  <c:v>5.5094392491811098E-2</c:v>
                </c:pt>
                <c:pt idx="6">
                  <c:v>5.5078352620678728E-2</c:v>
                </c:pt>
                <c:pt idx="7">
                  <c:v>5.5083172965815115E-2</c:v>
                </c:pt>
                <c:pt idx="8">
                  <c:v>5.5090839985240392E-2</c:v>
                </c:pt>
                <c:pt idx="9">
                  <c:v>5.5082025184885357E-2</c:v>
                </c:pt>
                <c:pt idx="10">
                  <c:v>5.5088102438745769E-2</c:v>
                </c:pt>
                <c:pt idx="11">
                  <c:v>5.5081089366746876E-2</c:v>
                </c:pt>
                <c:pt idx="12">
                  <c:v>5.5071423250484343E-2</c:v>
                </c:pt>
                <c:pt idx="13">
                  <c:v>5.5062973561451158E-2</c:v>
                </c:pt>
                <c:pt idx="14">
                  <c:v>5.5032121516155594E-2</c:v>
                </c:pt>
                <c:pt idx="15">
                  <c:v>5.5020551541826647E-2</c:v>
                </c:pt>
                <c:pt idx="16">
                  <c:v>5.5007528023273591E-2</c:v>
                </c:pt>
                <c:pt idx="17">
                  <c:v>5.4997351579271013E-2</c:v>
                </c:pt>
                <c:pt idx="18">
                  <c:v>5.5007087717210766E-2</c:v>
                </c:pt>
                <c:pt idx="19">
                  <c:v>5.5011445442751945E-2</c:v>
                </c:pt>
                <c:pt idx="20">
                  <c:v>5.500047319051167E-2</c:v>
                </c:pt>
                <c:pt idx="21">
                  <c:v>5.498659225305385E-2</c:v>
                </c:pt>
                <c:pt idx="22">
                  <c:v>5.5007343631179421E-2</c:v>
                </c:pt>
                <c:pt idx="23">
                  <c:v>5.4978029631929243E-2</c:v>
                </c:pt>
                <c:pt idx="24">
                  <c:v>5.4962508226454279E-2</c:v>
                </c:pt>
                <c:pt idx="25">
                  <c:v>5.4962148207852092E-2</c:v>
                </c:pt>
                <c:pt idx="26">
                  <c:v>5.4941401246903526E-2</c:v>
                </c:pt>
                <c:pt idx="27">
                  <c:v>5.4944943684692479E-2</c:v>
                </c:pt>
                <c:pt idx="28">
                  <c:v>5.4953259292861198E-2</c:v>
                </c:pt>
                <c:pt idx="29">
                  <c:v>5.4946558734760301E-2</c:v>
                </c:pt>
                <c:pt idx="30">
                  <c:v>5.4949045201424164E-2</c:v>
                </c:pt>
                <c:pt idx="31">
                  <c:v>5.4925707118585521E-2</c:v>
                </c:pt>
                <c:pt idx="32">
                  <c:v>5.490376422563658E-2</c:v>
                </c:pt>
                <c:pt idx="33">
                  <c:v>5.4897683052719089E-2</c:v>
                </c:pt>
                <c:pt idx="34">
                  <c:v>5.4886413626959542E-2</c:v>
                </c:pt>
                <c:pt idx="35">
                  <c:v>5.4892278327697379E-2</c:v>
                </c:pt>
                <c:pt idx="36">
                  <c:v>5.4889043417035863E-2</c:v>
                </c:pt>
                <c:pt idx="37">
                  <c:v>5.4882830053930916E-2</c:v>
                </c:pt>
                <c:pt idx="38">
                  <c:v>5.489648523326851E-2</c:v>
                </c:pt>
                <c:pt idx="39">
                  <c:v>5.4894193454067965E-2</c:v>
                </c:pt>
                <c:pt idx="40">
                  <c:v>5.4900593310806212E-2</c:v>
                </c:pt>
                <c:pt idx="41">
                  <c:v>5.4903972556887705E-2</c:v>
                </c:pt>
                <c:pt idx="42">
                  <c:v>5.4908808916806356E-2</c:v>
                </c:pt>
                <c:pt idx="43">
                  <c:v>5.4903178503445213E-2</c:v>
                </c:pt>
                <c:pt idx="44">
                  <c:v>5.4900094352664207E-2</c:v>
                </c:pt>
                <c:pt idx="45">
                  <c:v>5.4896555388771855E-2</c:v>
                </c:pt>
                <c:pt idx="46">
                  <c:v>5.4904645937195379E-2</c:v>
                </c:pt>
                <c:pt idx="47">
                  <c:v>5.4925738802487745E-2</c:v>
                </c:pt>
                <c:pt idx="48">
                  <c:v>5.4944590277772189E-2</c:v>
                </c:pt>
                <c:pt idx="49">
                  <c:v>5.4941557294046352E-2</c:v>
                </c:pt>
                <c:pt idx="50">
                  <c:v>5.4942216475349595E-2</c:v>
                </c:pt>
                <c:pt idx="51">
                  <c:v>5.4948397710053068E-2</c:v>
                </c:pt>
                <c:pt idx="52">
                  <c:v>5.4927682756072523E-2</c:v>
                </c:pt>
                <c:pt idx="53">
                  <c:v>5.4919798849200639E-2</c:v>
                </c:pt>
                <c:pt idx="54">
                  <c:v>5.4913409234883755E-2</c:v>
                </c:pt>
                <c:pt idx="55">
                  <c:v>5.4897783828361163E-2</c:v>
                </c:pt>
                <c:pt idx="56">
                  <c:v>5.4906428496123504E-2</c:v>
                </c:pt>
                <c:pt idx="57">
                  <c:v>5.4897231745511338E-2</c:v>
                </c:pt>
                <c:pt idx="58">
                  <c:v>5.4890620020798614E-2</c:v>
                </c:pt>
                <c:pt idx="59">
                  <c:v>5.4888534960480448E-2</c:v>
                </c:pt>
                <c:pt idx="60">
                  <c:v>5.4907887944047266E-2</c:v>
                </c:pt>
                <c:pt idx="61">
                  <c:v>5.4919872958821496E-2</c:v>
                </c:pt>
                <c:pt idx="62">
                  <c:v>5.4886800536377664E-2</c:v>
                </c:pt>
                <c:pt idx="63">
                  <c:v>5.4878714428903547E-2</c:v>
                </c:pt>
                <c:pt idx="64">
                  <c:v>5.488419991720276E-2</c:v>
                </c:pt>
                <c:pt idx="65">
                  <c:v>5.4883001120441081E-2</c:v>
                </c:pt>
                <c:pt idx="66">
                  <c:v>5.4873260673567702E-2</c:v>
                </c:pt>
                <c:pt idx="67">
                  <c:v>5.4851137396251859E-2</c:v>
                </c:pt>
                <c:pt idx="68">
                  <c:v>5.4851290428164938E-2</c:v>
                </c:pt>
                <c:pt idx="69">
                  <c:v>5.4846262347324551E-2</c:v>
                </c:pt>
                <c:pt idx="70">
                  <c:v>5.4843522112929213E-2</c:v>
                </c:pt>
                <c:pt idx="71">
                  <c:v>5.4855037747347651E-2</c:v>
                </c:pt>
                <c:pt idx="72">
                  <c:v>5.486053835016988E-2</c:v>
                </c:pt>
                <c:pt idx="73">
                  <c:v>5.4869047455918266E-2</c:v>
                </c:pt>
                <c:pt idx="74">
                  <c:v>5.4881642049545834E-2</c:v>
                </c:pt>
                <c:pt idx="75">
                  <c:v>5.4880703388899048E-2</c:v>
                </c:pt>
                <c:pt idx="76">
                  <c:v>5.4880174052401427E-2</c:v>
                </c:pt>
                <c:pt idx="77">
                  <c:v>5.4855197731090044E-2</c:v>
                </c:pt>
                <c:pt idx="78">
                  <c:v>5.4849418058943118E-2</c:v>
                </c:pt>
                <c:pt idx="79">
                  <c:v>5.4833368806726138E-2</c:v>
                </c:pt>
                <c:pt idx="80">
                  <c:v>5.4832140265310067E-2</c:v>
                </c:pt>
                <c:pt idx="81">
                  <c:v>5.4820476543624694E-2</c:v>
                </c:pt>
                <c:pt idx="82">
                  <c:v>5.4825197875633509E-2</c:v>
                </c:pt>
                <c:pt idx="83">
                  <c:v>5.4841659667945984E-2</c:v>
                </c:pt>
                <c:pt idx="84">
                  <c:v>5.4845094276315301E-2</c:v>
                </c:pt>
                <c:pt idx="85">
                  <c:v>5.484099904637043E-2</c:v>
                </c:pt>
                <c:pt idx="86">
                  <c:v>5.4846961692263788E-2</c:v>
                </c:pt>
                <c:pt idx="87">
                  <c:v>5.4835731810600523E-2</c:v>
                </c:pt>
                <c:pt idx="88">
                  <c:v>5.4838680716148093E-2</c:v>
                </c:pt>
                <c:pt idx="89">
                  <c:v>5.4830651182606063E-2</c:v>
                </c:pt>
                <c:pt idx="90">
                  <c:v>5.4836902022849396E-2</c:v>
                </c:pt>
                <c:pt idx="91">
                  <c:v>5.4859530426114599E-2</c:v>
                </c:pt>
                <c:pt idx="92">
                  <c:v>5.4877768364512212E-2</c:v>
                </c:pt>
                <c:pt idx="93">
                  <c:v>5.4868997124069653E-2</c:v>
                </c:pt>
                <c:pt idx="94">
                  <c:v>5.4878208355673093E-2</c:v>
                </c:pt>
                <c:pt idx="95">
                  <c:v>5.486041865256646E-2</c:v>
                </c:pt>
                <c:pt idx="96">
                  <c:v>5.4850382937337606E-2</c:v>
                </c:pt>
                <c:pt idx="97">
                  <c:v>5.4868803399044173E-2</c:v>
                </c:pt>
                <c:pt idx="98">
                  <c:v>5.4869027380178549E-2</c:v>
                </c:pt>
                <c:pt idx="99">
                  <c:v>5.4869164145495246E-2</c:v>
                </c:pt>
                <c:pt idx="100">
                  <c:v>5.4868993906566257E-2</c:v>
                </c:pt>
                <c:pt idx="101">
                  <c:v>5.4865440994662805E-2</c:v>
                </c:pt>
                <c:pt idx="102">
                  <c:v>5.4869057983402157E-2</c:v>
                </c:pt>
                <c:pt idx="103">
                  <c:v>5.4866318177694953E-2</c:v>
                </c:pt>
                <c:pt idx="104">
                  <c:v>5.4862157990500156E-2</c:v>
                </c:pt>
                <c:pt idx="105">
                  <c:v>5.4842595562780573E-2</c:v>
                </c:pt>
                <c:pt idx="106">
                  <c:v>5.4828270447393079E-2</c:v>
                </c:pt>
                <c:pt idx="107">
                  <c:v>5.4814965994221414E-2</c:v>
                </c:pt>
                <c:pt idx="108">
                  <c:v>5.4826900680381818E-2</c:v>
                </c:pt>
                <c:pt idx="109">
                  <c:v>5.4832776941086306E-2</c:v>
                </c:pt>
                <c:pt idx="110">
                  <c:v>5.4836960346442962E-2</c:v>
                </c:pt>
                <c:pt idx="111">
                  <c:v>5.4820852206369043E-2</c:v>
                </c:pt>
                <c:pt idx="112">
                  <c:v>5.4820953870817576E-2</c:v>
                </c:pt>
                <c:pt idx="113">
                  <c:v>5.4843221623643114E-2</c:v>
                </c:pt>
                <c:pt idx="114">
                  <c:v>5.4861862309511573E-2</c:v>
                </c:pt>
                <c:pt idx="115">
                  <c:v>5.4855570930375575E-2</c:v>
                </c:pt>
                <c:pt idx="116">
                  <c:v>5.4847240591338491E-2</c:v>
                </c:pt>
                <c:pt idx="117">
                  <c:v>5.484891250693677E-2</c:v>
                </c:pt>
                <c:pt idx="118">
                  <c:v>5.4839974196861957E-2</c:v>
                </c:pt>
                <c:pt idx="119">
                  <c:v>5.482650896792516E-2</c:v>
                </c:pt>
                <c:pt idx="120">
                  <c:v>5.4823953457531528E-2</c:v>
                </c:pt>
                <c:pt idx="121">
                  <c:v>5.4823927208796829E-2</c:v>
                </c:pt>
                <c:pt idx="122">
                  <c:v>5.4815429781895589E-2</c:v>
                </c:pt>
                <c:pt idx="123">
                  <c:v>5.4828593616418855E-2</c:v>
                </c:pt>
                <c:pt idx="124">
                  <c:v>5.4821824010397063E-2</c:v>
                </c:pt>
                <c:pt idx="125">
                  <c:v>5.480934870047012E-2</c:v>
                </c:pt>
                <c:pt idx="126">
                  <c:v>5.482949898136933E-2</c:v>
                </c:pt>
                <c:pt idx="127">
                  <c:v>5.4835324704603457E-2</c:v>
                </c:pt>
                <c:pt idx="128">
                  <c:v>5.4849535912804823E-2</c:v>
                </c:pt>
                <c:pt idx="129">
                  <c:v>5.4850697723943492E-2</c:v>
                </c:pt>
                <c:pt idx="130">
                  <c:v>5.483903260305012E-2</c:v>
                </c:pt>
                <c:pt idx="131">
                  <c:v>5.4839549344238701E-2</c:v>
                </c:pt>
                <c:pt idx="132">
                  <c:v>5.4849487939973351E-2</c:v>
                </c:pt>
                <c:pt idx="133">
                  <c:v>5.4873880470312442E-2</c:v>
                </c:pt>
                <c:pt idx="134">
                  <c:v>5.4864197678432029E-2</c:v>
                </c:pt>
                <c:pt idx="135">
                  <c:v>5.4871260500975461E-2</c:v>
                </c:pt>
                <c:pt idx="136">
                  <c:v>5.4865412457986547E-2</c:v>
                </c:pt>
                <c:pt idx="137">
                  <c:v>5.4871404652626951E-2</c:v>
                </c:pt>
                <c:pt idx="138">
                  <c:v>5.4874317912129329E-2</c:v>
                </c:pt>
                <c:pt idx="139">
                  <c:v>5.4879556088177212E-2</c:v>
                </c:pt>
                <c:pt idx="140">
                  <c:v>5.4859466356381788E-2</c:v>
                </c:pt>
                <c:pt idx="141">
                  <c:v>5.4864726699891724E-2</c:v>
                </c:pt>
                <c:pt idx="142">
                  <c:v>5.4857428030903127E-2</c:v>
                </c:pt>
                <c:pt idx="143">
                  <c:v>5.4869604162607909E-2</c:v>
                </c:pt>
                <c:pt idx="144">
                  <c:v>5.4860744649407822E-2</c:v>
                </c:pt>
                <c:pt idx="145">
                  <c:v>5.4848759414660872E-2</c:v>
                </c:pt>
                <c:pt idx="146">
                  <c:v>5.4854455277504106E-2</c:v>
                </c:pt>
                <c:pt idx="147">
                  <c:v>5.4856116669482556E-2</c:v>
                </c:pt>
                <c:pt idx="148">
                  <c:v>5.4845681949156212E-2</c:v>
                </c:pt>
                <c:pt idx="149">
                  <c:v>5.4825353674407371E-2</c:v>
                </c:pt>
                <c:pt idx="150">
                  <c:v>5.4855934524666077E-2</c:v>
                </c:pt>
                <c:pt idx="151">
                  <c:v>5.4840600277904425E-2</c:v>
                </c:pt>
                <c:pt idx="152">
                  <c:v>5.4841334001498106E-2</c:v>
                </c:pt>
                <c:pt idx="153">
                  <c:v>5.4856822704443711E-2</c:v>
                </c:pt>
                <c:pt idx="154">
                  <c:v>5.4856712082901063E-2</c:v>
                </c:pt>
                <c:pt idx="155">
                  <c:v>5.4860903630929235E-2</c:v>
                </c:pt>
                <c:pt idx="156">
                  <c:v>5.4877513419490362E-2</c:v>
                </c:pt>
                <c:pt idx="157">
                  <c:v>5.4862940340808013E-2</c:v>
                </c:pt>
                <c:pt idx="158">
                  <c:v>5.4865387503375232E-2</c:v>
                </c:pt>
                <c:pt idx="159">
                  <c:v>5.4889280331079419E-2</c:v>
                </c:pt>
                <c:pt idx="160">
                  <c:v>5.4905304737762915E-2</c:v>
                </c:pt>
                <c:pt idx="161">
                  <c:v>5.4910071807507038E-2</c:v>
                </c:pt>
                <c:pt idx="162">
                  <c:v>5.4920061049519311E-2</c:v>
                </c:pt>
                <c:pt idx="163">
                  <c:v>5.4903894528128196E-2</c:v>
                </c:pt>
                <c:pt idx="164">
                  <c:v>5.490030688860302E-2</c:v>
                </c:pt>
                <c:pt idx="165">
                  <c:v>5.4894510733076399E-2</c:v>
                </c:pt>
                <c:pt idx="166">
                  <c:v>5.4889170630566968E-2</c:v>
                </c:pt>
                <c:pt idx="167">
                  <c:v>5.4881310851378345E-2</c:v>
                </c:pt>
                <c:pt idx="168">
                  <c:v>5.4879211904945838E-2</c:v>
                </c:pt>
                <c:pt idx="169">
                  <c:v>5.4882332849746564E-2</c:v>
                </c:pt>
                <c:pt idx="170">
                  <c:v>5.4901372679188619E-2</c:v>
                </c:pt>
                <c:pt idx="171">
                  <c:v>5.4908478538992805E-2</c:v>
                </c:pt>
                <c:pt idx="172">
                  <c:v>5.4911705286618366E-2</c:v>
                </c:pt>
                <c:pt idx="173">
                  <c:v>5.4899515745251128E-2</c:v>
                </c:pt>
                <c:pt idx="174">
                  <c:v>5.4906849279239243E-2</c:v>
                </c:pt>
                <c:pt idx="175">
                  <c:v>5.4915907712958269E-2</c:v>
                </c:pt>
                <c:pt idx="176">
                  <c:v>5.4918062044584305E-2</c:v>
                </c:pt>
                <c:pt idx="177">
                  <c:v>5.4944792567088924E-2</c:v>
                </c:pt>
                <c:pt idx="178">
                  <c:v>5.4936051416229224E-2</c:v>
                </c:pt>
                <c:pt idx="179">
                  <c:v>5.4924348197254835E-2</c:v>
                </c:pt>
                <c:pt idx="180">
                  <c:v>5.4918888272433693E-2</c:v>
                </c:pt>
                <c:pt idx="181">
                  <c:v>5.4912007720751145E-2</c:v>
                </c:pt>
                <c:pt idx="182">
                  <c:v>5.4923552453314692E-2</c:v>
                </c:pt>
                <c:pt idx="183">
                  <c:v>5.4930862862563754E-2</c:v>
                </c:pt>
                <c:pt idx="184">
                  <c:v>5.4913053829901678E-2</c:v>
                </c:pt>
                <c:pt idx="185">
                  <c:v>5.4902396747065596E-2</c:v>
                </c:pt>
                <c:pt idx="186">
                  <c:v>5.4874801601924456E-2</c:v>
                </c:pt>
                <c:pt idx="187">
                  <c:v>5.4872737969301602E-2</c:v>
                </c:pt>
                <c:pt idx="188">
                  <c:v>5.4865898359767615E-2</c:v>
                </c:pt>
                <c:pt idx="189">
                  <c:v>5.4864649335394318E-2</c:v>
                </c:pt>
                <c:pt idx="190">
                  <c:v>5.4859481972791835E-2</c:v>
                </c:pt>
                <c:pt idx="191">
                  <c:v>5.4859655334006448E-2</c:v>
                </c:pt>
                <c:pt idx="192">
                  <c:v>5.486157737864919E-2</c:v>
                </c:pt>
                <c:pt idx="193">
                  <c:v>5.4869112805982237E-2</c:v>
                </c:pt>
                <c:pt idx="194">
                  <c:v>5.486901492050713E-2</c:v>
                </c:pt>
                <c:pt idx="195">
                  <c:v>5.4866735963430099E-2</c:v>
                </c:pt>
                <c:pt idx="196">
                  <c:v>5.4876793810174573E-2</c:v>
                </c:pt>
                <c:pt idx="197">
                  <c:v>5.4885888855379622E-2</c:v>
                </c:pt>
                <c:pt idx="198">
                  <c:v>5.488070261823387E-2</c:v>
                </c:pt>
                <c:pt idx="199">
                  <c:v>5.4900808275141842E-2</c:v>
                </c:pt>
                <c:pt idx="200">
                  <c:v>5.4892018431203386E-2</c:v>
                </c:pt>
                <c:pt idx="201">
                  <c:v>5.4892296737159452E-2</c:v>
                </c:pt>
                <c:pt idx="202">
                  <c:v>5.4902067588537405E-2</c:v>
                </c:pt>
                <c:pt idx="203">
                  <c:v>5.4923032984290035E-2</c:v>
                </c:pt>
                <c:pt idx="204">
                  <c:v>5.4917991487837305E-2</c:v>
                </c:pt>
                <c:pt idx="205">
                  <c:v>5.4915355842383724E-2</c:v>
                </c:pt>
                <c:pt idx="206">
                  <c:v>5.4916494534577205E-2</c:v>
                </c:pt>
                <c:pt idx="207">
                  <c:v>5.4931750948650028E-2</c:v>
                </c:pt>
                <c:pt idx="208">
                  <c:v>5.4938656168517744E-2</c:v>
                </c:pt>
                <c:pt idx="209">
                  <c:v>5.4924054360015441E-2</c:v>
                </c:pt>
                <c:pt idx="210">
                  <c:v>5.4941325758476184E-2</c:v>
                </c:pt>
                <c:pt idx="211">
                  <c:v>5.4937662537496337E-2</c:v>
                </c:pt>
                <c:pt idx="212">
                  <c:v>5.4939141765439597E-2</c:v>
                </c:pt>
                <c:pt idx="213">
                  <c:v>5.4948179651728324E-2</c:v>
                </c:pt>
                <c:pt idx="214">
                  <c:v>5.4924319248159575E-2</c:v>
                </c:pt>
                <c:pt idx="215">
                  <c:v>5.4912407539995281E-2</c:v>
                </c:pt>
                <c:pt idx="216">
                  <c:v>5.491514009536249E-2</c:v>
                </c:pt>
                <c:pt idx="217">
                  <c:v>5.4904295797918078E-2</c:v>
                </c:pt>
                <c:pt idx="218">
                  <c:v>5.4926575542055954E-2</c:v>
                </c:pt>
                <c:pt idx="219">
                  <c:v>5.4930564687539006E-2</c:v>
                </c:pt>
                <c:pt idx="220">
                  <c:v>5.4934447475577394E-2</c:v>
                </c:pt>
                <c:pt idx="221">
                  <c:v>5.4955322585524657E-2</c:v>
                </c:pt>
                <c:pt idx="222">
                  <c:v>5.4961590692985479E-2</c:v>
                </c:pt>
                <c:pt idx="223">
                  <c:v>5.4949364688797443E-2</c:v>
                </c:pt>
                <c:pt idx="224">
                  <c:v>5.4958680428445081E-2</c:v>
                </c:pt>
                <c:pt idx="225">
                  <c:v>5.4924500882240768E-2</c:v>
                </c:pt>
                <c:pt idx="226">
                  <c:v>5.4930961809990228E-2</c:v>
                </c:pt>
                <c:pt idx="227">
                  <c:v>5.4926096484731929E-2</c:v>
                </c:pt>
                <c:pt idx="228">
                  <c:v>5.4926982499955097E-2</c:v>
                </c:pt>
                <c:pt idx="229">
                  <c:v>5.4919156894419341E-2</c:v>
                </c:pt>
                <c:pt idx="230">
                  <c:v>5.4912982957457848E-2</c:v>
                </c:pt>
                <c:pt idx="231">
                  <c:v>5.4904470312279484E-2</c:v>
                </c:pt>
                <c:pt idx="232">
                  <c:v>5.4916756801188647E-2</c:v>
                </c:pt>
                <c:pt idx="233">
                  <c:v>5.4913052951295928E-2</c:v>
                </c:pt>
                <c:pt idx="234">
                  <c:v>5.4900585567561846E-2</c:v>
                </c:pt>
                <c:pt idx="235">
                  <c:v>5.4895002339830828E-2</c:v>
                </c:pt>
                <c:pt idx="236">
                  <c:v>5.491445752363007E-2</c:v>
                </c:pt>
                <c:pt idx="237">
                  <c:v>5.4894602885310798E-2</c:v>
                </c:pt>
                <c:pt idx="238">
                  <c:v>5.4883414200253895E-2</c:v>
                </c:pt>
                <c:pt idx="239">
                  <c:v>5.4887294647092667E-2</c:v>
                </c:pt>
                <c:pt idx="240">
                  <c:v>5.4882224899512985E-2</c:v>
                </c:pt>
                <c:pt idx="241">
                  <c:v>5.4877480258057318E-2</c:v>
                </c:pt>
                <c:pt idx="242">
                  <c:v>5.48699005714266E-2</c:v>
                </c:pt>
                <c:pt idx="243">
                  <c:v>5.4867585068099231E-2</c:v>
                </c:pt>
                <c:pt idx="244">
                  <c:v>5.4867948383624854E-2</c:v>
                </c:pt>
                <c:pt idx="245">
                  <c:v>5.4867130733758235E-2</c:v>
                </c:pt>
                <c:pt idx="246">
                  <c:v>5.4878421700969411E-2</c:v>
                </c:pt>
                <c:pt idx="247">
                  <c:v>5.4856327233340531E-2</c:v>
                </c:pt>
                <c:pt idx="248">
                  <c:v>5.4847528327636411E-2</c:v>
                </c:pt>
                <c:pt idx="249">
                  <c:v>5.4848144182354973E-2</c:v>
                </c:pt>
                <c:pt idx="250">
                  <c:v>5.4860669030748772E-2</c:v>
                </c:pt>
                <c:pt idx="251">
                  <c:v>5.4863511162396829E-2</c:v>
                </c:pt>
                <c:pt idx="252">
                  <c:v>5.4854150416523091E-2</c:v>
                </c:pt>
                <c:pt idx="253">
                  <c:v>5.4842889691358414E-2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'Vasicek Simulation (MLE)'!$K$1</c:f>
              <c:strCache>
                <c:ptCount val="1"/>
                <c:pt idx="0">
                  <c:v>Sims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(MLE)'!$K$2:$K$255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5.5186862134897957E-2</c:v>
                </c:pt>
                <c:pt idx="2">
                  <c:v>5.5172107963550793E-2</c:v>
                </c:pt>
                <c:pt idx="3">
                  <c:v>5.5168255617739068E-2</c:v>
                </c:pt>
                <c:pt idx="4">
                  <c:v>5.51551579684742E-2</c:v>
                </c:pt>
                <c:pt idx="5">
                  <c:v>5.5143806831316138E-2</c:v>
                </c:pt>
                <c:pt idx="6">
                  <c:v>5.5123883818992518E-2</c:v>
                </c:pt>
                <c:pt idx="7">
                  <c:v>5.5099199763643525E-2</c:v>
                </c:pt>
                <c:pt idx="8">
                  <c:v>5.5087879854918094E-2</c:v>
                </c:pt>
                <c:pt idx="9">
                  <c:v>5.5089260200970581E-2</c:v>
                </c:pt>
                <c:pt idx="10">
                  <c:v>5.507825033556471E-2</c:v>
                </c:pt>
                <c:pt idx="11">
                  <c:v>5.5068249962620254E-2</c:v>
                </c:pt>
                <c:pt idx="12">
                  <c:v>5.5050813331480611E-2</c:v>
                </c:pt>
                <c:pt idx="13">
                  <c:v>5.5062217490111698E-2</c:v>
                </c:pt>
                <c:pt idx="14">
                  <c:v>5.504790485546518E-2</c:v>
                </c:pt>
                <c:pt idx="15">
                  <c:v>5.5057008708489022E-2</c:v>
                </c:pt>
                <c:pt idx="16">
                  <c:v>5.5050947276780296E-2</c:v>
                </c:pt>
                <c:pt idx="17">
                  <c:v>5.5058690040725111E-2</c:v>
                </c:pt>
                <c:pt idx="18">
                  <c:v>5.5077886256051152E-2</c:v>
                </c:pt>
                <c:pt idx="19">
                  <c:v>5.5089700531397237E-2</c:v>
                </c:pt>
                <c:pt idx="20">
                  <c:v>5.5055142825557166E-2</c:v>
                </c:pt>
                <c:pt idx="21">
                  <c:v>5.5043638410702991E-2</c:v>
                </c:pt>
                <c:pt idx="22">
                  <c:v>5.5046880382651417E-2</c:v>
                </c:pt>
                <c:pt idx="23">
                  <c:v>5.5037566704657995E-2</c:v>
                </c:pt>
                <c:pt idx="24">
                  <c:v>5.5026176167260764E-2</c:v>
                </c:pt>
                <c:pt idx="25">
                  <c:v>5.5031460213960458E-2</c:v>
                </c:pt>
                <c:pt idx="26">
                  <c:v>5.5030867901395601E-2</c:v>
                </c:pt>
                <c:pt idx="27">
                  <c:v>5.5010089005082051E-2</c:v>
                </c:pt>
                <c:pt idx="28">
                  <c:v>5.5014385656736997E-2</c:v>
                </c:pt>
                <c:pt idx="29">
                  <c:v>5.5020645128464322E-2</c:v>
                </c:pt>
                <c:pt idx="30">
                  <c:v>5.5021687841256071E-2</c:v>
                </c:pt>
                <c:pt idx="31">
                  <c:v>5.5024106347292261E-2</c:v>
                </c:pt>
                <c:pt idx="32">
                  <c:v>5.5019477371442096E-2</c:v>
                </c:pt>
                <c:pt idx="33">
                  <c:v>5.5001163592662279E-2</c:v>
                </c:pt>
                <c:pt idx="34">
                  <c:v>5.4984296960742265E-2</c:v>
                </c:pt>
                <c:pt idx="35">
                  <c:v>5.4951942144194847E-2</c:v>
                </c:pt>
                <c:pt idx="36">
                  <c:v>5.4961195927451627E-2</c:v>
                </c:pt>
                <c:pt idx="37">
                  <c:v>5.4926859288439281E-2</c:v>
                </c:pt>
                <c:pt idx="38">
                  <c:v>5.4929962020966359E-2</c:v>
                </c:pt>
                <c:pt idx="39">
                  <c:v>5.4937670934136762E-2</c:v>
                </c:pt>
                <c:pt idx="40">
                  <c:v>5.4924381430992153E-2</c:v>
                </c:pt>
                <c:pt idx="41">
                  <c:v>5.4908285178487372E-2</c:v>
                </c:pt>
                <c:pt idx="42">
                  <c:v>5.4910684381012688E-2</c:v>
                </c:pt>
                <c:pt idx="43">
                  <c:v>5.4892826501318666E-2</c:v>
                </c:pt>
                <c:pt idx="44">
                  <c:v>5.489464838515077E-2</c:v>
                </c:pt>
                <c:pt idx="45">
                  <c:v>5.4897437519137234E-2</c:v>
                </c:pt>
                <c:pt idx="46">
                  <c:v>5.4899006797828873E-2</c:v>
                </c:pt>
                <c:pt idx="47">
                  <c:v>5.4885661411535516E-2</c:v>
                </c:pt>
                <c:pt idx="48">
                  <c:v>5.4871574664863358E-2</c:v>
                </c:pt>
                <c:pt idx="49">
                  <c:v>5.4872899847543864E-2</c:v>
                </c:pt>
                <c:pt idx="50">
                  <c:v>5.4879711791302209E-2</c:v>
                </c:pt>
                <c:pt idx="51">
                  <c:v>5.4887809682064394E-2</c:v>
                </c:pt>
                <c:pt idx="52">
                  <c:v>5.4892406349060514E-2</c:v>
                </c:pt>
                <c:pt idx="53">
                  <c:v>5.4857009683883184E-2</c:v>
                </c:pt>
                <c:pt idx="54">
                  <c:v>5.4864362004292622E-2</c:v>
                </c:pt>
                <c:pt idx="55">
                  <c:v>5.4862643279989076E-2</c:v>
                </c:pt>
                <c:pt idx="56">
                  <c:v>5.4865501623282596E-2</c:v>
                </c:pt>
                <c:pt idx="57">
                  <c:v>5.4870122018288454E-2</c:v>
                </c:pt>
                <c:pt idx="58">
                  <c:v>5.4862465844278473E-2</c:v>
                </c:pt>
                <c:pt idx="59">
                  <c:v>5.487656643264447E-2</c:v>
                </c:pt>
                <c:pt idx="60">
                  <c:v>5.4856238488173829E-2</c:v>
                </c:pt>
                <c:pt idx="61">
                  <c:v>5.4840619198766066E-2</c:v>
                </c:pt>
                <c:pt idx="62">
                  <c:v>5.4849723855588929E-2</c:v>
                </c:pt>
                <c:pt idx="63">
                  <c:v>5.4851134698604434E-2</c:v>
                </c:pt>
                <c:pt idx="64">
                  <c:v>5.4855990397588213E-2</c:v>
                </c:pt>
                <c:pt idx="65">
                  <c:v>5.4843100783553297E-2</c:v>
                </c:pt>
                <c:pt idx="66">
                  <c:v>5.483455779380339E-2</c:v>
                </c:pt>
                <c:pt idx="67">
                  <c:v>5.4816969668175633E-2</c:v>
                </c:pt>
                <c:pt idx="68">
                  <c:v>5.4809564622682612E-2</c:v>
                </c:pt>
                <c:pt idx="69">
                  <c:v>5.4816648017963342E-2</c:v>
                </c:pt>
                <c:pt idx="70">
                  <c:v>5.4808083807219896E-2</c:v>
                </c:pt>
                <c:pt idx="71">
                  <c:v>5.480595301846914E-2</c:v>
                </c:pt>
                <c:pt idx="72">
                  <c:v>5.4826663413269423E-2</c:v>
                </c:pt>
                <c:pt idx="73">
                  <c:v>5.4841818163106376E-2</c:v>
                </c:pt>
                <c:pt idx="74">
                  <c:v>5.4834869137976319E-2</c:v>
                </c:pt>
                <c:pt idx="75">
                  <c:v>5.4848988640335161E-2</c:v>
                </c:pt>
                <c:pt idx="76">
                  <c:v>5.4864714014746845E-2</c:v>
                </c:pt>
                <c:pt idx="77">
                  <c:v>5.4862535030706941E-2</c:v>
                </c:pt>
                <c:pt idx="78">
                  <c:v>5.4870500971443158E-2</c:v>
                </c:pt>
                <c:pt idx="79">
                  <c:v>5.4878721110397474E-2</c:v>
                </c:pt>
                <c:pt idx="80">
                  <c:v>5.4876416408081059E-2</c:v>
                </c:pt>
                <c:pt idx="81">
                  <c:v>5.4875117852989028E-2</c:v>
                </c:pt>
                <c:pt idx="82">
                  <c:v>5.4887391547219132E-2</c:v>
                </c:pt>
                <c:pt idx="83">
                  <c:v>5.4912611775774674E-2</c:v>
                </c:pt>
                <c:pt idx="84">
                  <c:v>5.4911316003727381E-2</c:v>
                </c:pt>
                <c:pt idx="85">
                  <c:v>5.4923193068425101E-2</c:v>
                </c:pt>
                <c:pt idx="86">
                  <c:v>5.492985423409389E-2</c:v>
                </c:pt>
                <c:pt idx="87">
                  <c:v>5.4916236973769413E-2</c:v>
                </c:pt>
                <c:pt idx="88">
                  <c:v>5.4912239502294298E-2</c:v>
                </c:pt>
                <c:pt idx="89">
                  <c:v>5.4927373947493294E-2</c:v>
                </c:pt>
                <c:pt idx="90">
                  <c:v>5.4928482925394789E-2</c:v>
                </c:pt>
                <c:pt idx="91">
                  <c:v>5.4949792688065983E-2</c:v>
                </c:pt>
                <c:pt idx="92">
                  <c:v>5.4931005891363613E-2</c:v>
                </c:pt>
                <c:pt idx="93">
                  <c:v>5.4912937324707568E-2</c:v>
                </c:pt>
                <c:pt idx="94">
                  <c:v>5.4921987426426996E-2</c:v>
                </c:pt>
                <c:pt idx="95">
                  <c:v>5.4936403944732766E-2</c:v>
                </c:pt>
                <c:pt idx="96">
                  <c:v>5.4919170076355633E-2</c:v>
                </c:pt>
                <c:pt idx="97">
                  <c:v>5.4909288885305087E-2</c:v>
                </c:pt>
                <c:pt idx="98">
                  <c:v>5.4902905592176712E-2</c:v>
                </c:pt>
                <c:pt idx="99">
                  <c:v>5.4925737546950709E-2</c:v>
                </c:pt>
                <c:pt idx="100">
                  <c:v>5.4934599184294025E-2</c:v>
                </c:pt>
                <c:pt idx="101">
                  <c:v>5.492348425179739E-2</c:v>
                </c:pt>
                <c:pt idx="102">
                  <c:v>5.4908537645164179E-2</c:v>
                </c:pt>
                <c:pt idx="103">
                  <c:v>5.4894073602396329E-2</c:v>
                </c:pt>
                <c:pt idx="104">
                  <c:v>5.491555603867232E-2</c:v>
                </c:pt>
                <c:pt idx="105">
                  <c:v>5.4905485288163705E-2</c:v>
                </c:pt>
                <c:pt idx="106">
                  <c:v>5.4909223648321979E-2</c:v>
                </c:pt>
                <c:pt idx="107">
                  <c:v>5.4899080551416325E-2</c:v>
                </c:pt>
                <c:pt idx="108">
                  <c:v>5.4898438093847653E-2</c:v>
                </c:pt>
                <c:pt idx="109">
                  <c:v>5.490207667576074E-2</c:v>
                </c:pt>
                <c:pt idx="110">
                  <c:v>5.4885807730010526E-2</c:v>
                </c:pt>
                <c:pt idx="111">
                  <c:v>5.4863689994052944E-2</c:v>
                </c:pt>
                <c:pt idx="112">
                  <c:v>5.4852595699893161E-2</c:v>
                </c:pt>
                <c:pt idx="113">
                  <c:v>5.486152241211361E-2</c:v>
                </c:pt>
                <c:pt idx="114">
                  <c:v>5.4866387948579162E-2</c:v>
                </c:pt>
                <c:pt idx="115">
                  <c:v>5.4873015056319689E-2</c:v>
                </c:pt>
                <c:pt idx="116">
                  <c:v>5.4880275774868065E-2</c:v>
                </c:pt>
                <c:pt idx="117">
                  <c:v>5.487818323569852E-2</c:v>
                </c:pt>
                <c:pt idx="118">
                  <c:v>5.4879958591906863E-2</c:v>
                </c:pt>
                <c:pt idx="119">
                  <c:v>5.4894884832279875E-2</c:v>
                </c:pt>
                <c:pt idx="120">
                  <c:v>5.4912505768666235E-2</c:v>
                </c:pt>
                <c:pt idx="121">
                  <c:v>5.4907707643638594E-2</c:v>
                </c:pt>
                <c:pt idx="122">
                  <c:v>5.489591708141868E-2</c:v>
                </c:pt>
                <c:pt idx="123">
                  <c:v>5.4918485890500884E-2</c:v>
                </c:pt>
                <c:pt idx="124">
                  <c:v>5.4933422665087397E-2</c:v>
                </c:pt>
                <c:pt idx="125">
                  <c:v>5.4911794596521478E-2</c:v>
                </c:pt>
                <c:pt idx="126">
                  <c:v>5.4923109955688332E-2</c:v>
                </c:pt>
                <c:pt idx="127">
                  <c:v>5.4907944234193706E-2</c:v>
                </c:pt>
                <c:pt idx="128">
                  <c:v>5.4901311082785446E-2</c:v>
                </c:pt>
                <c:pt idx="129">
                  <c:v>5.4899143876855017E-2</c:v>
                </c:pt>
                <c:pt idx="130">
                  <c:v>5.4890427410310812E-2</c:v>
                </c:pt>
                <c:pt idx="131">
                  <c:v>5.4890406098181105E-2</c:v>
                </c:pt>
                <c:pt idx="132">
                  <c:v>5.486648285830089E-2</c:v>
                </c:pt>
                <c:pt idx="133">
                  <c:v>5.4866089241969729E-2</c:v>
                </c:pt>
                <c:pt idx="134">
                  <c:v>5.4864905633162736E-2</c:v>
                </c:pt>
                <c:pt idx="135">
                  <c:v>5.4859232636747475E-2</c:v>
                </c:pt>
                <c:pt idx="136">
                  <c:v>5.4872409238148658E-2</c:v>
                </c:pt>
                <c:pt idx="137">
                  <c:v>5.4876260293990675E-2</c:v>
                </c:pt>
                <c:pt idx="138">
                  <c:v>5.4872171590718444E-2</c:v>
                </c:pt>
                <c:pt idx="139">
                  <c:v>5.485505160573384E-2</c:v>
                </c:pt>
                <c:pt idx="140">
                  <c:v>5.4837841127313311E-2</c:v>
                </c:pt>
                <c:pt idx="141">
                  <c:v>5.4838293729297063E-2</c:v>
                </c:pt>
                <c:pt idx="142">
                  <c:v>5.4835300917605259E-2</c:v>
                </c:pt>
                <c:pt idx="143">
                  <c:v>5.4840736697263498E-2</c:v>
                </c:pt>
                <c:pt idx="144">
                  <c:v>5.4854452378357704E-2</c:v>
                </c:pt>
                <c:pt idx="145">
                  <c:v>5.4854221522872157E-2</c:v>
                </c:pt>
                <c:pt idx="146">
                  <c:v>5.485944992240014E-2</c:v>
                </c:pt>
                <c:pt idx="147">
                  <c:v>5.4854389803817703E-2</c:v>
                </c:pt>
                <c:pt idx="148">
                  <c:v>5.4847360668187982E-2</c:v>
                </c:pt>
                <c:pt idx="149">
                  <c:v>5.4865101766145154E-2</c:v>
                </c:pt>
                <c:pt idx="150">
                  <c:v>5.4847028415270282E-2</c:v>
                </c:pt>
                <c:pt idx="151">
                  <c:v>5.4855402324099654E-2</c:v>
                </c:pt>
                <c:pt idx="152">
                  <c:v>5.4864984613713016E-2</c:v>
                </c:pt>
                <c:pt idx="153">
                  <c:v>5.4874205710134107E-2</c:v>
                </c:pt>
                <c:pt idx="154">
                  <c:v>5.4867808627246648E-2</c:v>
                </c:pt>
                <c:pt idx="155">
                  <c:v>5.4876912136316104E-2</c:v>
                </c:pt>
                <c:pt idx="156">
                  <c:v>5.4866619504567657E-2</c:v>
                </c:pt>
                <c:pt idx="157">
                  <c:v>5.4874909770598598E-2</c:v>
                </c:pt>
                <c:pt idx="158">
                  <c:v>5.4876535640030859E-2</c:v>
                </c:pt>
                <c:pt idx="159">
                  <c:v>5.4877101566208279E-2</c:v>
                </c:pt>
                <c:pt idx="160">
                  <c:v>5.4894615859293526E-2</c:v>
                </c:pt>
                <c:pt idx="161">
                  <c:v>5.4897177156206602E-2</c:v>
                </c:pt>
                <c:pt idx="162">
                  <c:v>5.4888861694585449E-2</c:v>
                </c:pt>
                <c:pt idx="163">
                  <c:v>5.4877292011279742E-2</c:v>
                </c:pt>
                <c:pt idx="164">
                  <c:v>5.4894249781995273E-2</c:v>
                </c:pt>
                <c:pt idx="165">
                  <c:v>5.4886390854744435E-2</c:v>
                </c:pt>
                <c:pt idx="166">
                  <c:v>5.4892417675197938E-2</c:v>
                </c:pt>
                <c:pt idx="167">
                  <c:v>5.4893828393082413E-2</c:v>
                </c:pt>
                <c:pt idx="168">
                  <c:v>5.4876771938121488E-2</c:v>
                </c:pt>
                <c:pt idx="169">
                  <c:v>5.4867977530138688E-2</c:v>
                </c:pt>
                <c:pt idx="170">
                  <c:v>5.4873537387882379E-2</c:v>
                </c:pt>
                <c:pt idx="171">
                  <c:v>5.4878839967179474E-2</c:v>
                </c:pt>
                <c:pt idx="172">
                  <c:v>5.4895723423257589E-2</c:v>
                </c:pt>
                <c:pt idx="173">
                  <c:v>5.4898417288049582E-2</c:v>
                </c:pt>
                <c:pt idx="174">
                  <c:v>5.4886558083144577E-2</c:v>
                </c:pt>
                <c:pt idx="175">
                  <c:v>5.4876722108934302E-2</c:v>
                </c:pt>
                <c:pt idx="176">
                  <c:v>5.4869436588188158E-2</c:v>
                </c:pt>
                <c:pt idx="177">
                  <c:v>5.4883124265773589E-2</c:v>
                </c:pt>
                <c:pt idx="178">
                  <c:v>5.4882849254198868E-2</c:v>
                </c:pt>
                <c:pt idx="179">
                  <c:v>5.4894778094494417E-2</c:v>
                </c:pt>
                <c:pt idx="180">
                  <c:v>5.4886691909112981E-2</c:v>
                </c:pt>
                <c:pt idx="181">
                  <c:v>5.4851479525589483E-2</c:v>
                </c:pt>
                <c:pt idx="182">
                  <c:v>5.4852317544094621E-2</c:v>
                </c:pt>
                <c:pt idx="183">
                  <c:v>5.4850487049499172E-2</c:v>
                </c:pt>
                <c:pt idx="184">
                  <c:v>5.4844087592230029E-2</c:v>
                </c:pt>
                <c:pt idx="185">
                  <c:v>5.4844431895900547E-2</c:v>
                </c:pt>
                <c:pt idx="186">
                  <c:v>5.4863407128263368E-2</c:v>
                </c:pt>
                <c:pt idx="187">
                  <c:v>5.4869289818064743E-2</c:v>
                </c:pt>
                <c:pt idx="188">
                  <c:v>5.4885863372832758E-2</c:v>
                </c:pt>
                <c:pt idx="189">
                  <c:v>5.489512564448247E-2</c:v>
                </c:pt>
                <c:pt idx="190">
                  <c:v>5.4854977389969591E-2</c:v>
                </c:pt>
                <c:pt idx="191">
                  <c:v>5.4861917727392323E-2</c:v>
                </c:pt>
                <c:pt idx="192">
                  <c:v>5.4879427081656197E-2</c:v>
                </c:pt>
                <c:pt idx="193">
                  <c:v>5.4874645065816637E-2</c:v>
                </c:pt>
                <c:pt idx="194">
                  <c:v>5.4857804850495205E-2</c:v>
                </c:pt>
                <c:pt idx="195">
                  <c:v>5.4863854631598444E-2</c:v>
                </c:pt>
                <c:pt idx="196">
                  <c:v>5.487037139311926E-2</c:v>
                </c:pt>
                <c:pt idx="197">
                  <c:v>5.4865134358794164E-2</c:v>
                </c:pt>
                <c:pt idx="198">
                  <c:v>5.4856154595965621E-2</c:v>
                </c:pt>
                <c:pt idx="199">
                  <c:v>5.4868102203025959E-2</c:v>
                </c:pt>
                <c:pt idx="200">
                  <c:v>5.4870258889624296E-2</c:v>
                </c:pt>
                <c:pt idx="201">
                  <c:v>5.4865099617020477E-2</c:v>
                </c:pt>
                <c:pt idx="202">
                  <c:v>5.4859001697852398E-2</c:v>
                </c:pt>
                <c:pt idx="203">
                  <c:v>5.4864335856183354E-2</c:v>
                </c:pt>
                <c:pt idx="204">
                  <c:v>5.4869947019567836E-2</c:v>
                </c:pt>
                <c:pt idx="205">
                  <c:v>5.4873635128536886E-2</c:v>
                </c:pt>
                <c:pt idx="206">
                  <c:v>5.4879784590409979E-2</c:v>
                </c:pt>
                <c:pt idx="207">
                  <c:v>5.4847737791986428E-2</c:v>
                </c:pt>
                <c:pt idx="208">
                  <c:v>5.4852045593703824E-2</c:v>
                </c:pt>
                <c:pt idx="209">
                  <c:v>5.4837378346758316E-2</c:v>
                </c:pt>
                <c:pt idx="210">
                  <c:v>5.4855431129911265E-2</c:v>
                </c:pt>
                <c:pt idx="211">
                  <c:v>5.4864068272628568E-2</c:v>
                </c:pt>
                <c:pt idx="212">
                  <c:v>5.4864905444325818E-2</c:v>
                </c:pt>
                <c:pt idx="213">
                  <c:v>5.4859121194322347E-2</c:v>
                </c:pt>
                <c:pt idx="214">
                  <c:v>5.4873922538408733E-2</c:v>
                </c:pt>
                <c:pt idx="215">
                  <c:v>5.4872900032502024E-2</c:v>
                </c:pt>
                <c:pt idx="216">
                  <c:v>5.4875099351904842E-2</c:v>
                </c:pt>
                <c:pt idx="217">
                  <c:v>5.4860888478190831E-2</c:v>
                </c:pt>
                <c:pt idx="218">
                  <c:v>5.486151541225745E-2</c:v>
                </c:pt>
                <c:pt idx="219">
                  <c:v>5.4862707488745499E-2</c:v>
                </c:pt>
                <c:pt idx="220">
                  <c:v>5.4841422569870561E-2</c:v>
                </c:pt>
                <c:pt idx="221">
                  <c:v>5.4850438580964757E-2</c:v>
                </c:pt>
                <c:pt idx="222">
                  <c:v>5.4840254400042344E-2</c:v>
                </c:pt>
                <c:pt idx="223">
                  <c:v>5.4841156342038649E-2</c:v>
                </c:pt>
                <c:pt idx="224">
                  <c:v>5.4842347455697903E-2</c:v>
                </c:pt>
                <c:pt idx="225">
                  <c:v>5.4850654265253151E-2</c:v>
                </c:pt>
                <c:pt idx="226">
                  <c:v>5.4871799690166492E-2</c:v>
                </c:pt>
                <c:pt idx="227">
                  <c:v>5.4870461460350455E-2</c:v>
                </c:pt>
                <c:pt idx="228">
                  <c:v>5.4874118418124063E-2</c:v>
                </c:pt>
                <c:pt idx="229">
                  <c:v>5.4893702843410781E-2</c:v>
                </c:pt>
                <c:pt idx="230">
                  <c:v>5.4902350659152048E-2</c:v>
                </c:pt>
                <c:pt idx="231">
                  <c:v>5.4890677565317375E-2</c:v>
                </c:pt>
                <c:pt idx="232">
                  <c:v>5.4897776653748703E-2</c:v>
                </c:pt>
                <c:pt idx="233">
                  <c:v>5.4911792447437421E-2</c:v>
                </c:pt>
                <c:pt idx="234">
                  <c:v>5.4912018982401521E-2</c:v>
                </c:pt>
                <c:pt idx="235">
                  <c:v>5.4920770378110967E-2</c:v>
                </c:pt>
                <c:pt idx="236">
                  <c:v>5.4931261785448701E-2</c:v>
                </c:pt>
                <c:pt idx="237">
                  <c:v>5.4942186035488769E-2</c:v>
                </c:pt>
                <c:pt idx="238">
                  <c:v>5.4945525462089917E-2</c:v>
                </c:pt>
                <c:pt idx="239">
                  <c:v>5.4931880682361302E-2</c:v>
                </c:pt>
                <c:pt idx="240">
                  <c:v>5.4935199115388127E-2</c:v>
                </c:pt>
                <c:pt idx="241">
                  <c:v>5.4932815289049135E-2</c:v>
                </c:pt>
                <c:pt idx="242">
                  <c:v>5.4939296258233294E-2</c:v>
                </c:pt>
                <c:pt idx="243">
                  <c:v>5.4924585972498489E-2</c:v>
                </c:pt>
                <c:pt idx="244">
                  <c:v>5.4928497189915437E-2</c:v>
                </c:pt>
                <c:pt idx="245">
                  <c:v>5.4924664401152748E-2</c:v>
                </c:pt>
                <c:pt idx="246">
                  <c:v>5.4927768925344879E-2</c:v>
                </c:pt>
                <c:pt idx="247">
                  <c:v>5.4920990783690657E-2</c:v>
                </c:pt>
                <c:pt idx="248">
                  <c:v>5.490892274171208E-2</c:v>
                </c:pt>
                <c:pt idx="249">
                  <c:v>5.4894694615334701E-2</c:v>
                </c:pt>
                <c:pt idx="250">
                  <c:v>5.4877373699597082E-2</c:v>
                </c:pt>
                <c:pt idx="251">
                  <c:v>5.4897806987685663E-2</c:v>
                </c:pt>
                <c:pt idx="252">
                  <c:v>5.4892605661675059E-2</c:v>
                </c:pt>
                <c:pt idx="253">
                  <c:v>5.4877626093114855E-2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'Vasicek Simulation (MLE)'!$L$1</c:f>
              <c:strCache>
                <c:ptCount val="1"/>
                <c:pt idx="0">
                  <c:v>Sims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(MLE)'!$L$2:$L$255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5.5196639288903671E-2</c:v>
                </c:pt>
                <c:pt idx="2">
                  <c:v>5.5184835320047337E-2</c:v>
                </c:pt>
                <c:pt idx="3">
                  <c:v>5.5182065530186904E-2</c:v>
                </c:pt>
                <c:pt idx="4">
                  <c:v>5.518052161090102E-2</c:v>
                </c:pt>
                <c:pt idx="5">
                  <c:v>5.5178073800275611E-2</c:v>
                </c:pt>
                <c:pt idx="6">
                  <c:v>5.5157785089233795E-2</c:v>
                </c:pt>
                <c:pt idx="7">
                  <c:v>5.5163610054827922E-2</c:v>
                </c:pt>
                <c:pt idx="8">
                  <c:v>5.5179164026693657E-2</c:v>
                </c:pt>
                <c:pt idx="9">
                  <c:v>5.5177411220421066E-2</c:v>
                </c:pt>
                <c:pt idx="10">
                  <c:v>5.5155490371782905E-2</c:v>
                </c:pt>
                <c:pt idx="11">
                  <c:v>5.5129313216050184E-2</c:v>
                </c:pt>
                <c:pt idx="12">
                  <c:v>5.5118892883196532E-2</c:v>
                </c:pt>
                <c:pt idx="13">
                  <c:v>5.5102217617849746E-2</c:v>
                </c:pt>
                <c:pt idx="14">
                  <c:v>5.5091862290408487E-2</c:v>
                </c:pt>
                <c:pt idx="15">
                  <c:v>5.5081286729003129E-2</c:v>
                </c:pt>
                <c:pt idx="16">
                  <c:v>5.5090042099042148E-2</c:v>
                </c:pt>
                <c:pt idx="17">
                  <c:v>5.510094505592221E-2</c:v>
                </c:pt>
                <c:pt idx="18">
                  <c:v>5.509438582445654E-2</c:v>
                </c:pt>
                <c:pt idx="19">
                  <c:v>5.5110216545091885E-2</c:v>
                </c:pt>
                <c:pt idx="20">
                  <c:v>5.5118633933895718E-2</c:v>
                </c:pt>
                <c:pt idx="21">
                  <c:v>5.5132600500344561E-2</c:v>
                </c:pt>
                <c:pt idx="22">
                  <c:v>5.5125364729040331E-2</c:v>
                </c:pt>
                <c:pt idx="23">
                  <c:v>5.5111745150211562E-2</c:v>
                </c:pt>
                <c:pt idx="24">
                  <c:v>5.5084059781776128E-2</c:v>
                </c:pt>
                <c:pt idx="25">
                  <c:v>5.5068035824255734E-2</c:v>
                </c:pt>
                <c:pt idx="26">
                  <c:v>5.5081200796170515E-2</c:v>
                </c:pt>
                <c:pt idx="27">
                  <c:v>5.5075542682869918E-2</c:v>
                </c:pt>
                <c:pt idx="28">
                  <c:v>5.5070053998873165E-2</c:v>
                </c:pt>
                <c:pt idx="29">
                  <c:v>5.5055415748639459E-2</c:v>
                </c:pt>
                <c:pt idx="30">
                  <c:v>5.5029295623875707E-2</c:v>
                </c:pt>
                <c:pt idx="31">
                  <c:v>5.5018171500187084E-2</c:v>
                </c:pt>
                <c:pt idx="32">
                  <c:v>5.500945437472695E-2</c:v>
                </c:pt>
                <c:pt idx="33">
                  <c:v>5.5000753538554742E-2</c:v>
                </c:pt>
                <c:pt idx="34">
                  <c:v>5.4994128853860035E-2</c:v>
                </c:pt>
                <c:pt idx="35">
                  <c:v>5.4995601724085227E-2</c:v>
                </c:pt>
                <c:pt idx="36">
                  <c:v>5.4990327153887575E-2</c:v>
                </c:pt>
                <c:pt idx="37">
                  <c:v>5.498058586598209E-2</c:v>
                </c:pt>
                <c:pt idx="38">
                  <c:v>5.4984264794894377E-2</c:v>
                </c:pt>
                <c:pt idx="39">
                  <c:v>5.4992593444954135E-2</c:v>
                </c:pt>
                <c:pt idx="40">
                  <c:v>5.4997845725111946E-2</c:v>
                </c:pt>
                <c:pt idx="41">
                  <c:v>5.4997458518678988E-2</c:v>
                </c:pt>
                <c:pt idx="42">
                  <c:v>5.5000547634092255E-2</c:v>
                </c:pt>
                <c:pt idx="43">
                  <c:v>5.5004060397294115E-2</c:v>
                </c:pt>
                <c:pt idx="44">
                  <c:v>5.4993465544725041E-2</c:v>
                </c:pt>
                <c:pt idx="45">
                  <c:v>5.4992596722994821E-2</c:v>
                </c:pt>
                <c:pt idx="46">
                  <c:v>5.5005164920317588E-2</c:v>
                </c:pt>
                <c:pt idx="47">
                  <c:v>5.5009843991327557E-2</c:v>
                </c:pt>
                <c:pt idx="48">
                  <c:v>5.5017114110247907E-2</c:v>
                </c:pt>
                <c:pt idx="49">
                  <c:v>5.502622813129552E-2</c:v>
                </c:pt>
                <c:pt idx="50">
                  <c:v>5.5009803972051498E-2</c:v>
                </c:pt>
                <c:pt idx="51">
                  <c:v>5.4992734777095431E-2</c:v>
                </c:pt>
                <c:pt idx="52">
                  <c:v>5.5006813540410246E-2</c:v>
                </c:pt>
                <c:pt idx="53">
                  <c:v>5.5007483054588191E-2</c:v>
                </c:pt>
                <c:pt idx="54">
                  <c:v>5.5009450156590554E-2</c:v>
                </c:pt>
                <c:pt idx="55">
                  <c:v>5.5011573755744066E-2</c:v>
                </c:pt>
                <c:pt idx="56">
                  <c:v>5.5001324536031952E-2</c:v>
                </c:pt>
                <c:pt idx="57">
                  <c:v>5.4986164713284963E-2</c:v>
                </c:pt>
                <c:pt idx="58">
                  <c:v>5.4988467395899729E-2</c:v>
                </c:pt>
                <c:pt idx="59">
                  <c:v>5.4953308875482547E-2</c:v>
                </c:pt>
                <c:pt idx="60">
                  <c:v>5.4949712581525124E-2</c:v>
                </c:pt>
                <c:pt idx="61">
                  <c:v>5.4938740331486914E-2</c:v>
                </c:pt>
                <c:pt idx="62">
                  <c:v>5.4923247261984498E-2</c:v>
                </c:pt>
                <c:pt idx="63">
                  <c:v>5.4926786071039721E-2</c:v>
                </c:pt>
                <c:pt idx="64">
                  <c:v>5.4922642361447657E-2</c:v>
                </c:pt>
                <c:pt idx="65">
                  <c:v>5.4910815764347337E-2</c:v>
                </c:pt>
                <c:pt idx="66">
                  <c:v>5.4900947517805429E-2</c:v>
                </c:pt>
                <c:pt idx="67">
                  <c:v>5.490343051069161E-2</c:v>
                </c:pt>
                <c:pt idx="68">
                  <c:v>5.491474227560441E-2</c:v>
                </c:pt>
                <c:pt idx="69">
                  <c:v>5.4921883680308148E-2</c:v>
                </c:pt>
                <c:pt idx="70">
                  <c:v>5.4911219005939239E-2</c:v>
                </c:pt>
                <c:pt idx="71">
                  <c:v>5.4930667515800571E-2</c:v>
                </c:pt>
                <c:pt idx="72">
                  <c:v>5.4920704173883221E-2</c:v>
                </c:pt>
                <c:pt idx="73">
                  <c:v>5.4945786494514474E-2</c:v>
                </c:pt>
                <c:pt idx="74">
                  <c:v>5.4937997494883345E-2</c:v>
                </c:pt>
                <c:pt idx="75">
                  <c:v>5.4933568338827725E-2</c:v>
                </c:pt>
                <c:pt idx="76">
                  <c:v>5.4904490686124664E-2</c:v>
                </c:pt>
                <c:pt idx="77">
                  <c:v>5.4917793717904527E-2</c:v>
                </c:pt>
                <c:pt idx="78">
                  <c:v>5.4909392218138627E-2</c:v>
                </c:pt>
                <c:pt idx="79">
                  <c:v>5.4917948292705389E-2</c:v>
                </c:pt>
                <c:pt idx="80">
                  <c:v>5.4917509768241071E-2</c:v>
                </c:pt>
                <c:pt idx="81">
                  <c:v>5.4922898279875863E-2</c:v>
                </c:pt>
                <c:pt idx="82">
                  <c:v>5.492914087494627E-2</c:v>
                </c:pt>
                <c:pt idx="83">
                  <c:v>5.4926400000268411E-2</c:v>
                </c:pt>
                <c:pt idx="84">
                  <c:v>5.4926828288021583E-2</c:v>
                </c:pt>
                <c:pt idx="85">
                  <c:v>5.4913329509196168E-2</c:v>
                </c:pt>
                <c:pt idx="86">
                  <c:v>5.4914814555625878E-2</c:v>
                </c:pt>
                <c:pt idx="87">
                  <c:v>5.4900979382083631E-2</c:v>
                </c:pt>
                <c:pt idx="88">
                  <c:v>5.4879877230898613E-2</c:v>
                </c:pt>
                <c:pt idx="89">
                  <c:v>5.4892706671187744E-2</c:v>
                </c:pt>
                <c:pt idx="90">
                  <c:v>5.4883849657730341E-2</c:v>
                </c:pt>
                <c:pt idx="91">
                  <c:v>5.4880056859756256E-2</c:v>
                </c:pt>
                <c:pt idx="92">
                  <c:v>5.4890386030298013E-2</c:v>
                </c:pt>
                <c:pt idx="93">
                  <c:v>5.4908244285601017E-2</c:v>
                </c:pt>
                <c:pt idx="94">
                  <c:v>5.4896456788663298E-2</c:v>
                </c:pt>
                <c:pt idx="95">
                  <c:v>5.4878390093708394E-2</c:v>
                </c:pt>
                <c:pt idx="96">
                  <c:v>5.4854615564997239E-2</c:v>
                </c:pt>
                <c:pt idx="97">
                  <c:v>5.4838465737431397E-2</c:v>
                </c:pt>
                <c:pt idx="98">
                  <c:v>5.4845536253561977E-2</c:v>
                </c:pt>
                <c:pt idx="99">
                  <c:v>5.485145453360326E-2</c:v>
                </c:pt>
                <c:pt idx="100">
                  <c:v>5.482956168028507E-2</c:v>
                </c:pt>
                <c:pt idx="101">
                  <c:v>5.4837589115969705E-2</c:v>
                </c:pt>
                <c:pt idx="102">
                  <c:v>5.4834648842849311E-2</c:v>
                </c:pt>
                <c:pt idx="103">
                  <c:v>5.4840371032546228E-2</c:v>
                </c:pt>
                <c:pt idx="104">
                  <c:v>5.4841846294965482E-2</c:v>
                </c:pt>
                <c:pt idx="105">
                  <c:v>5.4843441157767694E-2</c:v>
                </c:pt>
                <c:pt idx="106">
                  <c:v>5.4855896555320603E-2</c:v>
                </c:pt>
                <c:pt idx="107">
                  <c:v>5.4868633595508962E-2</c:v>
                </c:pt>
                <c:pt idx="108">
                  <c:v>5.4874166485423224E-2</c:v>
                </c:pt>
                <c:pt idx="109">
                  <c:v>5.4895929387530559E-2</c:v>
                </c:pt>
                <c:pt idx="110">
                  <c:v>5.4927420628920254E-2</c:v>
                </c:pt>
                <c:pt idx="111">
                  <c:v>5.4952874765686284E-2</c:v>
                </c:pt>
                <c:pt idx="112">
                  <c:v>5.4953286576369297E-2</c:v>
                </c:pt>
                <c:pt idx="113">
                  <c:v>5.496351016786212E-2</c:v>
                </c:pt>
                <c:pt idx="114">
                  <c:v>5.4960294623887358E-2</c:v>
                </c:pt>
                <c:pt idx="115">
                  <c:v>5.4943943827951376E-2</c:v>
                </c:pt>
                <c:pt idx="116">
                  <c:v>5.4947104243017506E-2</c:v>
                </c:pt>
                <c:pt idx="117">
                  <c:v>5.496003345299523E-2</c:v>
                </c:pt>
                <c:pt idx="118">
                  <c:v>5.4969215519197957E-2</c:v>
                </c:pt>
                <c:pt idx="119">
                  <c:v>5.4957974092768112E-2</c:v>
                </c:pt>
                <c:pt idx="120">
                  <c:v>5.4954143312761349E-2</c:v>
                </c:pt>
                <c:pt idx="121">
                  <c:v>5.4975497699417467E-2</c:v>
                </c:pt>
                <c:pt idx="122">
                  <c:v>5.4981612572369339E-2</c:v>
                </c:pt>
                <c:pt idx="123">
                  <c:v>5.4991802641617689E-2</c:v>
                </c:pt>
                <c:pt idx="124">
                  <c:v>5.4988946168668083E-2</c:v>
                </c:pt>
                <c:pt idx="125">
                  <c:v>5.4977937731461209E-2</c:v>
                </c:pt>
                <c:pt idx="126">
                  <c:v>5.4982444540285641E-2</c:v>
                </c:pt>
                <c:pt idx="127">
                  <c:v>5.498529940874531E-2</c:v>
                </c:pt>
                <c:pt idx="128">
                  <c:v>5.4997893287847488E-2</c:v>
                </c:pt>
                <c:pt idx="129">
                  <c:v>5.5004270056397478E-2</c:v>
                </c:pt>
                <c:pt idx="130">
                  <c:v>5.4974256452001796E-2</c:v>
                </c:pt>
                <c:pt idx="131">
                  <c:v>5.4982829637433832E-2</c:v>
                </c:pt>
                <c:pt idx="132">
                  <c:v>5.4986338909900123E-2</c:v>
                </c:pt>
                <c:pt idx="133">
                  <c:v>5.5001537163598367E-2</c:v>
                </c:pt>
                <c:pt idx="134">
                  <c:v>5.4984304465822281E-2</c:v>
                </c:pt>
                <c:pt idx="135">
                  <c:v>5.4959374922450732E-2</c:v>
                </c:pt>
                <c:pt idx="136">
                  <c:v>5.4960868987494672E-2</c:v>
                </c:pt>
                <c:pt idx="137">
                  <c:v>5.4944126387792551E-2</c:v>
                </c:pt>
                <c:pt idx="138">
                  <c:v>5.495035529940618E-2</c:v>
                </c:pt>
                <c:pt idx="139">
                  <c:v>5.4941358889847851E-2</c:v>
                </c:pt>
                <c:pt idx="140">
                  <c:v>5.4946455641519232E-2</c:v>
                </c:pt>
                <c:pt idx="141">
                  <c:v>5.4949129158927024E-2</c:v>
                </c:pt>
                <c:pt idx="142">
                  <c:v>5.4940745044913059E-2</c:v>
                </c:pt>
                <c:pt idx="143">
                  <c:v>5.4943140734990653E-2</c:v>
                </c:pt>
                <c:pt idx="144">
                  <c:v>5.4959951649693292E-2</c:v>
                </c:pt>
                <c:pt idx="145">
                  <c:v>5.4940290282146129E-2</c:v>
                </c:pt>
                <c:pt idx="146">
                  <c:v>5.4939937937220046E-2</c:v>
                </c:pt>
                <c:pt idx="147">
                  <c:v>5.4921873771022464E-2</c:v>
                </c:pt>
                <c:pt idx="148">
                  <c:v>5.4930088647640339E-2</c:v>
                </c:pt>
                <c:pt idx="149">
                  <c:v>5.4926571348512629E-2</c:v>
                </c:pt>
                <c:pt idx="150">
                  <c:v>5.4916903727247536E-2</c:v>
                </c:pt>
                <c:pt idx="151">
                  <c:v>5.4913497699587782E-2</c:v>
                </c:pt>
                <c:pt idx="152">
                  <c:v>5.4914636447501823E-2</c:v>
                </c:pt>
                <c:pt idx="153">
                  <c:v>5.4898811183221811E-2</c:v>
                </c:pt>
                <c:pt idx="154">
                  <c:v>5.4907067554737309E-2</c:v>
                </c:pt>
                <c:pt idx="155">
                  <c:v>5.4893083186731043E-2</c:v>
                </c:pt>
                <c:pt idx="156">
                  <c:v>5.4917012141175697E-2</c:v>
                </c:pt>
                <c:pt idx="157">
                  <c:v>5.4913152622559913E-2</c:v>
                </c:pt>
                <c:pt idx="158">
                  <c:v>5.4899426712235889E-2</c:v>
                </c:pt>
                <c:pt idx="159">
                  <c:v>5.4887662283699248E-2</c:v>
                </c:pt>
                <c:pt idx="160">
                  <c:v>5.4892993577858311E-2</c:v>
                </c:pt>
                <c:pt idx="161">
                  <c:v>5.4902605618032646E-2</c:v>
                </c:pt>
                <c:pt idx="162">
                  <c:v>5.4898695246175674E-2</c:v>
                </c:pt>
                <c:pt idx="163">
                  <c:v>5.4901356039943706E-2</c:v>
                </c:pt>
                <c:pt idx="164">
                  <c:v>5.4895382654631654E-2</c:v>
                </c:pt>
                <c:pt idx="165">
                  <c:v>5.4872448128731877E-2</c:v>
                </c:pt>
                <c:pt idx="166">
                  <c:v>5.4879266944690704E-2</c:v>
                </c:pt>
                <c:pt idx="167">
                  <c:v>5.489164145272734E-2</c:v>
                </c:pt>
                <c:pt idx="168">
                  <c:v>5.4912987670279988E-2</c:v>
                </c:pt>
                <c:pt idx="169">
                  <c:v>5.4933125585315233E-2</c:v>
                </c:pt>
                <c:pt idx="170">
                  <c:v>5.4917177247582681E-2</c:v>
                </c:pt>
                <c:pt idx="171">
                  <c:v>5.4896077086851319E-2</c:v>
                </c:pt>
                <c:pt idx="172">
                  <c:v>5.4898236654042365E-2</c:v>
                </c:pt>
                <c:pt idx="173">
                  <c:v>5.4888588119011331E-2</c:v>
                </c:pt>
                <c:pt idx="174">
                  <c:v>5.4896639112496599E-2</c:v>
                </c:pt>
                <c:pt idx="175">
                  <c:v>5.4910483200754562E-2</c:v>
                </c:pt>
                <c:pt idx="176">
                  <c:v>5.4915858930932829E-2</c:v>
                </c:pt>
                <c:pt idx="177">
                  <c:v>5.4921151369293084E-2</c:v>
                </c:pt>
                <c:pt idx="178">
                  <c:v>5.4916601043667711E-2</c:v>
                </c:pt>
                <c:pt idx="179">
                  <c:v>5.4896768319486991E-2</c:v>
                </c:pt>
                <c:pt idx="180">
                  <c:v>5.4902574527541652E-2</c:v>
                </c:pt>
                <c:pt idx="181">
                  <c:v>5.4912426685808334E-2</c:v>
                </c:pt>
                <c:pt idx="182">
                  <c:v>5.4896051181112043E-2</c:v>
                </c:pt>
                <c:pt idx="183">
                  <c:v>5.4881585197118887E-2</c:v>
                </c:pt>
                <c:pt idx="184">
                  <c:v>5.487078946852917E-2</c:v>
                </c:pt>
                <c:pt idx="185">
                  <c:v>5.4867387794529869E-2</c:v>
                </c:pt>
                <c:pt idx="186">
                  <c:v>5.4866217008461574E-2</c:v>
                </c:pt>
                <c:pt idx="187">
                  <c:v>5.4874195683052733E-2</c:v>
                </c:pt>
                <c:pt idx="188">
                  <c:v>5.4860070289756389E-2</c:v>
                </c:pt>
                <c:pt idx="189">
                  <c:v>5.4881877182996031E-2</c:v>
                </c:pt>
                <c:pt idx="190">
                  <c:v>5.4899487145382717E-2</c:v>
                </c:pt>
                <c:pt idx="191">
                  <c:v>5.487877832922497E-2</c:v>
                </c:pt>
                <c:pt idx="192">
                  <c:v>5.4875076666939623E-2</c:v>
                </c:pt>
                <c:pt idx="193">
                  <c:v>5.4886797129457758E-2</c:v>
                </c:pt>
                <c:pt idx="194">
                  <c:v>5.4878333954970875E-2</c:v>
                </c:pt>
                <c:pt idx="195">
                  <c:v>5.4868410272600844E-2</c:v>
                </c:pt>
                <c:pt idx="196">
                  <c:v>5.4853397739773803E-2</c:v>
                </c:pt>
                <c:pt idx="197">
                  <c:v>5.4858458773702996E-2</c:v>
                </c:pt>
                <c:pt idx="198">
                  <c:v>5.4838139274095185E-2</c:v>
                </c:pt>
                <c:pt idx="199">
                  <c:v>5.4835693631850542E-2</c:v>
                </c:pt>
                <c:pt idx="200">
                  <c:v>5.48234145359884E-2</c:v>
                </c:pt>
                <c:pt idx="201">
                  <c:v>5.4832881491242616E-2</c:v>
                </c:pt>
                <c:pt idx="202">
                  <c:v>5.4850170455321985E-2</c:v>
                </c:pt>
                <c:pt idx="203">
                  <c:v>5.4856290446856693E-2</c:v>
                </c:pt>
                <c:pt idx="204">
                  <c:v>5.485197152843483E-2</c:v>
                </c:pt>
                <c:pt idx="205">
                  <c:v>5.486282610899066E-2</c:v>
                </c:pt>
                <c:pt idx="206">
                  <c:v>5.4869681825456484E-2</c:v>
                </c:pt>
                <c:pt idx="207">
                  <c:v>5.4868392241243333E-2</c:v>
                </c:pt>
                <c:pt idx="208">
                  <c:v>5.4849855623007975E-2</c:v>
                </c:pt>
                <c:pt idx="209">
                  <c:v>5.4872175821906288E-2</c:v>
                </c:pt>
                <c:pt idx="210">
                  <c:v>5.4904725918524452E-2</c:v>
                </c:pt>
                <c:pt idx="211">
                  <c:v>5.4880241218018593E-2</c:v>
                </c:pt>
                <c:pt idx="212">
                  <c:v>5.4887173629489749E-2</c:v>
                </c:pt>
                <c:pt idx="213">
                  <c:v>5.4906177348961013E-2</c:v>
                </c:pt>
                <c:pt idx="214">
                  <c:v>5.4905915861747846E-2</c:v>
                </c:pt>
                <c:pt idx="215">
                  <c:v>5.4906024061873671E-2</c:v>
                </c:pt>
                <c:pt idx="216">
                  <c:v>5.4884674217523598E-2</c:v>
                </c:pt>
                <c:pt idx="217">
                  <c:v>5.48738354439346E-2</c:v>
                </c:pt>
                <c:pt idx="218">
                  <c:v>5.4867985595974902E-2</c:v>
                </c:pt>
                <c:pt idx="219">
                  <c:v>5.4865965267522271E-2</c:v>
                </c:pt>
                <c:pt idx="220">
                  <c:v>5.4887350547641559E-2</c:v>
                </c:pt>
                <c:pt idx="221">
                  <c:v>5.4902580469666694E-2</c:v>
                </c:pt>
                <c:pt idx="222">
                  <c:v>5.4914476696148795E-2</c:v>
                </c:pt>
                <c:pt idx="223">
                  <c:v>5.4908550932879385E-2</c:v>
                </c:pt>
                <c:pt idx="224">
                  <c:v>5.4916796229729857E-2</c:v>
                </c:pt>
                <c:pt idx="225">
                  <c:v>5.4925658771184389E-2</c:v>
                </c:pt>
                <c:pt idx="226">
                  <c:v>5.4926725054663249E-2</c:v>
                </c:pt>
                <c:pt idx="227">
                  <c:v>5.4928931285932341E-2</c:v>
                </c:pt>
                <c:pt idx="228">
                  <c:v>5.4917624728089615E-2</c:v>
                </c:pt>
                <c:pt idx="229">
                  <c:v>5.4897951992542091E-2</c:v>
                </c:pt>
                <c:pt idx="230">
                  <c:v>5.4897463568103252E-2</c:v>
                </c:pt>
                <c:pt idx="231">
                  <c:v>5.4888276849786706E-2</c:v>
                </c:pt>
                <c:pt idx="232">
                  <c:v>5.4875449781969142E-2</c:v>
                </c:pt>
                <c:pt idx="233">
                  <c:v>5.4911794998803241E-2</c:v>
                </c:pt>
                <c:pt idx="234">
                  <c:v>5.4929481925595117E-2</c:v>
                </c:pt>
                <c:pt idx="235">
                  <c:v>5.4922226059260761E-2</c:v>
                </c:pt>
                <c:pt idx="236">
                  <c:v>5.4929323547040783E-2</c:v>
                </c:pt>
                <c:pt idx="237">
                  <c:v>5.4912323111454726E-2</c:v>
                </c:pt>
                <c:pt idx="238">
                  <c:v>5.4912055693673967E-2</c:v>
                </c:pt>
                <c:pt idx="239">
                  <c:v>5.4911544188785293E-2</c:v>
                </c:pt>
                <c:pt idx="240">
                  <c:v>5.4915030456077422E-2</c:v>
                </c:pt>
                <c:pt idx="241">
                  <c:v>5.489610552059053E-2</c:v>
                </c:pt>
                <c:pt idx="242">
                  <c:v>5.4885068973672201E-2</c:v>
                </c:pt>
                <c:pt idx="243">
                  <c:v>5.489276384203199E-2</c:v>
                </c:pt>
                <c:pt idx="244">
                  <c:v>5.4892843022678127E-2</c:v>
                </c:pt>
                <c:pt idx="245">
                  <c:v>5.4881123752521327E-2</c:v>
                </c:pt>
                <c:pt idx="246">
                  <c:v>5.4869395500725671E-2</c:v>
                </c:pt>
                <c:pt idx="247">
                  <c:v>5.4871658720024287E-2</c:v>
                </c:pt>
                <c:pt idx="248">
                  <c:v>5.4884926281372079E-2</c:v>
                </c:pt>
                <c:pt idx="249">
                  <c:v>5.4901401221187168E-2</c:v>
                </c:pt>
                <c:pt idx="250">
                  <c:v>5.4912085499834756E-2</c:v>
                </c:pt>
                <c:pt idx="251">
                  <c:v>5.4929193810049369E-2</c:v>
                </c:pt>
                <c:pt idx="252">
                  <c:v>5.4925571849489097E-2</c:v>
                </c:pt>
                <c:pt idx="253">
                  <c:v>5.4922648479651885E-2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'Vasicek Simulation (MLE)'!$M$1</c:f>
              <c:strCache>
                <c:ptCount val="1"/>
                <c:pt idx="0">
                  <c:v>Sims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(MLE)'!$M$2:$M$255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5.5190625926441576E-2</c:v>
                </c:pt>
                <c:pt idx="2">
                  <c:v>5.5160794321478676E-2</c:v>
                </c:pt>
                <c:pt idx="3">
                  <c:v>5.5140528003153354E-2</c:v>
                </c:pt>
                <c:pt idx="4">
                  <c:v>5.5141794860105023E-2</c:v>
                </c:pt>
                <c:pt idx="5">
                  <c:v>5.5138162210557722E-2</c:v>
                </c:pt>
                <c:pt idx="6">
                  <c:v>5.5147902971684357E-2</c:v>
                </c:pt>
                <c:pt idx="7">
                  <c:v>5.5121704607644977E-2</c:v>
                </c:pt>
                <c:pt idx="8">
                  <c:v>5.5090912640919344E-2</c:v>
                </c:pt>
                <c:pt idx="9">
                  <c:v>5.5085542792289929E-2</c:v>
                </c:pt>
                <c:pt idx="10">
                  <c:v>5.5080755788612608E-2</c:v>
                </c:pt>
                <c:pt idx="11">
                  <c:v>5.5070751369559433E-2</c:v>
                </c:pt>
                <c:pt idx="12">
                  <c:v>5.5058897327535376E-2</c:v>
                </c:pt>
                <c:pt idx="13">
                  <c:v>5.5037292075592131E-2</c:v>
                </c:pt>
                <c:pt idx="14">
                  <c:v>5.505277503693299E-2</c:v>
                </c:pt>
                <c:pt idx="15">
                  <c:v>5.5047615667085339E-2</c:v>
                </c:pt>
                <c:pt idx="16">
                  <c:v>5.5042936868387515E-2</c:v>
                </c:pt>
                <c:pt idx="17">
                  <c:v>5.5029749269026526E-2</c:v>
                </c:pt>
                <c:pt idx="18">
                  <c:v>5.5034531917151013E-2</c:v>
                </c:pt>
                <c:pt idx="19">
                  <c:v>5.502460516797196E-2</c:v>
                </c:pt>
                <c:pt idx="20">
                  <c:v>5.5019573008502666E-2</c:v>
                </c:pt>
                <c:pt idx="21">
                  <c:v>5.5013680158356684E-2</c:v>
                </c:pt>
                <c:pt idx="22">
                  <c:v>5.5005338229041224E-2</c:v>
                </c:pt>
                <c:pt idx="23">
                  <c:v>5.499104528778017E-2</c:v>
                </c:pt>
                <c:pt idx="24">
                  <c:v>5.4998358331672451E-2</c:v>
                </c:pt>
                <c:pt idx="25">
                  <c:v>5.4986205477860796E-2</c:v>
                </c:pt>
                <c:pt idx="26">
                  <c:v>5.4973210353366768E-2</c:v>
                </c:pt>
                <c:pt idx="27">
                  <c:v>5.4967616022546316E-2</c:v>
                </c:pt>
                <c:pt idx="28">
                  <c:v>5.496542020169768E-2</c:v>
                </c:pt>
                <c:pt idx="29">
                  <c:v>5.4947953397021472E-2</c:v>
                </c:pt>
                <c:pt idx="30">
                  <c:v>5.4936037640116397E-2</c:v>
                </c:pt>
                <c:pt idx="31">
                  <c:v>5.4923234357744509E-2</c:v>
                </c:pt>
                <c:pt idx="32">
                  <c:v>5.4917574105997714E-2</c:v>
                </c:pt>
                <c:pt idx="33">
                  <c:v>5.4926603032005146E-2</c:v>
                </c:pt>
                <c:pt idx="34">
                  <c:v>5.4934531908932167E-2</c:v>
                </c:pt>
                <c:pt idx="35">
                  <c:v>5.4928685011760583E-2</c:v>
                </c:pt>
                <c:pt idx="36">
                  <c:v>5.4916480038550312E-2</c:v>
                </c:pt>
                <c:pt idx="37">
                  <c:v>5.4902629281852064E-2</c:v>
                </c:pt>
                <c:pt idx="38">
                  <c:v>5.4915479241963883E-2</c:v>
                </c:pt>
                <c:pt idx="39">
                  <c:v>5.4921227092914367E-2</c:v>
                </c:pt>
                <c:pt idx="40">
                  <c:v>5.492485136550896E-2</c:v>
                </c:pt>
                <c:pt idx="41">
                  <c:v>5.4922594549537268E-2</c:v>
                </c:pt>
                <c:pt idx="42">
                  <c:v>5.4917233349823603E-2</c:v>
                </c:pt>
                <c:pt idx="43">
                  <c:v>5.4940739368627499E-2</c:v>
                </c:pt>
                <c:pt idx="44">
                  <c:v>5.4913504658537081E-2</c:v>
                </c:pt>
                <c:pt idx="45">
                  <c:v>5.4912088410509562E-2</c:v>
                </c:pt>
                <c:pt idx="46">
                  <c:v>5.4913727155936967E-2</c:v>
                </c:pt>
                <c:pt idx="47">
                  <c:v>5.4909086371382518E-2</c:v>
                </c:pt>
                <c:pt idx="48">
                  <c:v>5.492324786007078E-2</c:v>
                </c:pt>
                <c:pt idx="49">
                  <c:v>5.4921499073994559E-2</c:v>
                </c:pt>
                <c:pt idx="50">
                  <c:v>5.491470263705317E-2</c:v>
                </c:pt>
                <c:pt idx="51">
                  <c:v>5.4898777163570896E-2</c:v>
                </c:pt>
                <c:pt idx="52">
                  <c:v>5.4921514989688024E-2</c:v>
                </c:pt>
                <c:pt idx="53">
                  <c:v>5.4921100009610181E-2</c:v>
                </c:pt>
                <c:pt idx="54">
                  <c:v>5.4926187928974454E-2</c:v>
                </c:pt>
                <c:pt idx="55">
                  <c:v>5.4910259131405376E-2</c:v>
                </c:pt>
                <c:pt idx="56">
                  <c:v>5.4901472961137197E-2</c:v>
                </c:pt>
                <c:pt idx="57">
                  <c:v>5.4885308957732977E-2</c:v>
                </c:pt>
                <c:pt idx="58">
                  <c:v>5.4879789193895349E-2</c:v>
                </c:pt>
                <c:pt idx="59">
                  <c:v>5.4875099809103531E-2</c:v>
                </c:pt>
                <c:pt idx="60">
                  <c:v>5.4878371066582825E-2</c:v>
                </c:pt>
                <c:pt idx="61">
                  <c:v>5.4874311246700405E-2</c:v>
                </c:pt>
                <c:pt idx="62">
                  <c:v>5.4864973566118379E-2</c:v>
                </c:pt>
                <c:pt idx="63">
                  <c:v>5.4842491750479609E-2</c:v>
                </c:pt>
                <c:pt idx="64">
                  <c:v>5.4842601390548751E-2</c:v>
                </c:pt>
                <c:pt idx="65">
                  <c:v>5.4860964999001144E-2</c:v>
                </c:pt>
                <c:pt idx="66">
                  <c:v>5.487680111321519E-2</c:v>
                </c:pt>
                <c:pt idx="67">
                  <c:v>5.4876483562797874E-2</c:v>
                </c:pt>
                <c:pt idx="68">
                  <c:v>5.4865464124954563E-2</c:v>
                </c:pt>
                <c:pt idx="69">
                  <c:v>5.4843175408592772E-2</c:v>
                </c:pt>
                <c:pt idx="70">
                  <c:v>5.483251641900827E-2</c:v>
                </c:pt>
                <c:pt idx="71">
                  <c:v>5.4826890165407746E-2</c:v>
                </c:pt>
                <c:pt idx="72">
                  <c:v>5.4835095994273025E-2</c:v>
                </c:pt>
                <c:pt idx="73">
                  <c:v>5.4850190125367043E-2</c:v>
                </c:pt>
                <c:pt idx="74">
                  <c:v>5.4838175912004981E-2</c:v>
                </c:pt>
                <c:pt idx="75">
                  <c:v>5.4832982704091968E-2</c:v>
                </c:pt>
                <c:pt idx="76">
                  <c:v>5.4844252518193144E-2</c:v>
                </c:pt>
                <c:pt idx="77">
                  <c:v>5.4827458695351307E-2</c:v>
                </c:pt>
                <c:pt idx="78">
                  <c:v>5.4825124375258411E-2</c:v>
                </c:pt>
                <c:pt idx="79">
                  <c:v>5.4832939779509218E-2</c:v>
                </c:pt>
                <c:pt idx="80">
                  <c:v>5.4845798253773975E-2</c:v>
                </c:pt>
                <c:pt idx="81">
                  <c:v>5.4852946211377741E-2</c:v>
                </c:pt>
                <c:pt idx="82">
                  <c:v>5.4846034285539698E-2</c:v>
                </c:pt>
                <c:pt idx="83">
                  <c:v>5.4823428167161209E-2</c:v>
                </c:pt>
                <c:pt idx="84">
                  <c:v>5.4796697108002626E-2</c:v>
                </c:pt>
                <c:pt idx="85">
                  <c:v>5.4792460555337694E-2</c:v>
                </c:pt>
                <c:pt idx="86">
                  <c:v>5.4798930771833947E-2</c:v>
                </c:pt>
                <c:pt idx="87">
                  <c:v>5.4797432963774421E-2</c:v>
                </c:pt>
                <c:pt idx="88">
                  <c:v>5.4793603805619311E-2</c:v>
                </c:pt>
                <c:pt idx="89">
                  <c:v>5.4797479320648955E-2</c:v>
                </c:pt>
                <c:pt idx="90">
                  <c:v>5.4801095804855308E-2</c:v>
                </c:pt>
                <c:pt idx="91">
                  <c:v>5.4825722619145811E-2</c:v>
                </c:pt>
                <c:pt idx="92">
                  <c:v>5.4839105534445591E-2</c:v>
                </c:pt>
                <c:pt idx="93">
                  <c:v>5.4835460124154009E-2</c:v>
                </c:pt>
                <c:pt idx="94">
                  <c:v>5.4826976253204852E-2</c:v>
                </c:pt>
                <c:pt idx="95">
                  <c:v>5.4824143662620721E-2</c:v>
                </c:pt>
                <c:pt idx="96">
                  <c:v>5.4814698532088341E-2</c:v>
                </c:pt>
                <c:pt idx="97">
                  <c:v>5.4802693551835348E-2</c:v>
                </c:pt>
                <c:pt idx="98">
                  <c:v>5.4803400778367532E-2</c:v>
                </c:pt>
                <c:pt idx="99">
                  <c:v>5.4813733519697198E-2</c:v>
                </c:pt>
                <c:pt idx="100">
                  <c:v>5.4806550368684537E-2</c:v>
                </c:pt>
                <c:pt idx="101">
                  <c:v>5.4800982257510837E-2</c:v>
                </c:pt>
                <c:pt idx="102">
                  <c:v>5.4803254161996495E-2</c:v>
                </c:pt>
                <c:pt idx="103">
                  <c:v>5.479456455335479E-2</c:v>
                </c:pt>
                <c:pt idx="104">
                  <c:v>5.4805279878916847E-2</c:v>
                </c:pt>
                <c:pt idx="105">
                  <c:v>5.4815456440973305E-2</c:v>
                </c:pt>
                <c:pt idx="106">
                  <c:v>5.4814787230334276E-2</c:v>
                </c:pt>
                <c:pt idx="107">
                  <c:v>5.4825041129796415E-2</c:v>
                </c:pt>
                <c:pt idx="108">
                  <c:v>5.4833972451012229E-2</c:v>
                </c:pt>
                <c:pt idx="109">
                  <c:v>5.4832348340664791E-2</c:v>
                </c:pt>
                <c:pt idx="110">
                  <c:v>5.4834226853794951E-2</c:v>
                </c:pt>
                <c:pt idx="111">
                  <c:v>5.4840817402640379E-2</c:v>
                </c:pt>
                <c:pt idx="112">
                  <c:v>5.4835569691239698E-2</c:v>
                </c:pt>
                <c:pt idx="113">
                  <c:v>5.4838999691753702E-2</c:v>
                </c:pt>
                <c:pt idx="114">
                  <c:v>5.4815543774085457E-2</c:v>
                </c:pt>
                <c:pt idx="115">
                  <c:v>5.4810070978303503E-2</c:v>
                </c:pt>
                <c:pt idx="116">
                  <c:v>5.4823515230463124E-2</c:v>
                </c:pt>
                <c:pt idx="117">
                  <c:v>5.4823848347753786E-2</c:v>
                </c:pt>
                <c:pt idx="118">
                  <c:v>5.4818709616382341E-2</c:v>
                </c:pt>
                <c:pt idx="119">
                  <c:v>5.4839061746361682E-2</c:v>
                </c:pt>
                <c:pt idx="120">
                  <c:v>5.4829414430226354E-2</c:v>
                </c:pt>
                <c:pt idx="121">
                  <c:v>5.4839827295996867E-2</c:v>
                </c:pt>
                <c:pt idx="122">
                  <c:v>5.4817241288003464E-2</c:v>
                </c:pt>
                <c:pt idx="123">
                  <c:v>5.481885915742931E-2</c:v>
                </c:pt>
                <c:pt idx="124">
                  <c:v>5.4824825566077894E-2</c:v>
                </c:pt>
                <c:pt idx="125">
                  <c:v>5.4830032066119569E-2</c:v>
                </c:pt>
                <c:pt idx="126">
                  <c:v>5.4829681239646252E-2</c:v>
                </c:pt>
                <c:pt idx="127">
                  <c:v>5.4841613549429388E-2</c:v>
                </c:pt>
                <c:pt idx="128">
                  <c:v>5.4853016849736196E-2</c:v>
                </c:pt>
                <c:pt idx="129">
                  <c:v>5.4866745636776966E-2</c:v>
                </c:pt>
                <c:pt idx="130">
                  <c:v>5.486136378383262E-2</c:v>
                </c:pt>
                <c:pt idx="131">
                  <c:v>5.4877790112616703E-2</c:v>
                </c:pt>
                <c:pt idx="132">
                  <c:v>5.4873897436510145E-2</c:v>
                </c:pt>
                <c:pt idx="133">
                  <c:v>5.487885231684933E-2</c:v>
                </c:pt>
                <c:pt idx="134">
                  <c:v>5.4877098059174026E-2</c:v>
                </c:pt>
                <c:pt idx="135">
                  <c:v>5.4883245197809571E-2</c:v>
                </c:pt>
                <c:pt idx="136">
                  <c:v>5.4881669588363179E-2</c:v>
                </c:pt>
                <c:pt idx="137">
                  <c:v>5.489356452029847E-2</c:v>
                </c:pt>
                <c:pt idx="138">
                  <c:v>5.4874869679781828E-2</c:v>
                </c:pt>
                <c:pt idx="139">
                  <c:v>5.4853159608141772E-2</c:v>
                </c:pt>
                <c:pt idx="140">
                  <c:v>5.4860642702915373E-2</c:v>
                </c:pt>
                <c:pt idx="141">
                  <c:v>5.4862367646069776E-2</c:v>
                </c:pt>
                <c:pt idx="142">
                  <c:v>5.4859842217470825E-2</c:v>
                </c:pt>
                <c:pt idx="143">
                  <c:v>5.4878857502913304E-2</c:v>
                </c:pt>
                <c:pt idx="144">
                  <c:v>5.4886713005902144E-2</c:v>
                </c:pt>
                <c:pt idx="145">
                  <c:v>5.4892166065384981E-2</c:v>
                </c:pt>
                <c:pt idx="146">
                  <c:v>5.4895257505189338E-2</c:v>
                </c:pt>
                <c:pt idx="147">
                  <c:v>5.4884550345243685E-2</c:v>
                </c:pt>
                <c:pt idx="148">
                  <c:v>5.4891090203544296E-2</c:v>
                </c:pt>
                <c:pt idx="149">
                  <c:v>5.488050570004388E-2</c:v>
                </c:pt>
                <c:pt idx="150">
                  <c:v>5.4881293554489827E-2</c:v>
                </c:pt>
                <c:pt idx="151">
                  <c:v>5.4866717903396756E-2</c:v>
                </c:pt>
                <c:pt idx="152">
                  <c:v>5.4856738676104577E-2</c:v>
                </c:pt>
                <c:pt idx="153">
                  <c:v>5.4866653362116206E-2</c:v>
                </c:pt>
                <c:pt idx="154">
                  <c:v>5.4863087686316529E-2</c:v>
                </c:pt>
                <c:pt idx="155">
                  <c:v>5.4881866025303254E-2</c:v>
                </c:pt>
                <c:pt idx="156">
                  <c:v>5.489950986175475E-2</c:v>
                </c:pt>
                <c:pt idx="157">
                  <c:v>5.4895722241633624E-2</c:v>
                </c:pt>
                <c:pt idx="158">
                  <c:v>5.489734440037046E-2</c:v>
                </c:pt>
                <c:pt idx="159">
                  <c:v>5.4892194644344562E-2</c:v>
                </c:pt>
                <c:pt idx="160">
                  <c:v>5.4891594043993373E-2</c:v>
                </c:pt>
                <c:pt idx="161">
                  <c:v>5.4891821432311402E-2</c:v>
                </c:pt>
                <c:pt idx="162">
                  <c:v>5.489373963082355E-2</c:v>
                </c:pt>
                <c:pt idx="163">
                  <c:v>5.4902730877713753E-2</c:v>
                </c:pt>
                <c:pt idx="164">
                  <c:v>5.4903130508201781E-2</c:v>
                </c:pt>
                <c:pt idx="165">
                  <c:v>5.4911021023938078E-2</c:v>
                </c:pt>
                <c:pt idx="166">
                  <c:v>5.4919183966355728E-2</c:v>
                </c:pt>
                <c:pt idx="167">
                  <c:v>5.4912974934619864E-2</c:v>
                </c:pt>
                <c:pt idx="168">
                  <c:v>5.4910512122014109E-2</c:v>
                </c:pt>
                <c:pt idx="169">
                  <c:v>5.4928536409163661E-2</c:v>
                </c:pt>
                <c:pt idx="170">
                  <c:v>5.4923955438315332E-2</c:v>
                </c:pt>
                <c:pt idx="171">
                  <c:v>5.4914771375057146E-2</c:v>
                </c:pt>
                <c:pt idx="172">
                  <c:v>5.4914172044458975E-2</c:v>
                </c:pt>
                <c:pt idx="173">
                  <c:v>5.4916155886032623E-2</c:v>
                </c:pt>
                <c:pt idx="174">
                  <c:v>5.4906714242008901E-2</c:v>
                </c:pt>
                <c:pt idx="175">
                  <c:v>5.4920450949967115E-2</c:v>
                </c:pt>
                <c:pt idx="176">
                  <c:v>5.4907086668368008E-2</c:v>
                </c:pt>
                <c:pt idx="177">
                  <c:v>5.4904518734500078E-2</c:v>
                </c:pt>
                <c:pt idx="178">
                  <c:v>5.4883785833536251E-2</c:v>
                </c:pt>
                <c:pt idx="179">
                  <c:v>5.4901492567271913E-2</c:v>
                </c:pt>
                <c:pt idx="180">
                  <c:v>5.4903198618089739E-2</c:v>
                </c:pt>
                <c:pt idx="181">
                  <c:v>5.4906612863497566E-2</c:v>
                </c:pt>
                <c:pt idx="182">
                  <c:v>5.4919992940743616E-2</c:v>
                </c:pt>
                <c:pt idx="183">
                  <c:v>5.4913518080903979E-2</c:v>
                </c:pt>
                <c:pt idx="184">
                  <c:v>5.4938640994010988E-2</c:v>
                </c:pt>
                <c:pt idx="185">
                  <c:v>5.4943514530411144E-2</c:v>
                </c:pt>
                <c:pt idx="186">
                  <c:v>5.4945308407948215E-2</c:v>
                </c:pt>
                <c:pt idx="187">
                  <c:v>5.4939440870917289E-2</c:v>
                </c:pt>
                <c:pt idx="188">
                  <c:v>5.4929200932007302E-2</c:v>
                </c:pt>
                <c:pt idx="189">
                  <c:v>5.4938221993519526E-2</c:v>
                </c:pt>
                <c:pt idx="190">
                  <c:v>5.4936791162824586E-2</c:v>
                </c:pt>
                <c:pt idx="191">
                  <c:v>5.4957909873293007E-2</c:v>
                </c:pt>
                <c:pt idx="192">
                  <c:v>5.4960591482093951E-2</c:v>
                </c:pt>
                <c:pt idx="193">
                  <c:v>5.4975780400195205E-2</c:v>
                </c:pt>
                <c:pt idx="194">
                  <c:v>5.4980230872655356E-2</c:v>
                </c:pt>
                <c:pt idx="195">
                  <c:v>5.4971233659576825E-2</c:v>
                </c:pt>
                <c:pt idx="196">
                  <c:v>5.4943236741101749E-2</c:v>
                </c:pt>
                <c:pt idx="197">
                  <c:v>5.4923507322037012E-2</c:v>
                </c:pt>
                <c:pt idx="198">
                  <c:v>5.4913755159357543E-2</c:v>
                </c:pt>
                <c:pt idx="199">
                  <c:v>5.4907904057863749E-2</c:v>
                </c:pt>
                <c:pt idx="200">
                  <c:v>5.4898164310007783E-2</c:v>
                </c:pt>
                <c:pt idx="201">
                  <c:v>5.4889464325790345E-2</c:v>
                </c:pt>
                <c:pt idx="202">
                  <c:v>5.4899350717903778E-2</c:v>
                </c:pt>
                <c:pt idx="203">
                  <c:v>5.4906700168626449E-2</c:v>
                </c:pt>
                <c:pt idx="204">
                  <c:v>5.4893321520362581E-2</c:v>
                </c:pt>
                <c:pt idx="205">
                  <c:v>5.4906678464612772E-2</c:v>
                </c:pt>
                <c:pt idx="206">
                  <c:v>5.4900812833274241E-2</c:v>
                </c:pt>
                <c:pt idx="207">
                  <c:v>5.4903671701877266E-2</c:v>
                </c:pt>
                <c:pt idx="208">
                  <c:v>5.4896944846770421E-2</c:v>
                </c:pt>
                <c:pt idx="209">
                  <c:v>5.4894839621195721E-2</c:v>
                </c:pt>
                <c:pt idx="210">
                  <c:v>5.4905817593040016E-2</c:v>
                </c:pt>
                <c:pt idx="211">
                  <c:v>5.4890486189992413E-2</c:v>
                </c:pt>
                <c:pt idx="212">
                  <c:v>5.4896831787949532E-2</c:v>
                </c:pt>
                <c:pt idx="213">
                  <c:v>5.4884920021501159E-2</c:v>
                </c:pt>
                <c:pt idx="214">
                  <c:v>5.4862962915601964E-2</c:v>
                </c:pt>
                <c:pt idx="215">
                  <c:v>5.4862614782382926E-2</c:v>
                </c:pt>
                <c:pt idx="216">
                  <c:v>5.4843337083149146E-2</c:v>
                </c:pt>
                <c:pt idx="217">
                  <c:v>5.4855514570441861E-2</c:v>
                </c:pt>
                <c:pt idx="218">
                  <c:v>5.483306919848175E-2</c:v>
                </c:pt>
                <c:pt idx="219">
                  <c:v>5.483488120563236E-2</c:v>
                </c:pt>
                <c:pt idx="220">
                  <c:v>5.4838987054497683E-2</c:v>
                </c:pt>
                <c:pt idx="221">
                  <c:v>5.4831075243927094E-2</c:v>
                </c:pt>
                <c:pt idx="222">
                  <c:v>5.4844633913861192E-2</c:v>
                </c:pt>
                <c:pt idx="223">
                  <c:v>5.4849703837184828E-2</c:v>
                </c:pt>
                <c:pt idx="224">
                  <c:v>5.4840288391103074E-2</c:v>
                </c:pt>
                <c:pt idx="225">
                  <c:v>5.4818441223299839E-2</c:v>
                </c:pt>
                <c:pt idx="226">
                  <c:v>5.4832803301278488E-2</c:v>
                </c:pt>
                <c:pt idx="227">
                  <c:v>5.4838996826356651E-2</c:v>
                </c:pt>
                <c:pt idx="228">
                  <c:v>5.485211455411091E-2</c:v>
                </c:pt>
                <c:pt idx="229">
                  <c:v>5.4860618070871024E-2</c:v>
                </c:pt>
                <c:pt idx="230">
                  <c:v>5.4864416008223178E-2</c:v>
                </c:pt>
                <c:pt idx="231">
                  <c:v>5.4863870326807382E-2</c:v>
                </c:pt>
                <c:pt idx="232">
                  <c:v>5.4865669237677828E-2</c:v>
                </c:pt>
                <c:pt idx="233">
                  <c:v>5.4879561458531248E-2</c:v>
                </c:pt>
                <c:pt idx="234">
                  <c:v>5.4891751177682219E-2</c:v>
                </c:pt>
                <c:pt idx="235">
                  <c:v>5.4884260213194133E-2</c:v>
                </c:pt>
                <c:pt idx="236">
                  <c:v>5.4891017991417233E-2</c:v>
                </c:pt>
                <c:pt idx="237">
                  <c:v>5.4886487950618804E-2</c:v>
                </c:pt>
                <c:pt idx="238">
                  <c:v>5.4883008973830409E-2</c:v>
                </c:pt>
                <c:pt idx="239">
                  <c:v>5.489416835359498E-2</c:v>
                </c:pt>
                <c:pt idx="240">
                  <c:v>5.4891881888939051E-2</c:v>
                </c:pt>
                <c:pt idx="241">
                  <c:v>5.4888417837863419E-2</c:v>
                </c:pt>
                <c:pt idx="242">
                  <c:v>5.487747786852943E-2</c:v>
                </c:pt>
                <c:pt idx="243">
                  <c:v>5.4889619828348848E-2</c:v>
                </c:pt>
                <c:pt idx="244">
                  <c:v>5.4890017872258591E-2</c:v>
                </c:pt>
                <c:pt idx="245">
                  <c:v>5.4879341444979086E-2</c:v>
                </c:pt>
                <c:pt idx="246">
                  <c:v>5.4899609389391403E-2</c:v>
                </c:pt>
                <c:pt idx="247">
                  <c:v>5.4923476046443064E-2</c:v>
                </c:pt>
                <c:pt idx="248">
                  <c:v>5.4935832603023586E-2</c:v>
                </c:pt>
                <c:pt idx="249">
                  <c:v>5.4946414466949381E-2</c:v>
                </c:pt>
                <c:pt idx="250">
                  <c:v>5.4949840861018014E-2</c:v>
                </c:pt>
                <c:pt idx="251">
                  <c:v>5.4929284851129828E-2</c:v>
                </c:pt>
                <c:pt idx="252">
                  <c:v>5.492777724391109E-2</c:v>
                </c:pt>
                <c:pt idx="253">
                  <c:v>5.4927837520651175E-2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'Vasicek Simulation (MLE)'!$N$1</c:f>
              <c:strCache>
                <c:ptCount val="1"/>
                <c:pt idx="0">
                  <c:v>Sims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'Vasicek Simulation (MLE)'!$N$2:$N$255</c:f>
              <c:numCache>
                <c:formatCode>0.0000000000</c:formatCode>
                <c:ptCount val="254"/>
                <c:pt idx="0" formatCode="General">
                  <c:v>5.5199999999999999E-2</c:v>
                </c:pt>
                <c:pt idx="1">
                  <c:v>5.520600205587755E-2</c:v>
                </c:pt>
                <c:pt idx="2">
                  <c:v>5.5193743051186614E-2</c:v>
                </c:pt>
                <c:pt idx="3">
                  <c:v>5.5170009833308484E-2</c:v>
                </c:pt>
                <c:pt idx="4">
                  <c:v>5.5154956535502737E-2</c:v>
                </c:pt>
                <c:pt idx="5">
                  <c:v>5.5152730325436328E-2</c:v>
                </c:pt>
                <c:pt idx="6">
                  <c:v>5.5137599435093158E-2</c:v>
                </c:pt>
                <c:pt idx="7">
                  <c:v>5.5122719166202011E-2</c:v>
                </c:pt>
                <c:pt idx="8">
                  <c:v>5.5116942389359415E-2</c:v>
                </c:pt>
                <c:pt idx="9">
                  <c:v>5.5108456007717764E-2</c:v>
                </c:pt>
                <c:pt idx="10">
                  <c:v>5.5101803546748256E-2</c:v>
                </c:pt>
                <c:pt idx="11">
                  <c:v>5.5090393919420173E-2</c:v>
                </c:pt>
                <c:pt idx="12">
                  <c:v>5.5096689344141393E-2</c:v>
                </c:pt>
                <c:pt idx="13">
                  <c:v>5.5087224585039188E-2</c:v>
                </c:pt>
                <c:pt idx="14">
                  <c:v>5.5090027415373978E-2</c:v>
                </c:pt>
                <c:pt idx="15">
                  <c:v>5.5078735676308006E-2</c:v>
                </c:pt>
                <c:pt idx="16">
                  <c:v>5.5084865287989261E-2</c:v>
                </c:pt>
                <c:pt idx="17">
                  <c:v>5.5081375696683726E-2</c:v>
                </c:pt>
                <c:pt idx="18">
                  <c:v>5.5075961254201035E-2</c:v>
                </c:pt>
                <c:pt idx="19">
                  <c:v>5.5056932502503611E-2</c:v>
                </c:pt>
                <c:pt idx="20">
                  <c:v>5.5055119177955407E-2</c:v>
                </c:pt>
                <c:pt idx="21">
                  <c:v>5.5062536821988382E-2</c:v>
                </c:pt>
                <c:pt idx="22">
                  <c:v>5.5071204312692239E-2</c:v>
                </c:pt>
                <c:pt idx="23">
                  <c:v>5.5071989146059645E-2</c:v>
                </c:pt>
                <c:pt idx="24">
                  <c:v>5.5050534923484266E-2</c:v>
                </c:pt>
                <c:pt idx="25">
                  <c:v>5.5063228719329935E-2</c:v>
                </c:pt>
                <c:pt idx="26">
                  <c:v>5.5058605085639617E-2</c:v>
                </c:pt>
                <c:pt idx="27">
                  <c:v>5.5057305012308141E-2</c:v>
                </c:pt>
                <c:pt idx="28">
                  <c:v>5.5059977674933668E-2</c:v>
                </c:pt>
                <c:pt idx="29">
                  <c:v>5.5034178125245428E-2</c:v>
                </c:pt>
                <c:pt idx="30">
                  <c:v>5.5030820175022747E-2</c:v>
                </c:pt>
                <c:pt idx="31">
                  <c:v>5.5049164530355438E-2</c:v>
                </c:pt>
                <c:pt idx="32">
                  <c:v>5.5026022722877203E-2</c:v>
                </c:pt>
                <c:pt idx="33">
                  <c:v>5.5016981403208383E-2</c:v>
                </c:pt>
                <c:pt idx="34">
                  <c:v>5.5030583810958697E-2</c:v>
                </c:pt>
                <c:pt idx="35">
                  <c:v>5.5008522822938513E-2</c:v>
                </c:pt>
                <c:pt idx="36">
                  <c:v>5.4994249054562468E-2</c:v>
                </c:pt>
                <c:pt idx="37">
                  <c:v>5.4981254759968935E-2</c:v>
                </c:pt>
                <c:pt idx="38">
                  <c:v>5.4953932843781778E-2</c:v>
                </c:pt>
                <c:pt idx="39">
                  <c:v>5.4941979904533624E-2</c:v>
                </c:pt>
                <c:pt idx="40">
                  <c:v>5.4936898708576175E-2</c:v>
                </c:pt>
                <c:pt idx="41">
                  <c:v>5.494030281775733E-2</c:v>
                </c:pt>
                <c:pt idx="42">
                  <c:v>5.4961682417503273E-2</c:v>
                </c:pt>
                <c:pt idx="43">
                  <c:v>5.4960644161096445E-2</c:v>
                </c:pt>
                <c:pt idx="44">
                  <c:v>5.494747848573682E-2</c:v>
                </c:pt>
                <c:pt idx="45">
                  <c:v>5.4930326628327843E-2</c:v>
                </c:pt>
                <c:pt idx="46">
                  <c:v>5.4915706731697031E-2</c:v>
                </c:pt>
                <c:pt idx="47">
                  <c:v>5.4922269043293635E-2</c:v>
                </c:pt>
                <c:pt idx="48">
                  <c:v>5.492078397179765E-2</c:v>
                </c:pt>
                <c:pt idx="49">
                  <c:v>5.4928400820399896E-2</c:v>
                </c:pt>
                <c:pt idx="50">
                  <c:v>5.4917970308306287E-2</c:v>
                </c:pt>
                <c:pt idx="51">
                  <c:v>5.4918058842948488E-2</c:v>
                </c:pt>
                <c:pt idx="52">
                  <c:v>5.4936624227680642E-2</c:v>
                </c:pt>
                <c:pt idx="53">
                  <c:v>5.4922591786628838E-2</c:v>
                </c:pt>
                <c:pt idx="54">
                  <c:v>5.4917513888979586E-2</c:v>
                </c:pt>
                <c:pt idx="55">
                  <c:v>5.4909206021508457E-2</c:v>
                </c:pt>
                <c:pt idx="56">
                  <c:v>5.4919136433801377E-2</c:v>
                </c:pt>
                <c:pt idx="57">
                  <c:v>5.4937788380538352E-2</c:v>
                </c:pt>
                <c:pt idx="58">
                  <c:v>5.4937076366228375E-2</c:v>
                </c:pt>
                <c:pt idx="59">
                  <c:v>5.492970497585288E-2</c:v>
                </c:pt>
                <c:pt idx="60">
                  <c:v>5.4924810947659941E-2</c:v>
                </c:pt>
                <c:pt idx="61">
                  <c:v>5.4918321628867811E-2</c:v>
                </c:pt>
                <c:pt idx="62">
                  <c:v>5.4915053243042841E-2</c:v>
                </c:pt>
                <c:pt idx="63">
                  <c:v>5.4929963494120958E-2</c:v>
                </c:pt>
                <c:pt idx="64">
                  <c:v>5.4930535551102083E-2</c:v>
                </c:pt>
                <c:pt idx="65">
                  <c:v>5.4923516645701359E-2</c:v>
                </c:pt>
                <c:pt idx="66">
                  <c:v>5.4909119206745384E-2</c:v>
                </c:pt>
                <c:pt idx="67">
                  <c:v>5.4907882714032942E-2</c:v>
                </c:pt>
                <c:pt idx="68">
                  <c:v>5.4903240149288733E-2</c:v>
                </c:pt>
                <c:pt idx="69">
                  <c:v>5.4891543519047382E-2</c:v>
                </c:pt>
                <c:pt idx="70">
                  <c:v>5.4880556924020149E-2</c:v>
                </c:pt>
                <c:pt idx="71">
                  <c:v>5.4873453538316554E-2</c:v>
                </c:pt>
                <c:pt idx="72">
                  <c:v>5.4865385493208491E-2</c:v>
                </c:pt>
                <c:pt idx="73">
                  <c:v>5.4867196057674962E-2</c:v>
                </c:pt>
                <c:pt idx="74">
                  <c:v>5.4866859468399427E-2</c:v>
                </c:pt>
                <c:pt idx="75">
                  <c:v>5.4867829019079231E-2</c:v>
                </c:pt>
                <c:pt idx="76">
                  <c:v>5.4878164465149551E-2</c:v>
                </c:pt>
                <c:pt idx="77">
                  <c:v>5.4892319171638108E-2</c:v>
                </c:pt>
                <c:pt idx="78">
                  <c:v>5.488380184515404E-2</c:v>
                </c:pt>
                <c:pt idx="79">
                  <c:v>5.4891034152958949E-2</c:v>
                </c:pt>
                <c:pt idx="80">
                  <c:v>5.4892785534838652E-2</c:v>
                </c:pt>
                <c:pt idx="81">
                  <c:v>5.4876125105500467E-2</c:v>
                </c:pt>
                <c:pt idx="82">
                  <c:v>5.4877240317438757E-2</c:v>
                </c:pt>
                <c:pt idx="83">
                  <c:v>5.4882228101102548E-2</c:v>
                </c:pt>
                <c:pt idx="84">
                  <c:v>5.4884557728905228E-2</c:v>
                </c:pt>
                <c:pt idx="85">
                  <c:v>5.4899248813670254E-2</c:v>
                </c:pt>
                <c:pt idx="86">
                  <c:v>5.4898457969364198E-2</c:v>
                </c:pt>
                <c:pt idx="87">
                  <c:v>5.4892151423863382E-2</c:v>
                </c:pt>
                <c:pt idx="88">
                  <c:v>5.4906996390680501E-2</c:v>
                </c:pt>
                <c:pt idx="89">
                  <c:v>5.4888826704403038E-2</c:v>
                </c:pt>
                <c:pt idx="90">
                  <c:v>5.4893169167658802E-2</c:v>
                </c:pt>
                <c:pt idx="91">
                  <c:v>5.4891607391884055E-2</c:v>
                </c:pt>
                <c:pt idx="92">
                  <c:v>5.4894815647290346E-2</c:v>
                </c:pt>
                <c:pt idx="93">
                  <c:v>5.490935935971511E-2</c:v>
                </c:pt>
                <c:pt idx="94">
                  <c:v>5.4885258612203607E-2</c:v>
                </c:pt>
                <c:pt idx="95">
                  <c:v>5.4880435038795361E-2</c:v>
                </c:pt>
                <c:pt idx="96">
                  <c:v>5.4895414393466672E-2</c:v>
                </c:pt>
                <c:pt idx="97">
                  <c:v>5.4889065055398222E-2</c:v>
                </c:pt>
                <c:pt idx="98">
                  <c:v>5.4879275357187347E-2</c:v>
                </c:pt>
                <c:pt idx="99">
                  <c:v>5.489100879537482E-2</c:v>
                </c:pt>
                <c:pt idx="100">
                  <c:v>5.4895247360143076E-2</c:v>
                </c:pt>
                <c:pt idx="101">
                  <c:v>5.488631975018167E-2</c:v>
                </c:pt>
                <c:pt idx="102">
                  <c:v>5.4900600992099473E-2</c:v>
                </c:pt>
                <c:pt idx="103">
                  <c:v>5.4907954056225464E-2</c:v>
                </c:pt>
                <c:pt idx="104">
                  <c:v>5.4901699844790729E-2</c:v>
                </c:pt>
                <c:pt idx="105">
                  <c:v>5.4886718191087251E-2</c:v>
                </c:pt>
                <c:pt idx="106">
                  <c:v>5.487748560580253E-2</c:v>
                </c:pt>
                <c:pt idx="107">
                  <c:v>5.4884554204613911E-2</c:v>
                </c:pt>
                <c:pt idx="108">
                  <c:v>5.4867576143407863E-2</c:v>
                </c:pt>
                <c:pt idx="109">
                  <c:v>5.4878369261872721E-2</c:v>
                </c:pt>
                <c:pt idx="110">
                  <c:v>5.4862202591196792E-2</c:v>
                </c:pt>
                <c:pt idx="111">
                  <c:v>5.4865113066059346E-2</c:v>
                </c:pt>
                <c:pt idx="112">
                  <c:v>5.4862700484120869E-2</c:v>
                </c:pt>
                <c:pt idx="113">
                  <c:v>5.4890234381311513E-2</c:v>
                </c:pt>
                <c:pt idx="114">
                  <c:v>5.4909925716281921E-2</c:v>
                </c:pt>
                <c:pt idx="115">
                  <c:v>5.4927949327438517E-2</c:v>
                </c:pt>
                <c:pt idx="116">
                  <c:v>5.4923536124146723E-2</c:v>
                </c:pt>
                <c:pt idx="117">
                  <c:v>5.4906651457284433E-2</c:v>
                </c:pt>
                <c:pt idx="118">
                  <c:v>5.4905423410168096E-2</c:v>
                </c:pt>
                <c:pt idx="119">
                  <c:v>5.4911590058546997E-2</c:v>
                </c:pt>
                <c:pt idx="120">
                  <c:v>5.4915881788601462E-2</c:v>
                </c:pt>
                <c:pt idx="121">
                  <c:v>5.4915477234889522E-2</c:v>
                </c:pt>
                <c:pt idx="122">
                  <c:v>5.4924398280274941E-2</c:v>
                </c:pt>
                <c:pt idx="123">
                  <c:v>5.490446623954947E-2</c:v>
                </c:pt>
                <c:pt idx="124">
                  <c:v>5.489288894897499E-2</c:v>
                </c:pt>
                <c:pt idx="125">
                  <c:v>5.4899606822936438E-2</c:v>
                </c:pt>
                <c:pt idx="126">
                  <c:v>5.4888054563538929E-2</c:v>
                </c:pt>
                <c:pt idx="127">
                  <c:v>5.485689822629617E-2</c:v>
                </c:pt>
                <c:pt idx="128">
                  <c:v>5.4888399532712934E-2</c:v>
                </c:pt>
                <c:pt idx="129">
                  <c:v>5.4884324704488785E-2</c:v>
                </c:pt>
                <c:pt idx="130">
                  <c:v>5.4901954597782424E-2</c:v>
                </c:pt>
                <c:pt idx="131">
                  <c:v>5.4913887292021436E-2</c:v>
                </c:pt>
                <c:pt idx="132">
                  <c:v>5.4898373449946775E-2</c:v>
                </c:pt>
                <c:pt idx="133">
                  <c:v>5.4895786657917611E-2</c:v>
                </c:pt>
                <c:pt idx="134">
                  <c:v>5.4891068215556109E-2</c:v>
                </c:pt>
                <c:pt idx="135">
                  <c:v>5.4873504688649252E-2</c:v>
                </c:pt>
                <c:pt idx="136">
                  <c:v>5.4866234613961798E-2</c:v>
                </c:pt>
                <c:pt idx="137">
                  <c:v>5.487274484360264E-2</c:v>
                </c:pt>
                <c:pt idx="138">
                  <c:v>5.4856000539320909E-2</c:v>
                </c:pt>
                <c:pt idx="139">
                  <c:v>5.4841445621798345E-2</c:v>
                </c:pt>
                <c:pt idx="140">
                  <c:v>5.4833890047049083E-2</c:v>
                </c:pt>
                <c:pt idx="141">
                  <c:v>5.4841114958107604E-2</c:v>
                </c:pt>
                <c:pt idx="142">
                  <c:v>5.4838164655081623E-2</c:v>
                </c:pt>
                <c:pt idx="143">
                  <c:v>5.4841906533450779E-2</c:v>
                </c:pt>
                <c:pt idx="144">
                  <c:v>5.4861538923847521E-2</c:v>
                </c:pt>
                <c:pt idx="145">
                  <c:v>5.484823598549457E-2</c:v>
                </c:pt>
                <c:pt idx="146">
                  <c:v>5.4862943587386907E-2</c:v>
                </c:pt>
                <c:pt idx="147">
                  <c:v>5.4859278841258879E-2</c:v>
                </c:pt>
                <c:pt idx="148">
                  <c:v>5.4861443455200977E-2</c:v>
                </c:pt>
                <c:pt idx="149">
                  <c:v>5.4851789327161449E-2</c:v>
                </c:pt>
                <c:pt idx="150">
                  <c:v>5.485106706230778E-2</c:v>
                </c:pt>
                <c:pt idx="151">
                  <c:v>5.4852651829264805E-2</c:v>
                </c:pt>
                <c:pt idx="152">
                  <c:v>5.4860645095871512E-2</c:v>
                </c:pt>
                <c:pt idx="153">
                  <c:v>5.4845433964528706E-2</c:v>
                </c:pt>
                <c:pt idx="154">
                  <c:v>5.485272262545525E-2</c:v>
                </c:pt>
                <c:pt idx="155">
                  <c:v>5.4854290857695193E-2</c:v>
                </c:pt>
                <c:pt idx="156">
                  <c:v>5.48538764298937E-2</c:v>
                </c:pt>
                <c:pt idx="157">
                  <c:v>5.4865433838198779E-2</c:v>
                </c:pt>
                <c:pt idx="158">
                  <c:v>5.4884587725820791E-2</c:v>
                </c:pt>
                <c:pt idx="159">
                  <c:v>5.4889344246716355E-2</c:v>
                </c:pt>
                <c:pt idx="160">
                  <c:v>5.4872303358255936E-2</c:v>
                </c:pt>
                <c:pt idx="161">
                  <c:v>5.4884657373115084E-2</c:v>
                </c:pt>
                <c:pt idx="162">
                  <c:v>5.4906692587317507E-2</c:v>
                </c:pt>
                <c:pt idx="163">
                  <c:v>5.4903230866315655E-2</c:v>
                </c:pt>
                <c:pt idx="164">
                  <c:v>5.4916370380606067E-2</c:v>
                </c:pt>
                <c:pt idx="165">
                  <c:v>5.4917453855341282E-2</c:v>
                </c:pt>
                <c:pt idx="166">
                  <c:v>5.4920329844024354E-2</c:v>
                </c:pt>
                <c:pt idx="167">
                  <c:v>5.4906183867179742E-2</c:v>
                </c:pt>
                <c:pt idx="168">
                  <c:v>5.4895177248202885E-2</c:v>
                </c:pt>
                <c:pt idx="169">
                  <c:v>5.4899104275710264E-2</c:v>
                </c:pt>
                <c:pt idx="170">
                  <c:v>5.4896546610847016E-2</c:v>
                </c:pt>
                <c:pt idx="171">
                  <c:v>5.4909309250993993E-2</c:v>
                </c:pt>
                <c:pt idx="172">
                  <c:v>5.4907450087025585E-2</c:v>
                </c:pt>
                <c:pt idx="173">
                  <c:v>5.4907914223481458E-2</c:v>
                </c:pt>
                <c:pt idx="174">
                  <c:v>5.4912286758760101E-2</c:v>
                </c:pt>
                <c:pt idx="175">
                  <c:v>5.4922835867290486E-2</c:v>
                </c:pt>
                <c:pt idx="176">
                  <c:v>5.4917174168737121E-2</c:v>
                </c:pt>
                <c:pt idx="177">
                  <c:v>5.4903963844469751E-2</c:v>
                </c:pt>
                <c:pt idx="178">
                  <c:v>5.4907606863132695E-2</c:v>
                </c:pt>
                <c:pt idx="179">
                  <c:v>5.4912876573845325E-2</c:v>
                </c:pt>
                <c:pt idx="180">
                  <c:v>5.4920073618376836E-2</c:v>
                </c:pt>
                <c:pt idx="181">
                  <c:v>5.4913428168443953E-2</c:v>
                </c:pt>
                <c:pt idx="182">
                  <c:v>5.4916144827322558E-2</c:v>
                </c:pt>
                <c:pt idx="183">
                  <c:v>5.4917459132487759E-2</c:v>
                </c:pt>
                <c:pt idx="184">
                  <c:v>5.4906683696920866E-2</c:v>
                </c:pt>
                <c:pt idx="185">
                  <c:v>5.4911497000037383E-2</c:v>
                </c:pt>
                <c:pt idx="186">
                  <c:v>5.489349556688547E-2</c:v>
                </c:pt>
                <c:pt idx="187">
                  <c:v>5.4892300528433989E-2</c:v>
                </c:pt>
                <c:pt idx="188">
                  <c:v>5.4883416740433864E-2</c:v>
                </c:pt>
                <c:pt idx="189">
                  <c:v>5.4875981850777557E-2</c:v>
                </c:pt>
                <c:pt idx="190">
                  <c:v>5.4851885452791897E-2</c:v>
                </c:pt>
                <c:pt idx="191">
                  <c:v>5.4869787969791049E-2</c:v>
                </c:pt>
                <c:pt idx="192">
                  <c:v>5.4884443133189069E-2</c:v>
                </c:pt>
                <c:pt idx="193">
                  <c:v>5.4899960332888624E-2</c:v>
                </c:pt>
                <c:pt idx="194">
                  <c:v>5.4884693718368023E-2</c:v>
                </c:pt>
                <c:pt idx="195">
                  <c:v>5.4891786475838013E-2</c:v>
                </c:pt>
                <c:pt idx="196">
                  <c:v>5.4876692248141838E-2</c:v>
                </c:pt>
                <c:pt idx="197">
                  <c:v>5.486689026487223E-2</c:v>
                </c:pt>
                <c:pt idx="198">
                  <c:v>5.4883747128245251E-2</c:v>
                </c:pt>
                <c:pt idx="199">
                  <c:v>5.4877254113759974E-2</c:v>
                </c:pt>
                <c:pt idx="200">
                  <c:v>5.489015919934509E-2</c:v>
                </c:pt>
                <c:pt idx="201">
                  <c:v>5.4870684089772137E-2</c:v>
                </c:pt>
                <c:pt idx="202">
                  <c:v>5.4873560860885427E-2</c:v>
                </c:pt>
                <c:pt idx="203">
                  <c:v>5.4888088412079525E-2</c:v>
                </c:pt>
                <c:pt idx="204">
                  <c:v>5.4889682358968676E-2</c:v>
                </c:pt>
                <c:pt idx="205">
                  <c:v>5.4902880077548608E-2</c:v>
                </c:pt>
                <c:pt idx="206">
                  <c:v>5.4887481678519513E-2</c:v>
                </c:pt>
                <c:pt idx="207">
                  <c:v>5.4903336475926635E-2</c:v>
                </c:pt>
                <c:pt idx="208">
                  <c:v>5.4903118625588651E-2</c:v>
                </c:pt>
                <c:pt idx="209">
                  <c:v>5.4893649328832853E-2</c:v>
                </c:pt>
                <c:pt idx="210">
                  <c:v>5.4899844788087279E-2</c:v>
                </c:pt>
                <c:pt idx="211">
                  <c:v>5.4893895036891946E-2</c:v>
                </c:pt>
                <c:pt idx="212">
                  <c:v>5.4892625450407621E-2</c:v>
                </c:pt>
                <c:pt idx="213">
                  <c:v>5.4904800584035136E-2</c:v>
                </c:pt>
                <c:pt idx="214">
                  <c:v>5.4907713213492103E-2</c:v>
                </c:pt>
                <c:pt idx="215">
                  <c:v>5.4893934953210211E-2</c:v>
                </c:pt>
                <c:pt idx="216">
                  <c:v>5.4885491679805914E-2</c:v>
                </c:pt>
                <c:pt idx="217">
                  <c:v>5.4878650626791502E-2</c:v>
                </c:pt>
                <c:pt idx="218">
                  <c:v>5.4879200734069926E-2</c:v>
                </c:pt>
                <c:pt idx="219">
                  <c:v>5.4876317005197114E-2</c:v>
                </c:pt>
                <c:pt idx="220">
                  <c:v>5.4872343720381918E-2</c:v>
                </c:pt>
                <c:pt idx="221">
                  <c:v>5.4890145407004189E-2</c:v>
                </c:pt>
                <c:pt idx="222">
                  <c:v>5.4880636137389624E-2</c:v>
                </c:pt>
                <c:pt idx="223">
                  <c:v>5.4885284187731705E-2</c:v>
                </c:pt>
                <c:pt idx="224">
                  <c:v>5.4905290260747822E-2</c:v>
                </c:pt>
                <c:pt idx="225">
                  <c:v>5.4891803265274736E-2</c:v>
                </c:pt>
                <c:pt idx="226">
                  <c:v>5.4909447165236214E-2</c:v>
                </c:pt>
                <c:pt idx="227">
                  <c:v>5.4916171839394859E-2</c:v>
                </c:pt>
                <c:pt idx="228">
                  <c:v>5.4923710593844557E-2</c:v>
                </c:pt>
                <c:pt idx="229">
                  <c:v>5.4918890287099398E-2</c:v>
                </c:pt>
                <c:pt idx="230">
                  <c:v>5.4905951197698775E-2</c:v>
                </c:pt>
                <c:pt idx="231">
                  <c:v>5.4902409739985412E-2</c:v>
                </c:pt>
                <c:pt idx="232">
                  <c:v>5.490542721048005E-2</c:v>
                </c:pt>
                <c:pt idx="233">
                  <c:v>5.4900522909678465E-2</c:v>
                </c:pt>
                <c:pt idx="234">
                  <c:v>5.4909045247384047E-2</c:v>
                </c:pt>
                <c:pt idx="235">
                  <c:v>5.4927847277773542E-2</c:v>
                </c:pt>
                <c:pt idx="236">
                  <c:v>5.4921987262167668E-2</c:v>
                </c:pt>
                <c:pt idx="237">
                  <c:v>5.4928546739478327E-2</c:v>
                </c:pt>
                <c:pt idx="238">
                  <c:v>5.4920975127005896E-2</c:v>
                </c:pt>
                <c:pt idx="239">
                  <c:v>5.4918121251851901E-2</c:v>
                </c:pt>
                <c:pt idx="240">
                  <c:v>5.4928990939025188E-2</c:v>
                </c:pt>
                <c:pt idx="241">
                  <c:v>5.4941222251474763E-2</c:v>
                </c:pt>
                <c:pt idx="242">
                  <c:v>5.4938455270210657E-2</c:v>
                </c:pt>
                <c:pt idx="243">
                  <c:v>5.4904890688391703E-2</c:v>
                </c:pt>
                <c:pt idx="244">
                  <c:v>5.4900892393944849E-2</c:v>
                </c:pt>
                <c:pt idx="245">
                  <c:v>5.4913281457084177E-2</c:v>
                </c:pt>
                <c:pt idx="246">
                  <c:v>5.4932954484942211E-2</c:v>
                </c:pt>
                <c:pt idx="247">
                  <c:v>5.4925769267214125E-2</c:v>
                </c:pt>
                <c:pt idx="248">
                  <c:v>5.4930845440925559E-2</c:v>
                </c:pt>
                <c:pt idx="249">
                  <c:v>5.4925171143774057E-2</c:v>
                </c:pt>
                <c:pt idx="250">
                  <c:v>5.4927084543983117E-2</c:v>
                </c:pt>
                <c:pt idx="251">
                  <c:v>5.4931714776762619E-2</c:v>
                </c:pt>
                <c:pt idx="252">
                  <c:v>5.4924057492462354E-2</c:v>
                </c:pt>
                <c:pt idx="253">
                  <c:v>5.4913157627778202E-2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29472"/>
        <c:axId val="1408110976"/>
      </c:lineChart>
      <c:catAx>
        <c:axId val="14081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0976"/>
        <c:crosses val="autoZero"/>
        <c:auto val="1"/>
        <c:lblAlgn val="ctr"/>
        <c:lblOffset val="100"/>
        <c:noMultiLvlLbl val="0"/>
      </c:catAx>
      <c:valAx>
        <c:axId val="14081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29472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486426400179244E-2"/>
          <c:y val="0.92247360982986459"/>
          <c:w val="0.93991287518152666"/>
          <c:h val="4.9450234694614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CIR</a:t>
            </a:r>
            <a:r>
              <a:rPr lang="en-US" b="1" baseline="0"/>
              <a:t> Interest Rate Model</a:t>
            </a:r>
            <a:endParaRPr lang="en-US" b="1"/>
          </a:p>
        </c:rich>
      </c:tx>
      <c:layout>
        <c:manualLayout>
          <c:xMode val="edge"/>
          <c:yMode val="edge"/>
          <c:x val="0.43932613435621687"/>
          <c:y val="2.7200843501522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'CIR Parameter Est. (MLE)'!$D$2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'CIR Parameter Est. (MLE)'!$B$3:$B$254</c:f>
              <c:strCache>
                <c:ptCount val="252"/>
                <c:pt idx="0">
                  <c:v>06-03-2024</c:v>
                </c:pt>
                <c:pt idx="1">
                  <c:v>05/31/2024</c:v>
                </c:pt>
                <c:pt idx="2">
                  <c:v>05/30/2024</c:v>
                </c:pt>
                <c:pt idx="3">
                  <c:v>05/29/2024</c:v>
                </c:pt>
                <c:pt idx="4">
                  <c:v>05/28/2024</c:v>
                </c:pt>
                <c:pt idx="5">
                  <c:v>05/24/2024</c:v>
                </c:pt>
                <c:pt idx="6">
                  <c:v>05/23/2024</c:v>
                </c:pt>
                <c:pt idx="7">
                  <c:v>05/22/2024</c:v>
                </c:pt>
                <c:pt idx="8">
                  <c:v>05/21/2024</c:v>
                </c:pt>
                <c:pt idx="9">
                  <c:v>05/20/2024</c:v>
                </c:pt>
                <c:pt idx="10">
                  <c:v>05/17/2024</c:v>
                </c:pt>
                <c:pt idx="11">
                  <c:v>05/16/2024</c:v>
                </c:pt>
                <c:pt idx="12">
                  <c:v>05/15/2024</c:v>
                </c:pt>
                <c:pt idx="13">
                  <c:v>05/14/2024</c:v>
                </c:pt>
                <c:pt idx="14">
                  <c:v>05/13/2024</c:v>
                </c:pt>
                <c:pt idx="15">
                  <c:v>05-10-2024</c:v>
                </c:pt>
                <c:pt idx="16">
                  <c:v>05-09-2024</c:v>
                </c:pt>
                <c:pt idx="17">
                  <c:v>05-08-2024</c:v>
                </c:pt>
                <c:pt idx="18">
                  <c:v>05-07-2024</c:v>
                </c:pt>
                <c:pt idx="19">
                  <c:v>05-06-2024</c:v>
                </c:pt>
                <c:pt idx="20">
                  <c:v>05-03-2024</c:v>
                </c:pt>
                <c:pt idx="21">
                  <c:v>05-02-2024</c:v>
                </c:pt>
                <c:pt idx="22">
                  <c:v>05-01-2024</c:v>
                </c:pt>
                <c:pt idx="23">
                  <c:v>04/30/2024</c:v>
                </c:pt>
                <c:pt idx="24">
                  <c:v>04/29/2024</c:v>
                </c:pt>
                <c:pt idx="25">
                  <c:v>04/26/2024</c:v>
                </c:pt>
                <c:pt idx="26">
                  <c:v>04/25/2024</c:v>
                </c:pt>
                <c:pt idx="27">
                  <c:v>04/24/2024</c:v>
                </c:pt>
                <c:pt idx="28">
                  <c:v>04/23/2024</c:v>
                </c:pt>
                <c:pt idx="29">
                  <c:v>04/22/2024</c:v>
                </c:pt>
                <c:pt idx="30">
                  <c:v>04/19/2024</c:v>
                </c:pt>
                <c:pt idx="31">
                  <c:v>04/18/2024</c:v>
                </c:pt>
                <c:pt idx="32">
                  <c:v>04/17/2024</c:v>
                </c:pt>
                <c:pt idx="33">
                  <c:v>04/16/2024</c:v>
                </c:pt>
                <c:pt idx="34">
                  <c:v>04/15/2024</c:v>
                </c:pt>
                <c:pt idx="35">
                  <c:v>04-12-2024</c:v>
                </c:pt>
                <c:pt idx="36">
                  <c:v>04-11-2024</c:v>
                </c:pt>
                <c:pt idx="37">
                  <c:v>04-10-2024</c:v>
                </c:pt>
                <c:pt idx="38">
                  <c:v>04-09-2024</c:v>
                </c:pt>
                <c:pt idx="39">
                  <c:v>04-08-2024</c:v>
                </c:pt>
                <c:pt idx="40">
                  <c:v>04-05-2024</c:v>
                </c:pt>
                <c:pt idx="41">
                  <c:v>04-04-2024</c:v>
                </c:pt>
                <c:pt idx="42">
                  <c:v>04-03-2024</c:v>
                </c:pt>
                <c:pt idx="43">
                  <c:v>04-02-2024</c:v>
                </c:pt>
                <c:pt idx="44">
                  <c:v>04-01-2024</c:v>
                </c:pt>
                <c:pt idx="45">
                  <c:v>03/28/2024</c:v>
                </c:pt>
                <c:pt idx="46">
                  <c:v>03/27/2024</c:v>
                </c:pt>
                <c:pt idx="47">
                  <c:v>03/26/2024</c:v>
                </c:pt>
                <c:pt idx="48">
                  <c:v>03/25/2024</c:v>
                </c:pt>
                <c:pt idx="49">
                  <c:v>03/22/2024</c:v>
                </c:pt>
                <c:pt idx="50">
                  <c:v>03/21/2024</c:v>
                </c:pt>
                <c:pt idx="51">
                  <c:v>03/20/2024</c:v>
                </c:pt>
                <c:pt idx="52">
                  <c:v>03/19/2024</c:v>
                </c:pt>
                <c:pt idx="53">
                  <c:v>03/18/2024</c:v>
                </c:pt>
                <c:pt idx="54">
                  <c:v>03/15/2024</c:v>
                </c:pt>
                <c:pt idx="55">
                  <c:v>03/14/2024</c:v>
                </c:pt>
                <c:pt idx="56">
                  <c:v>03/13/2024</c:v>
                </c:pt>
                <c:pt idx="57">
                  <c:v>03-12-2024</c:v>
                </c:pt>
                <c:pt idx="58">
                  <c:v>03-11-2024</c:v>
                </c:pt>
                <c:pt idx="59">
                  <c:v>03-08-2024</c:v>
                </c:pt>
                <c:pt idx="60">
                  <c:v>03-07-2024</c:v>
                </c:pt>
                <c:pt idx="61">
                  <c:v>03-06-2024</c:v>
                </c:pt>
                <c:pt idx="62">
                  <c:v>03-05-2024</c:v>
                </c:pt>
                <c:pt idx="63">
                  <c:v>03-04-2024</c:v>
                </c:pt>
                <c:pt idx="64">
                  <c:v>03-01-2024</c:v>
                </c:pt>
                <c:pt idx="65">
                  <c:v>02/29/2024</c:v>
                </c:pt>
                <c:pt idx="66">
                  <c:v>02/28/2024</c:v>
                </c:pt>
                <c:pt idx="67">
                  <c:v>02/27/2024</c:v>
                </c:pt>
                <c:pt idx="68">
                  <c:v>02/26/2024</c:v>
                </c:pt>
                <c:pt idx="69">
                  <c:v>02/23/2024</c:v>
                </c:pt>
                <c:pt idx="70">
                  <c:v>02/22/2024</c:v>
                </c:pt>
                <c:pt idx="71">
                  <c:v>02/21/2024</c:v>
                </c:pt>
                <c:pt idx="72">
                  <c:v>02/20/2024</c:v>
                </c:pt>
                <c:pt idx="73">
                  <c:v>02/16/2024</c:v>
                </c:pt>
                <c:pt idx="74">
                  <c:v>02/15/2024</c:v>
                </c:pt>
                <c:pt idx="75">
                  <c:v>02/14/2024</c:v>
                </c:pt>
                <c:pt idx="76">
                  <c:v>02/13/2024</c:v>
                </c:pt>
                <c:pt idx="77">
                  <c:v>02-12-2024</c:v>
                </c:pt>
                <c:pt idx="78">
                  <c:v>02-09-2024</c:v>
                </c:pt>
                <c:pt idx="79">
                  <c:v>02-08-2024</c:v>
                </c:pt>
                <c:pt idx="80">
                  <c:v>02-07-2024</c:v>
                </c:pt>
                <c:pt idx="81">
                  <c:v>02-06-2024</c:v>
                </c:pt>
                <c:pt idx="82">
                  <c:v>02-05-2024</c:v>
                </c:pt>
                <c:pt idx="83">
                  <c:v>02-02-2024</c:v>
                </c:pt>
                <c:pt idx="84">
                  <c:v>02-01-2024</c:v>
                </c:pt>
                <c:pt idx="85">
                  <c:v>01/31/2024</c:v>
                </c:pt>
                <c:pt idx="86">
                  <c:v>01/30/2024</c:v>
                </c:pt>
                <c:pt idx="87">
                  <c:v>01/29/2024</c:v>
                </c:pt>
                <c:pt idx="88">
                  <c:v>01/26/2024</c:v>
                </c:pt>
                <c:pt idx="89">
                  <c:v>01/25/2024</c:v>
                </c:pt>
                <c:pt idx="90">
                  <c:v>01/24/2024</c:v>
                </c:pt>
                <c:pt idx="91">
                  <c:v>01/23/2024</c:v>
                </c:pt>
                <c:pt idx="92">
                  <c:v>01/22/2024</c:v>
                </c:pt>
                <c:pt idx="93">
                  <c:v>01/19/2024</c:v>
                </c:pt>
                <c:pt idx="94">
                  <c:v>01/18/2024</c:v>
                </c:pt>
                <c:pt idx="95">
                  <c:v>01/17/2024</c:v>
                </c:pt>
                <c:pt idx="96">
                  <c:v>01/16/2024</c:v>
                </c:pt>
                <c:pt idx="97">
                  <c:v>01-12-2024</c:v>
                </c:pt>
                <c:pt idx="98">
                  <c:v>01-11-2024</c:v>
                </c:pt>
                <c:pt idx="99">
                  <c:v>01-10-2024</c:v>
                </c:pt>
                <c:pt idx="100">
                  <c:v>01-09-2024</c:v>
                </c:pt>
                <c:pt idx="101">
                  <c:v>01-08-2024</c:v>
                </c:pt>
                <c:pt idx="102">
                  <c:v>01-05-2024</c:v>
                </c:pt>
                <c:pt idx="103">
                  <c:v>01-04-2024</c:v>
                </c:pt>
                <c:pt idx="104">
                  <c:v>01-03-2024</c:v>
                </c:pt>
                <c:pt idx="105">
                  <c:v>01-02-2024</c:v>
                </c:pt>
                <c:pt idx="106">
                  <c:v>12/29/2023</c:v>
                </c:pt>
                <c:pt idx="107">
                  <c:v>12/28/2023</c:v>
                </c:pt>
                <c:pt idx="108">
                  <c:v>12/27/2023</c:v>
                </c:pt>
                <c:pt idx="109">
                  <c:v>12/26/2023</c:v>
                </c:pt>
                <c:pt idx="110">
                  <c:v>12/22/2023</c:v>
                </c:pt>
                <c:pt idx="111">
                  <c:v>12/21/2023</c:v>
                </c:pt>
                <c:pt idx="112">
                  <c:v>12/20/2023</c:v>
                </c:pt>
                <c:pt idx="113">
                  <c:v>12/19/2023</c:v>
                </c:pt>
                <c:pt idx="114">
                  <c:v>12/18/2023</c:v>
                </c:pt>
                <c:pt idx="115">
                  <c:v>12/15/2023</c:v>
                </c:pt>
                <c:pt idx="116">
                  <c:v>12/14/2023</c:v>
                </c:pt>
                <c:pt idx="117">
                  <c:v>12/13/2023</c:v>
                </c:pt>
                <c:pt idx="118">
                  <c:v>12-12-2023</c:v>
                </c:pt>
                <c:pt idx="119">
                  <c:v>12-11-2023</c:v>
                </c:pt>
                <c:pt idx="120">
                  <c:v>12-08-2023</c:v>
                </c:pt>
                <c:pt idx="121">
                  <c:v>12-07-2023</c:v>
                </c:pt>
                <c:pt idx="122">
                  <c:v>12-06-2023</c:v>
                </c:pt>
                <c:pt idx="123">
                  <c:v>12-05-2023</c:v>
                </c:pt>
                <c:pt idx="124">
                  <c:v>12-04-2023</c:v>
                </c:pt>
                <c:pt idx="125">
                  <c:v>12-01-2023</c:v>
                </c:pt>
                <c:pt idx="126">
                  <c:v>11/30/2023</c:v>
                </c:pt>
                <c:pt idx="127">
                  <c:v>11/29/2023</c:v>
                </c:pt>
                <c:pt idx="128">
                  <c:v>11/28/2023</c:v>
                </c:pt>
                <c:pt idx="129">
                  <c:v>11/27/2023</c:v>
                </c:pt>
                <c:pt idx="130">
                  <c:v>11/24/2023</c:v>
                </c:pt>
                <c:pt idx="131">
                  <c:v>11/22/2023</c:v>
                </c:pt>
                <c:pt idx="132">
                  <c:v>11/21/2023</c:v>
                </c:pt>
                <c:pt idx="133">
                  <c:v>11/20/2023</c:v>
                </c:pt>
                <c:pt idx="134">
                  <c:v>11/17/2023</c:v>
                </c:pt>
                <c:pt idx="135">
                  <c:v>11/16/2023</c:v>
                </c:pt>
                <c:pt idx="136">
                  <c:v>11/15/2023</c:v>
                </c:pt>
                <c:pt idx="137">
                  <c:v>11/14/2023</c:v>
                </c:pt>
                <c:pt idx="138">
                  <c:v>11/13/2023</c:v>
                </c:pt>
                <c:pt idx="139">
                  <c:v>11-10-2023</c:v>
                </c:pt>
                <c:pt idx="140">
                  <c:v>11-09-2023</c:v>
                </c:pt>
                <c:pt idx="141">
                  <c:v>11-08-2023</c:v>
                </c:pt>
                <c:pt idx="142">
                  <c:v>11-07-2023</c:v>
                </c:pt>
                <c:pt idx="143">
                  <c:v>11-06-2023</c:v>
                </c:pt>
                <c:pt idx="144">
                  <c:v>11-03-2023</c:v>
                </c:pt>
                <c:pt idx="145">
                  <c:v>11-02-2023</c:v>
                </c:pt>
                <c:pt idx="146">
                  <c:v>11-01-2023</c:v>
                </c:pt>
                <c:pt idx="147">
                  <c:v>10/31/2023</c:v>
                </c:pt>
                <c:pt idx="148">
                  <c:v>10/30/2023</c:v>
                </c:pt>
                <c:pt idx="149">
                  <c:v>10/27/2023</c:v>
                </c:pt>
                <c:pt idx="150">
                  <c:v>10/26/2023</c:v>
                </c:pt>
                <c:pt idx="151">
                  <c:v>10/25/2023</c:v>
                </c:pt>
                <c:pt idx="152">
                  <c:v>10/24/2023</c:v>
                </c:pt>
                <c:pt idx="153">
                  <c:v>10/23/2023</c:v>
                </c:pt>
                <c:pt idx="154">
                  <c:v>10/20/2023</c:v>
                </c:pt>
                <c:pt idx="155">
                  <c:v>10/19/2023</c:v>
                </c:pt>
                <c:pt idx="156">
                  <c:v>10/18/2023</c:v>
                </c:pt>
                <c:pt idx="157">
                  <c:v>10/17/2023</c:v>
                </c:pt>
                <c:pt idx="158">
                  <c:v>10/16/2023</c:v>
                </c:pt>
                <c:pt idx="159">
                  <c:v>10/13/2023</c:v>
                </c:pt>
                <c:pt idx="160">
                  <c:v>10-12-2023</c:v>
                </c:pt>
                <c:pt idx="161">
                  <c:v>10-11-2023</c:v>
                </c:pt>
                <c:pt idx="162">
                  <c:v>10-10-2023</c:v>
                </c:pt>
                <c:pt idx="163">
                  <c:v>10-06-2023</c:v>
                </c:pt>
                <c:pt idx="164">
                  <c:v>10-05-2023</c:v>
                </c:pt>
                <c:pt idx="165">
                  <c:v>10-04-2023</c:v>
                </c:pt>
                <c:pt idx="166">
                  <c:v>10-03-2023</c:v>
                </c:pt>
                <c:pt idx="167">
                  <c:v>10-02-2023</c:v>
                </c:pt>
                <c:pt idx="168">
                  <c:v>09/29/2023</c:v>
                </c:pt>
                <c:pt idx="169">
                  <c:v>09/28/2023</c:v>
                </c:pt>
                <c:pt idx="170">
                  <c:v>09/27/2023</c:v>
                </c:pt>
                <c:pt idx="171">
                  <c:v>09/26/2023</c:v>
                </c:pt>
                <c:pt idx="172">
                  <c:v>09/25/2023</c:v>
                </c:pt>
                <c:pt idx="173">
                  <c:v>09/22/2023</c:v>
                </c:pt>
                <c:pt idx="174">
                  <c:v>09/21/2023</c:v>
                </c:pt>
                <c:pt idx="175">
                  <c:v>09/20/2023</c:v>
                </c:pt>
                <c:pt idx="176">
                  <c:v>09/19/2023</c:v>
                </c:pt>
                <c:pt idx="177">
                  <c:v>09/18/2023</c:v>
                </c:pt>
                <c:pt idx="178">
                  <c:v>09/15/2023</c:v>
                </c:pt>
                <c:pt idx="179">
                  <c:v>09/14/2023</c:v>
                </c:pt>
                <c:pt idx="180">
                  <c:v>09/13/2023</c:v>
                </c:pt>
                <c:pt idx="181">
                  <c:v>09-12-2023</c:v>
                </c:pt>
                <c:pt idx="182">
                  <c:v>09-11-2023</c:v>
                </c:pt>
                <c:pt idx="183">
                  <c:v>09-08-2023</c:v>
                </c:pt>
                <c:pt idx="184">
                  <c:v>09-07-2023</c:v>
                </c:pt>
                <c:pt idx="185">
                  <c:v>09-06-2023</c:v>
                </c:pt>
                <c:pt idx="186">
                  <c:v>09-05-2023</c:v>
                </c:pt>
                <c:pt idx="187">
                  <c:v>09-01-2023</c:v>
                </c:pt>
                <c:pt idx="188">
                  <c:v>08/31/2023</c:v>
                </c:pt>
                <c:pt idx="189">
                  <c:v>08/30/2023</c:v>
                </c:pt>
                <c:pt idx="190">
                  <c:v>08/29/2023</c:v>
                </c:pt>
                <c:pt idx="191">
                  <c:v>08/28/2023</c:v>
                </c:pt>
                <c:pt idx="192">
                  <c:v>08/25/2023</c:v>
                </c:pt>
                <c:pt idx="193">
                  <c:v>08/24/2023</c:v>
                </c:pt>
                <c:pt idx="194">
                  <c:v>08/23/2023</c:v>
                </c:pt>
                <c:pt idx="195">
                  <c:v>08/22/2023</c:v>
                </c:pt>
                <c:pt idx="196">
                  <c:v>08/21/2023</c:v>
                </c:pt>
                <c:pt idx="197">
                  <c:v>08/18/2023</c:v>
                </c:pt>
                <c:pt idx="198">
                  <c:v>08/17/2023</c:v>
                </c:pt>
                <c:pt idx="199">
                  <c:v>08/16/2023</c:v>
                </c:pt>
                <c:pt idx="200">
                  <c:v>08/15/2023</c:v>
                </c:pt>
                <c:pt idx="201">
                  <c:v>08/14/2023</c:v>
                </c:pt>
                <c:pt idx="202">
                  <c:v>08-11-2023</c:v>
                </c:pt>
                <c:pt idx="203">
                  <c:v>08-10-2023</c:v>
                </c:pt>
                <c:pt idx="204">
                  <c:v>08-09-2023</c:v>
                </c:pt>
                <c:pt idx="205">
                  <c:v>08-08-2023</c:v>
                </c:pt>
                <c:pt idx="206">
                  <c:v>08-07-2023</c:v>
                </c:pt>
                <c:pt idx="207">
                  <c:v>08-04-2023</c:v>
                </c:pt>
                <c:pt idx="208">
                  <c:v>08-03-2023</c:v>
                </c:pt>
                <c:pt idx="209">
                  <c:v>08-02-2023</c:v>
                </c:pt>
                <c:pt idx="210">
                  <c:v>08-01-2023</c:v>
                </c:pt>
                <c:pt idx="211">
                  <c:v>07/31/2023</c:v>
                </c:pt>
                <c:pt idx="212">
                  <c:v>07/28/2023</c:v>
                </c:pt>
                <c:pt idx="213">
                  <c:v>07/27/2023</c:v>
                </c:pt>
                <c:pt idx="214">
                  <c:v>07/26/2023</c:v>
                </c:pt>
                <c:pt idx="215">
                  <c:v>07/25/2023</c:v>
                </c:pt>
                <c:pt idx="216">
                  <c:v>07/24/2023</c:v>
                </c:pt>
                <c:pt idx="217">
                  <c:v>07/21/2023</c:v>
                </c:pt>
                <c:pt idx="218">
                  <c:v>07/20/2023</c:v>
                </c:pt>
                <c:pt idx="219">
                  <c:v>07/19/2023</c:v>
                </c:pt>
                <c:pt idx="220">
                  <c:v>07/18/2023</c:v>
                </c:pt>
                <c:pt idx="221">
                  <c:v>07/17/2023</c:v>
                </c:pt>
                <c:pt idx="222">
                  <c:v>07/14/2023</c:v>
                </c:pt>
                <c:pt idx="223">
                  <c:v>07/13/2023</c:v>
                </c:pt>
                <c:pt idx="224">
                  <c:v>07-12-2023</c:v>
                </c:pt>
                <c:pt idx="225">
                  <c:v>07-11-2023</c:v>
                </c:pt>
                <c:pt idx="226">
                  <c:v>07-10-2023</c:v>
                </c:pt>
                <c:pt idx="227">
                  <c:v>07-07-2023</c:v>
                </c:pt>
                <c:pt idx="228">
                  <c:v>07-06-2023</c:v>
                </c:pt>
                <c:pt idx="229">
                  <c:v>07-05-2023</c:v>
                </c:pt>
                <c:pt idx="230">
                  <c:v>07-03-2023</c:v>
                </c:pt>
                <c:pt idx="231">
                  <c:v>06/30/2023</c:v>
                </c:pt>
                <c:pt idx="232">
                  <c:v>06/29/2023</c:v>
                </c:pt>
                <c:pt idx="233">
                  <c:v>06/28/2023</c:v>
                </c:pt>
                <c:pt idx="234">
                  <c:v>06/27/2023</c:v>
                </c:pt>
                <c:pt idx="235">
                  <c:v>06/26/2023</c:v>
                </c:pt>
                <c:pt idx="236">
                  <c:v>06/23/2023</c:v>
                </c:pt>
                <c:pt idx="237">
                  <c:v>06/22/2023</c:v>
                </c:pt>
                <c:pt idx="238">
                  <c:v>06/21/2023</c:v>
                </c:pt>
                <c:pt idx="239">
                  <c:v>06/20/2023</c:v>
                </c:pt>
                <c:pt idx="240">
                  <c:v>06/16/2023</c:v>
                </c:pt>
                <c:pt idx="241">
                  <c:v>06/15/2023</c:v>
                </c:pt>
                <c:pt idx="242">
                  <c:v>06/14/2023</c:v>
                </c:pt>
                <c:pt idx="243">
                  <c:v>06/13/2023</c:v>
                </c:pt>
                <c:pt idx="244">
                  <c:v>06-12-2023</c:v>
                </c:pt>
                <c:pt idx="245">
                  <c:v>06-09-2023</c:v>
                </c:pt>
                <c:pt idx="246">
                  <c:v>06-08-2023</c:v>
                </c:pt>
                <c:pt idx="247">
                  <c:v>06-07-2023</c:v>
                </c:pt>
                <c:pt idx="248">
                  <c:v>06-06-2023</c:v>
                </c:pt>
                <c:pt idx="249">
                  <c:v>06-05-2023</c:v>
                </c:pt>
                <c:pt idx="250">
                  <c:v>06-02-2023</c:v>
                </c:pt>
                <c:pt idx="251">
                  <c:v>06-01-2023</c:v>
                </c:pt>
              </c:strCache>
            </c:strRef>
          </c:cat>
          <c:val>
            <c:numRef>
              <c:f>'CIR Parameter Est. (MLE)'!$D$3:$D$254</c:f>
              <c:numCache>
                <c:formatCode>General</c:formatCode>
                <c:ptCount val="252"/>
                <c:pt idx="0">
                  <c:v>5.5199999999999999E-2</c:v>
                </c:pt>
                <c:pt idx="1">
                  <c:v>5.4600000000000003E-2</c:v>
                </c:pt>
                <c:pt idx="2">
                  <c:v>5.4600000000000003E-2</c:v>
                </c:pt>
                <c:pt idx="3">
                  <c:v>5.4600000000000003E-2</c:v>
                </c:pt>
                <c:pt idx="4">
                  <c:v>5.4600000000000003E-2</c:v>
                </c:pt>
                <c:pt idx="5">
                  <c:v>5.4600000000000003E-2</c:v>
                </c:pt>
                <c:pt idx="6">
                  <c:v>5.4600000000000003E-2</c:v>
                </c:pt>
                <c:pt idx="7">
                  <c:v>5.45E-2</c:v>
                </c:pt>
                <c:pt idx="8">
                  <c:v>5.45E-2</c:v>
                </c:pt>
                <c:pt idx="9">
                  <c:v>5.45E-2</c:v>
                </c:pt>
                <c:pt idx="10">
                  <c:v>5.4600000000000003E-2</c:v>
                </c:pt>
                <c:pt idx="11">
                  <c:v>5.45E-2</c:v>
                </c:pt>
                <c:pt idx="12">
                  <c:v>5.45E-2</c:v>
                </c:pt>
                <c:pt idx="13">
                  <c:v>5.4400000000000004E-2</c:v>
                </c:pt>
                <c:pt idx="14">
                  <c:v>5.45E-2</c:v>
                </c:pt>
                <c:pt idx="15">
                  <c:v>5.4699999999999999E-2</c:v>
                </c:pt>
                <c:pt idx="16">
                  <c:v>5.4600000000000003E-2</c:v>
                </c:pt>
                <c:pt idx="17">
                  <c:v>5.45E-2</c:v>
                </c:pt>
                <c:pt idx="18">
                  <c:v>5.45E-2</c:v>
                </c:pt>
                <c:pt idx="19">
                  <c:v>5.45E-2</c:v>
                </c:pt>
                <c:pt idx="20">
                  <c:v>5.45E-2</c:v>
                </c:pt>
                <c:pt idx="21">
                  <c:v>5.4600000000000003E-2</c:v>
                </c:pt>
                <c:pt idx="22">
                  <c:v>5.4600000000000003E-2</c:v>
                </c:pt>
                <c:pt idx="23">
                  <c:v>5.4600000000000003E-2</c:v>
                </c:pt>
                <c:pt idx="24">
                  <c:v>5.45E-2</c:v>
                </c:pt>
                <c:pt idx="25">
                  <c:v>5.4600000000000003E-2</c:v>
                </c:pt>
                <c:pt idx="26">
                  <c:v>5.4699999999999999E-2</c:v>
                </c:pt>
                <c:pt idx="27">
                  <c:v>5.4600000000000003E-2</c:v>
                </c:pt>
                <c:pt idx="28">
                  <c:v>5.45E-2</c:v>
                </c:pt>
                <c:pt idx="29">
                  <c:v>5.4199999999999998E-2</c:v>
                </c:pt>
                <c:pt idx="30">
                  <c:v>5.45E-2</c:v>
                </c:pt>
                <c:pt idx="31">
                  <c:v>5.4600000000000003E-2</c:v>
                </c:pt>
                <c:pt idx="32">
                  <c:v>5.45E-2</c:v>
                </c:pt>
                <c:pt idx="33">
                  <c:v>5.45E-2</c:v>
                </c:pt>
                <c:pt idx="34">
                  <c:v>5.45E-2</c:v>
                </c:pt>
                <c:pt idx="35">
                  <c:v>5.45E-2</c:v>
                </c:pt>
                <c:pt idx="36">
                  <c:v>5.45E-2</c:v>
                </c:pt>
                <c:pt idx="37">
                  <c:v>5.45E-2</c:v>
                </c:pt>
                <c:pt idx="38">
                  <c:v>5.4299999999999994E-2</c:v>
                </c:pt>
                <c:pt idx="39">
                  <c:v>5.4299999999999994E-2</c:v>
                </c:pt>
                <c:pt idx="40">
                  <c:v>5.4299999999999994E-2</c:v>
                </c:pt>
                <c:pt idx="41">
                  <c:v>5.4100000000000002E-2</c:v>
                </c:pt>
                <c:pt idx="42">
                  <c:v>5.4199999999999998E-2</c:v>
                </c:pt>
                <c:pt idx="43">
                  <c:v>5.4199999999999998E-2</c:v>
                </c:pt>
                <c:pt idx="44">
                  <c:v>5.4400000000000004E-2</c:v>
                </c:pt>
                <c:pt idx="45">
                  <c:v>5.4600000000000003E-2</c:v>
                </c:pt>
                <c:pt idx="46">
                  <c:v>5.45E-2</c:v>
                </c:pt>
                <c:pt idx="47">
                  <c:v>5.4600000000000003E-2</c:v>
                </c:pt>
                <c:pt idx="48">
                  <c:v>5.4600000000000003E-2</c:v>
                </c:pt>
                <c:pt idx="49">
                  <c:v>5.4600000000000003E-2</c:v>
                </c:pt>
                <c:pt idx="50">
                  <c:v>5.4800000000000001E-2</c:v>
                </c:pt>
                <c:pt idx="51">
                  <c:v>5.4699999999999999E-2</c:v>
                </c:pt>
                <c:pt idx="52">
                  <c:v>5.4800000000000001E-2</c:v>
                </c:pt>
                <c:pt idx="53">
                  <c:v>5.4800000000000001E-2</c:v>
                </c:pt>
                <c:pt idx="54">
                  <c:v>5.4800000000000001E-2</c:v>
                </c:pt>
                <c:pt idx="55">
                  <c:v>5.4800000000000001E-2</c:v>
                </c:pt>
                <c:pt idx="56">
                  <c:v>5.4800000000000001E-2</c:v>
                </c:pt>
                <c:pt idx="57">
                  <c:v>5.4800000000000001E-2</c:v>
                </c:pt>
                <c:pt idx="58">
                  <c:v>5.4800000000000001E-2</c:v>
                </c:pt>
                <c:pt idx="59">
                  <c:v>5.4600000000000003E-2</c:v>
                </c:pt>
                <c:pt idx="60">
                  <c:v>5.4699999999999999E-2</c:v>
                </c:pt>
                <c:pt idx="61">
                  <c:v>5.4699999999999999E-2</c:v>
                </c:pt>
                <c:pt idx="62">
                  <c:v>5.4699999999999999E-2</c:v>
                </c:pt>
                <c:pt idx="63">
                  <c:v>5.4800000000000001E-2</c:v>
                </c:pt>
                <c:pt idx="64">
                  <c:v>5.4199999999999998E-2</c:v>
                </c:pt>
                <c:pt idx="65">
                  <c:v>5.45E-2</c:v>
                </c:pt>
                <c:pt idx="66">
                  <c:v>5.45E-2</c:v>
                </c:pt>
                <c:pt idx="67">
                  <c:v>5.45E-2</c:v>
                </c:pt>
                <c:pt idx="68">
                  <c:v>5.4699999999999999E-2</c:v>
                </c:pt>
                <c:pt idx="69">
                  <c:v>5.4600000000000003E-2</c:v>
                </c:pt>
                <c:pt idx="70">
                  <c:v>5.45E-2</c:v>
                </c:pt>
                <c:pt idx="71">
                  <c:v>5.4400000000000004E-2</c:v>
                </c:pt>
                <c:pt idx="72">
                  <c:v>5.4400000000000004E-2</c:v>
                </c:pt>
                <c:pt idx="73">
                  <c:v>5.4400000000000004E-2</c:v>
                </c:pt>
                <c:pt idx="74">
                  <c:v>5.4299999999999994E-2</c:v>
                </c:pt>
                <c:pt idx="75">
                  <c:v>5.4299999999999994E-2</c:v>
                </c:pt>
                <c:pt idx="76">
                  <c:v>5.45E-2</c:v>
                </c:pt>
                <c:pt idx="77">
                  <c:v>5.4299999999999994E-2</c:v>
                </c:pt>
                <c:pt idx="78">
                  <c:v>5.4400000000000004E-2</c:v>
                </c:pt>
                <c:pt idx="79">
                  <c:v>5.4400000000000004E-2</c:v>
                </c:pt>
                <c:pt idx="80">
                  <c:v>5.4299999999999994E-2</c:v>
                </c:pt>
                <c:pt idx="81">
                  <c:v>5.4400000000000004E-2</c:v>
                </c:pt>
                <c:pt idx="82">
                  <c:v>5.4199999999999998E-2</c:v>
                </c:pt>
                <c:pt idx="83">
                  <c:v>5.4299999999999994E-2</c:v>
                </c:pt>
                <c:pt idx="84">
                  <c:v>5.4199999999999998E-2</c:v>
                </c:pt>
                <c:pt idx="85">
                  <c:v>5.4199999999999998E-2</c:v>
                </c:pt>
                <c:pt idx="86">
                  <c:v>5.4199999999999998E-2</c:v>
                </c:pt>
                <c:pt idx="87">
                  <c:v>5.4199999999999998E-2</c:v>
                </c:pt>
                <c:pt idx="88">
                  <c:v>5.4400000000000004E-2</c:v>
                </c:pt>
                <c:pt idx="89">
                  <c:v>5.4400000000000004E-2</c:v>
                </c:pt>
                <c:pt idx="90">
                  <c:v>5.4400000000000004E-2</c:v>
                </c:pt>
                <c:pt idx="91">
                  <c:v>5.45E-2</c:v>
                </c:pt>
                <c:pt idx="92">
                  <c:v>5.4600000000000003E-2</c:v>
                </c:pt>
                <c:pt idx="93">
                  <c:v>5.45E-2</c:v>
                </c:pt>
                <c:pt idx="94">
                  <c:v>5.45E-2</c:v>
                </c:pt>
                <c:pt idx="95">
                  <c:v>5.4699999999999999E-2</c:v>
                </c:pt>
                <c:pt idx="96">
                  <c:v>5.45E-2</c:v>
                </c:pt>
                <c:pt idx="97">
                  <c:v>5.45E-2</c:v>
                </c:pt>
                <c:pt idx="98">
                  <c:v>5.4600000000000003E-2</c:v>
                </c:pt>
                <c:pt idx="99">
                  <c:v>5.4600000000000003E-2</c:v>
                </c:pt>
                <c:pt idx="100">
                  <c:v>5.4699999999999999E-2</c:v>
                </c:pt>
                <c:pt idx="101">
                  <c:v>5.4900000000000004E-2</c:v>
                </c:pt>
                <c:pt idx="102">
                  <c:v>5.4699999999999999E-2</c:v>
                </c:pt>
                <c:pt idx="103">
                  <c:v>5.4800000000000001E-2</c:v>
                </c:pt>
                <c:pt idx="104">
                  <c:v>5.4800000000000001E-2</c:v>
                </c:pt>
                <c:pt idx="105">
                  <c:v>5.4600000000000003E-2</c:v>
                </c:pt>
                <c:pt idx="106">
                  <c:v>5.4000000000000006E-2</c:v>
                </c:pt>
                <c:pt idx="107">
                  <c:v>5.45E-2</c:v>
                </c:pt>
                <c:pt idx="108">
                  <c:v>5.4400000000000004E-2</c:v>
                </c:pt>
                <c:pt idx="109">
                  <c:v>5.45E-2</c:v>
                </c:pt>
                <c:pt idx="110">
                  <c:v>5.4400000000000004E-2</c:v>
                </c:pt>
                <c:pt idx="111">
                  <c:v>5.4199999999999998E-2</c:v>
                </c:pt>
                <c:pt idx="112">
                  <c:v>5.4400000000000004E-2</c:v>
                </c:pt>
                <c:pt idx="113">
                  <c:v>5.4299999999999994E-2</c:v>
                </c:pt>
                <c:pt idx="114">
                  <c:v>5.4600000000000003E-2</c:v>
                </c:pt>
                <c:pt idx="115">
                  <c:v>5.4400000000000004E-2</c:v>
                </c:pt>
                <c:pt idx="116">
                  <c:v>5.4299999999999994E-2</c:v>
                </c:pt>
                <c:pt idx="117">
                  <c:v>5.4400000000000004E-2</c:v>
                </c:pt>
                <c:pt idx="118">
                  <c:v>5.4600000000000003E-2</c:v>
                </c:pt>
                <c:pt idx="119">
                  <c:v>5.4699999999999999E-2</c:v>
                </c:pt>
                <c:pt idx="120">
                  <c:v>5.4400000000000004E-2</c:v>
                </c:pt>
                <c:pt idx="121">
                  <c:v>5.4400000000000004E-2</c:v>
                </c:pt>
                <c:pt idx="122">
                  <c:v>5.45E-2</c:v>
                </c:pt>
                <c:pt idx="123">
                  <c:v>5.45E-2</c:v>
                </c:pt>
                <c:pt idx="124">
                  <c:v>5.4600000000000003E-2</c:v>
                </c:pt>
                <c:pt idx="125">
                  <c:v>5.4299999999999994E-2</c:v>
                </c:pt>
                <c:pt idx="126">
                  <c:v>5.45E-2</c:v>
                </c:pt>
                <c:pt idx="127">
                  <c:v>5.45E-2</c:v>
                </c:pt>
                <c:pt idx="128">
                  <c:v>5.4699999999999999E-2</c:v>
                </c:pt>
                <c:pt idx="129">
                  <c:v>5.4900000000000004E-2</c:v>
                </c:pt>
                <c:pt idx="130">
                  <c:v>5.5399999999999998E-2</c:v>
                </c:pt>
                <c:pt idx="131">
                  <c:v>5.5399999999999998E-2</c:v>
                </c:pt>
                <c:pt idx="132">
                  <c:v>5.5300000000000002E-2</c:v>
                </c:pt>
                <c:pt idx="133">
                  <c:v>5.5399999999999998E-2</c:v>
                </c:pt>
                <c:pt idx="134">
                  <c:v>5.5E-2</c:v>
                </c:pt>
                <c:pt idx="135">
                  <c:v>5.5099999999999996E-2</c:v>
                </c:pt>
                <c:pt idx="136">
                  <c:v>5.5300000000000002E-2</c:v>
                </c:pt>
                <c:pt idx="137">
                  <c:v>5.5199999999999999E-2</c:v>
                </c:pt>
                <c:pt idx="138">
                  <c:v>5.5500000000000001E-2</c:v>
                </c:pt>
                <c:pt idx="139">
                  <c:v>5.5300000000000002E-2</c:v>
                </c:pt>
                <c:pt idx="140">
                  <c:v>5.5399999999999998E-2</c:v>
                </c:pt>
                <c:pt idx="141">
                  <c:v>5.5399999999999998E-2</c:v>
                </c:pt>
                <c:pt idx="142">
                  <c:v>5.5500000000000001E-2</c:v>
                </c:pt>
                <c:pt idx="143">
                  <c:v>5.5599999999999997E-2</c:v>
                </c:pt>
                <c:pt idx="144">
                  <c:v>5.5300000000000002E-2</c:v>
                </c:pt>
                <c:pt idx="145">
                  <c:v>5.5399999999999998E-2</c:v>
                </c:pt>
                <c:pt idx="146">
                  <c:v>5.57E-2</c:v>
                </c:pt>
                <c:pt idx="147">
                  <c:v>5.5899999999999998E-2</c:v>
                </c:pt>
                <c:pt idx="148">
                  <c:v>5.5999999999999994E-2</c:v>
                </c:pt>
                <c:pt idx="149">
                  <c:v>5.5899999999999998E-2</c:v>
                </c:pt>
                <c:pt idx="150">
                  <c:v>5.5899999999999998E-2</c:v>
                </c:pt>
                <c:pt idx="151">
                  <c:v>5.5899999999999998E-2</c:v>
                </c:pt>
                <c:pt idx="152">
                  <c:v>5.5800000000000002E-2</c:v>
                </c:pt>
                <c:pt idx="153">
                  <c:v>5.5800000000000002E-2</c:v>
                </c:pt>
                <c:pt idx="154">
                  <c:v>5.5800000000000002E-2</c:v>
                </c:pt>
                <c:pt idx="155">
                  <c:v>5.5999999999999994E-2</c:v>
                </c:pt>
                <c:pt idx="156">
                  <c:v>5.6100000000000004E-2</c:v>
                </c:pt>
                <c:pt idx="157">
                  <c:v>5.62E-2</c:v>
                </c:pt>
                <c:pt idx="158">
                  <c:v>5.6100000000000004E-2</c:v>
                </c:pt>
                <c:pt idx="159">
                  <c:v>5.62E-2</c:v>
                </c:pt>
                <c:pt idx="160">
                  <c:v>5.6299999999999996E-2</c:v>
                </c:pt>
                <c:pt idx="161">
                  <c:v>5.6100000000000004E-2</c:v>
                </c:pt>
                <c:pt idx="162">
                  <c:v>5.6100000000000004E-2</c:v>
                </c:pt>
                <c:pt idx="163">
                  <c:v>5.6299999999999996E-2</c:v>
                </c:pt>
                <c:pt idx="164">
                  <c:v>5.6100000000000004E-2</c:v>
                </c:pt>
                <c:pt idx="165">
                  <c:v>5.6100000000000004E-2</c:v>
                </c:pt>
                <c:pt idx="166">
                  <c:v>5.62E-2</c:v>
                </c:pt>
                <c:pt idx="167">
                  <c:v>5.62E-2</c:v>
                </c:pt>
                <c:pt idx="168">
                  <c:v>5.5500000000000001E-2</c:v>
                </c:pt>
                <c:pt idx="169">
                  <c:v>5.5599999999999997E-2</c:v>
                </c:pt>
                <c:pt idx="170">
                  <c:v>5.5800000000000002E-2</c:v>
                </c:pt>
                <c:pt idx="171">
                  <c:v>5.5800000000000002E-2</c:v>
                </c:pt>
                <c:pt idx="172">
                  <c:v>5.5800000000000002E-2</c:v>
                </c:pt>
                <c:pt idx="173">
                  <c:v>5.5599999999999997E-2</c:v>
                </c:pt>
                <c:pt idx="174">
                  <c:v>5.57E-2</c:v>
                </c:pt>
                <c:pt idx="175">
                  <c:v>5.5599999999999997E-2</c:v>
                </c:pt>
                <c:pt idx="176">
                  <c:v>5.5399999999999998E-2</c:v>
                </c:pt>
                <c:pt idx="177">
                  <c:v>5.5500000000000001E-2</c:v>
                </c:pt>
                <c:pt idx="178">
                  <c:v>5.5599999999999997E-2</c:v>
                </c:pt>
                <c:pt idx="179">
                  <c:v>5.5500000000000001E-2</c:v>
                </c:pt>
                <c:pt idx="180">
                  <c:v>5.5500000000000001E-2</c:v>
                </c:pt>
                <c:pt idx="181">
                  <c:v>5.5599999999999997E-2</c:v>
                </c:pt>
                <c:pt idx="182">
                  <c:v>5.5500000000000001E-2</c:v>
                </c:pt>
                <c:pt idx="183">
                  <c:v>5.5500000000000001E-2</c:v>
                </c:pt>
                <c:pt idx="184">
                  <c:v>5.5300000000000002E-2</c:v>
                </c:pt>
                <c:pt idx="185">
                  <c:v>5.5500000000000001E-2</c:v>
                </c:pt>
                <c:pt idx="186">
                  <c:v>5.5500000000000001E-2</c:v>
                </c:pt>
                <c:pt idx="187">
                  <c:v>5.5300000000000002E-2</c:v>
                </c:pt>
                <c:pt idx="188">
                  <c:v>5.5599999999999997E-2</c:v>
                </c:pt>
                <c:pt idx="189">
                  <c:v>5.5599999999999997E-2</c:v>
                </c:pt>
                <c:pt idx="190">
                  <c:v>5.5599999999999997E-2</c:v>
                </c:pt>
                <c:pt idx="191">
                  <c:v>5.5800000000000002E-2</c:v>
                </c:pt>
                <c:pt idx="192">
                  <c:v>5.6100000000000004E-2</c:v>
                </c:pt>
                <c:pt idx="193">
                  <c:v>5.5800000000000002E-2</c:v>
                </c:pt>
                <c:pt idx="194">
                  <c:v>5.57E-2</c:v>
                </c:pt>
                <c:pt idx="195">
                  <c:v>5.57E-2</c:v>
                </c:pt>
                <c:pt idx="196">
                  <c:v>5.57E-2</c:v>
                </c:pt>
                <c:pt idx="197">
                  <c:v>5.5500000000000001E-2</c:v>
                </c:pt>
                <c:pt idx="198">
                  <c:v>5.5599999999999997E-2</c:v>
                </c:pt>
                <c:pt idx="199">
                  <c:v>5.5599999999999997E-2</c:v>
                </c:pt>
                <c:pt idx="200">
                  <c:v>5.5599999999999997E-2</c:v>
                </c:pt>
                <c:pt idx="201">
                  <c:v>5.5599999999999997E-2</c:v>
                </c:pt>
                <c:pt idx="202">
                  <c:v>5.5399999999999998E-2</c:v>
                </c:pt>
                <c:pt idx="203">
                  <c:v>5.5399999999999998E-2</c:v>
                </c:pt>
                <c:pt idx="204">
                  <c:v>5.5500000000000001E-2</c:v>
                </c:pt>
                <c:pt idx="205">
                  <c:v>5.57E-2</c:v>
                </c:pt>
                <c:pt idx="206">
                  <c:v>5.5599999999999997E-2</c:v>
                </c:pt>
                <c:pt idx="207">
                  <c:v>5.5399999999999998E-2</c:v>
                </c:pt>
                <c:pt idx="208">
                  <c:v>5.5399999999999998E-2</c:v>
                </c:pt>
                <c:pt idx="209">
                  <c:v>5.5300000000000002E-2</c:v>
                </c:pt>
                <c:pt idx="210">
                  <c:v>5.5399999999999998E-2</c:v>
                </c:pt>
                <c:pt idx="211">
                  <c:v>5.5500000000000001E-2</c:v>
                </c:pt>
                <c:pt idx="212">
                  <c:v>5.5199999999999999E-2</c:v>
                </c:pt>
                <c:pt idx="213">
                  <c:v>5.5099999999999996E-2</c:v>
                </c:pt>
                <c:pt idx="214">
                  <c:v>5.5099999999999996E-2</c:v>
                </c:pt>
                <c:pt idx="215">
                  <c:v>5.5099999999999996E-2</c:v>
                </c:pt>
                <c:pt idx="216">
                  <c:v>5.5099999999999996E-2</c:v>
                </c:pt>
                <c:pt idx="217">
                  <c:v>5.5E-2</c:v>
                </c:pt>
                <c:pt idx="218">
                  <c:v>5.4900000000000004E-2</c:v>
                </c:pt>
                <c:pt idx="219">
                  <c:v>5.4900000000000004E-2</c:v>
                </c:pt>
                <c:pt idx="220">
                  <c:v>5.4900000000000004E-2</c:v>
                </c:pt>
                <c:pt idx="221">
                  <c:v>5.4900000000000004E-2</c:v>
                </c:pt>
                <c:pt idx="222">
                  <c:v>5.4900000000000004E-2</c:v>
                </c:pt>
                <c:pt idx="223">
                  <c:v>5.4699999999999999E-2</c:v>
                </c:pt>
                <c:pt idx="224">
                  <c:v>5.4699999999999999E-2</c:v>
                </c:pt>
                <c:pt idx="225">
                  <c:v>5.4900000000000004E-2</c:v>
                </c:pt>
                <c:pt idx="226">
                  <c:v>5.4800000000000001E-2</c:v>
                </c:pt>
                <c:pt idx="227">
                  <c:v>5.4600000000000003E-2</c:v>
                </c:pt>
                <c:pt idx="228">
                  <c:v>5.4600000000000003E-2</c:v>
                </c:pt>
                <c:pt idx="229">
                  <c:v>5.4400000000000004E-2</c:v>
                </c:pt>
                <c:pt idx="230">
                  <c:v>5.4400000000000004E-2</c:v>
                </c:pt>
                <c:pt idx="231">
                  <c:v>5.4299999999999994E-2</c:v>
                </c:pt>
                <c:pt idx="232">
                  <c:v>5.4600000000000003E-2</c:v>
                </c:pt>
                <c:pt idx="233">
                  <c:v>5.4400000000000004E-2</c:v>
                </c:pt>
                <c:pt idx="234">
                  <c:v>5.4400000000000004E-2</c:v>
                </c:pt>
                <c:pt idx="235">
                  <c:v>5.5E-2</c:v>
                </c:pt>
                <c:pt idx="236">
                  <c:v>5.4100000000000002E-2</c:v>
                </c:pt>
                <c:pt idx="237">
                  <c:v>5.4000000000000006E-2</c:v>
                </c:pt>
                <c:pt idx="238">
                  <c:v>5.4000000000000006E-2</c:v>
                </c:pt>
                <c:pt idx="239">
                  <c:v>5.3899999999999997E-2</c:v>
                </c:pt>
                <c:pt idx="240">
                  <c:v>5.3399999999999996E-2</c:v>
                </c:pt>
                <c:pt idx="241">
                  <c:v>5.33E-2</c:v>
                </c:pt>
                <c:pt idx="242">
                  <c:v>5.3600000000000002E-2</c:v>
                </c:pt>
                <c:pt idx="243">
                  <c:v>5.3600000000000002E-2</c:v>
                </c:pt>
                <c:pt idx="244">
                  <c:v>5.4000000000000006E-2</c:v>
                </c:pt>
                <c:pt idx="245">
                  <c:v>5.3699999999999998E-2</c:v>
                </c:pt>
                <c:pt idx="246">
                  <c:v>5.3800000000000001E-2</c:v>
                </c:pt>
                <c:pt idx="247">
                  <c:v>5.4199999999999998E-2</c:v>
                </c:pt>
                <c:pt idx="248">
                  <c:v>5.4400000000000004E-2</c:v>
                </c:pt>
                <c:pt idx="249">
                  <c:v>5.4600000000000003E-2</c:v>
                </c:pt>
                <c:pt idx="250">
                  <c:v>5.5E-2</c:v>
                </c:pt>
                <c:pt idx="251">
                  <c:v>5.5E-2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11520"/>
        <c:axId val="1408112064"/>
      </c:lineChart>
      <c:catAx>
        <c:axId val="14081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2064"/>
        <c:crosses val="autoZero"/>
        <c:auto val="1"/>
        <c:lblAlgn val="ctr"/>
        <c:lblOffset val="100"/>
        <c:noMultiLvlLbl val="0"/>
      </c:catAx>
      <c:valAx>
        <c:axId val="1408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1520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52752085741123"/>
          <c:y val="0.91111107031494543"/>
          <c:w val="0.23455630403137956"/>
          <c:h val="8.888892968505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CIR</a:t>
            </a:r>
            <a:r>
              <a:rPr lang="en-IN" b="1" baseline="0"/>
              <a:t> Interest Rate Model Simulation</a:t>
            </a:r>
            <a:endParaRPr lang="en-IN" b="1"/>
          </a:p>
        </c:rich>
      </c:tx>
      <c:layout>
        <c:manualLayout>
          <c:xMode val="edge"/>
          <c:yMode val="edge"/>
          <c:x val="0.38062499999999994"/>
          <c:y val="1.9300359437533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'CIR Simulation (MLE)'!$E$1</c:f>
              <c:strCache>
                <c:ptCount val="1"/>
                <c:pt idx="0">
                  <c:v>Sims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(MLE)'!$E$2:$E$255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5.5189459943391916E-2</c:v>
                </c:pt>
                <c:pt idx="2">
                  <c:v>5.5174498781943873E-2</c:v>
                </c:pt>
                <c:pt idx="3">
                  <c:v>5.5164597195024097E-2</c:v>
                </c:pt>
                <c:pt idx="4">
                  <c:v>5.5154556038424001E-2</c:v>
                </c:pt>
                <c:pt idx="5">
                  <c:v>5.5144257158090168E-2</c:v>
                </c:pt>
                <c:pt idx="6">
                  <c:v>5.5132407405045616E-2</c:v>
                </c:pt>
                <c:pt idx="7">
                  <c:v>5.5123793258433668E-2</c:v>
                </c:pt>
                <c:pt idx="8">
                  <c:v>5.5118539570520382E-2</c:v>
                </c:pt>
                <c:pt idx="9">
                  <c:v>5.511214060805722E-2</c:v>
                </c:pt>
                <c:pt idx="10">
                  <c:v>5.5100945854492975E-2</c:v>
                </c:pt>
                <c:pt idx="11">
                  <c:v>5.5088017075695987E-2</c:v>
                </c:pt>
                <c:pt idx="12">
                  <c:v>5.508165581005417E-2</c:v>
                </c:pt>
                <c:pt idx="13">
                  <c:v>5.5067696158635174E-2</c:v>
                </c:pt>
                <c:pt idx="14">
                  <c:v>5.5059065959402825E-2</c:v>
                </c:pt>
                <c:pt idx="15">
                  <c:v>5.5051656305199231E-2</c:v>
                </c:pt>
                <c:pt idx="16">
                  <c:v>5.5047245070996946E-2</c:v>
                </c:pt>
                <c:pt idx="17">
                  <c:v>5.5045774511664605E-2</c:v>
                </c:pt>
                <c:pt idx="18">
                  <c:v>5.5035727446942344E-2</c:v>
                </c:pt>
                <c:pt idx="19">
                  <c:v>5.5027283924063419E-2</c:v>
                </c:pt>
                <c:pt idx="20">
                  <c:v>5.5016592273295972E-2</c:v>
                </c:pt>
                <c:pt idx="21">
                  <c:v>5.500883723811794E-2</c:v>
                </c:pt>
                <c:pt idx="22">
                  <c:v>5.5003865881187892E-2</c:v>
                </c:pt>
                <c:pt idx="23">
                  <c:v>5.500090601290341E-2</c:v>
                </c:pt>
                <c:pt idx="24">
                  <c:v>5.4995637707006023E-2</c:v>
                </c:pt>
                <c:pt idx="25">
                  <c:v>5.498870063572827E-2</c:v>
                </c:pt>
                <c:pt idx="26">
                  <c:v>5.4981832317853883E-2</c:v>
                </c:pt>
                <c:pt idx="27">
                  <c:v>5.497820581087532E-2</c:v>
                </c:pt>
                <c:pt idx="28">
                  <c:v>5.497367878761536E-2</c:v>
                </c:pt>
                <c:pt idx="29">
                  <c:v>5.4973073333283745E-2</c:v>
                </c:pt>
                <c:pt idx="30">
                  <c:v>5.4971874988420336E-2</c:v>
                </c:pt>
                <c:pt idx="31">
                  <c:v>5.496907904064869E-2</c:v>
                </c:pt>
                <c:pt idx="32">
                  <c:v>5.4972357466900025E-2</c:v>
                </c:pt>
                <c:pt idx="33">
                  <c:v>5.4971641796013791E-2</c:v>
                </c:pt>
                <c:pt idx="34">
                  <c:v>5.4967203200117866E-2</c:v>
                </c:pt>
                <c:pt idx="35">
                  <c:v>5.4958405254719761E-2</c:v>
                </c:pt>
                <c:pt idx="36">
                  <c:v>5.4955783550517757E-2</c:v>
                </c:pt>
                <c:pt idx="37">
                  <c:v>5.4954893111092293E-2</c:v>
                </c:pt>
                <c:pt idx="38">
                  <c:v>5.4954872680743248E-2</c:v>
                </c:pt>
                <c:pt idx="39">
                  <c:v>5.49510915016551E-2</c:v>
                </c:pt>
                <c:pt idx="40">
                  <c:v>5.4950716889578519E-2</c:v>
                </c:pt>
                <c:pt idx="41">
                  <c:v>5.494988320178492E-2</c:v>
                </c:pt>
                <c:pt idx="42">
                  <c:v>5.4947990883841773E-2</c:v>
                </c:pt>
                <c:pt idx="43">
                  <c:v>5.4943284482969888E-2</c:v>
                </c:pt>
                <c:pt idx="44">
                  <c:v>5.4939957433732624E-2</c:v>
                </c:pt>
                <c:pt idx="45">
                  <c:v>5.4941990945782788E-2</c:v>
                </c:pt>
                <c:pt idx="46">
                  <c:v>5.4935720053106242E-2</c:v>
                </c:pt>
                <c:pt idx="47">
                  <c:v>5.493287424412728E-2</c:v>
                </c:pt>
                <c:pt idx="48">
                  <c:v>5.4931146638807292E-2</c:v>
                </c:pt>
                <c:pt idx="49">
                  <c:v>5.4927830349069125E-2</c:v>
                </c:pt>
                <c:pt idx="50">
                  <c:v>5.4926862301573356E-2</c:v>
                </c:pt>
                <c:pt idx="51">
                  <c:v>5.4927997971451155E-2</c:v>
                </c:pt>
                <c:pt idx="52">
                  <c:v>5.4928488112182136E-2</c:v>
                </c:pt>
                <c:pt idx="53">
                  <c:v>5.4927943690301385E-2</c:v>
                </c:pt>
                <c:pt idx="54">
                  <c:v>5.4930159447101917E-2</c:v>
                </c:pt>
                <c:pt idx="55">
                  <c:v>5.4926635059867668E-2</c:v>
                </c:pt>
                <c:pt idx="56">
                  <c:v>5.4924689768016219E-2</c:v>
                </c:pt>
                <c:pt idx="57">
                  <c:v>5.4927193265468258E-2</c:v>
                </c:pt>
                <c:pt idx="58">
                  <c:v>5.4922566036037963E-2</c:v>
                </c:pt>
                <c:pt idx="59">
                  <c:v>5.492011076175278E-2</c:v>
                </c:pt>
                <c:pt idx="60">
                  <c:v>5.4916536434979395E-2</c:v>
                </c:pt>
                <c:pt idx="61">
                  <c:v>5.4916637366582297E-2</c:v>
                </c:pt>
                <c:pt idx="62">
                  <c:v>5.4918530967243868E-2</c:v>
                </c:pt>
                <c:pt idx="63">
                  <c:v>5.491687901010367E-2</c:v>
                </c:pt>
                <c:pt idx="64">
                  <c:v>5.4911951254791508E-2</c:v>
                </c:pt>
                <c:pt idx="65">
                  <c:v>5.4910421704101826E-2</c:v>
                </c:pt>
                <c:pt idx="66">
                  <c:v>5.4910902837939306E-2</c:v>
                </c:pt>
                <c:pt idx="67">
                  <c:v>5.4910854568360916E-2</c:v>
                </c:pt>
                <c:pt idx="68">
                  <c:v>5.4915829577340272E-2</c:v>
                </c:pt>
                <c:pt idx="69">
                  <c:v>5.4915105529778484E-2</c:v>
                </c:pt>
                <c:pt idx="70">
                  <c:v>5.4914365466719926E-2</c:v>
                </c:pt>
                <c:pt idx="71">
                  <c:v>5.4913734059933834E-2</c:v>
                </c:pt>
                <c:pt idx="72">
                  <c:v>5.4911649575073676E-2</c:v>
                </c:pt>
                <c:pt idx="73">
                  <c:v>5.4912301476037075E-2</c:v>
                </c:pt>
                <c:pt idx="74">
                  <c:v>5.4910471725985927E-2</c:v>
                </c:pt>
                <c:pt idx="75">
                  <c:v>5.4910247123896409E-2</c:v>
                </c:pt>
                <c:pt idx="76">
                  <c:v>5.490612950572335E-2</c:v>
                </c:pt>
                <c:pt idx="77">
                  <c:v>5.4905748973415811E-2</c:v>
                </c:pt>
                <c:pt idx="78">
                  <c:v>5.4903008038641885E-2</c:v>
                </c:pt>
                <c:pt idx="79">
                  <c:v>5.4906058008320345E-2</c:v>
                </c:pt>
                <c:pt idx="80">
                  <c:v>5.4905950805619774E-2</c:v>
                </c:pt>
                <c:pt idx="81">
                  <c:v>5.490879162236921E-2</c:v>
                </c:pt>
                <c:pt idx="82">
                  <c:v>5.4905340922128273E-2</c:v>
                </c:pt>
                <c:pt idx="83">
                  <c:v>5.4906949902441694E-2</c:v>
                </c:pt>
                <c:pt idx="84">
                  <c:v>5.4903786159290938E-2</c:v>
                </c:pt>
                <c:pt idx="85">
                  <c:v>5.4899526518208633E-2</c:v>
                </c:pt>
                <c:pt idx="86">
                  <c:v>5.4900726779584026E-2</c:v>
                </c:pt>
                <c:pt idx="87">
                  <c:v>5.4903477147633481E-2</c:v>
                </c:pt>
                <c:pt idx="88">
                  <c:v>5.4906396783433939E-2</c:v>
                </c:pt>
                <c:pt idx="89">
                  <c:v>5.4903130667746144E-2</c:v>
                </c:pt>
                <c:pt idx="90">
                  <c:v>5.490801459706704E-2</c:v>
                </c:pt>
                <c:pt idx="91">
                  <c:v>5.4906646990269939E-2</c:v>
                </c:pt>
                <c:pt idx="92">
                  <c:v>5.4904147703186662E-2</c:v>
                </c:pt>
                <c:pt idx="93">
                  <c:v>5.490209232804398E-2</c:v>
                </c:pt>
                <c:pt idx="94">
                  <c:v>5.4906238615969521E-2</c:v>
                </c:pt>
                <c:pt idx="95">
                  <c:v>5.4904983338985414E-2</c:v>
                </c:pt>
                <c:pt idx="96">
                  <c:v>5.4899716053335601E-2</c:v>
                </c:pt>
                <c:pt idx="97">
                  <c:v>5.4899298786457759E-2</c:v>
                </c:pt>
                <c:pt idx="98">
                  <c:v>5.4900124918782427E-2</c:v>
                </c:pt>
                <c:pt idx="99">
                  <c:v>5.4902030357218572E-2</c:v>
                </c:pt>
                <c:pt idx="100">
                  <c:v>5.4902761235641667E-2</c:v>
                </c:pt>
                <c:pt idx="101">
                  <c:v>5.4903347285232933E-2</c:v>
                </c:pt>
                <c:pt idx="102">
                  <c:v>5.4901076573165938E-2</c:v>
                </c:pt>
                <c:pt idx="103">
                  <c:v>5.4898110670131055E-2</c:v>
                </c:pt>
                <c:pt idx="104">
                  <c:v>5.4898455213331053E-2</c:v>
                </c:pt>
                <c:pt idx="105">
                  <c:v>5.4898629615600401E-2</c:v>
                </c:pt>
                <c:pt idx="106">
                  <c:v>5.489679967818744E-2</c:v>
                </c:pt>
                <c:pt idx="107">
                  <c:v>5.4897066673862814E-2</c:v>
                </c:pt>
                <c:pt idx="108">
                  <c:v>5.4902241621471566E-2</c:v>
                </c:pt>
                <c:pt idx="109">
                  <c:v>5.4900662042725111E-2</c:v>
                </c:pt>
                <c:pt idx="110">
                  <c:v>5.4900031604388562E-2</c:v>
                </c:pt>
                <c:pt idx="111">
                  <c:v>5.4899845275361361E-2</c:v>
                </c:pt>
                <c:pt idx="112">
                  <c:v>5.4905659696713516E-2</c:v>
                </c:pt>
                <c:pt idx="113">
                  <c:v>5.4905152293944229E-2</c:v>
                </c:pt>
                <c:pt idx="114">
                  <c:v>5.4904457123077142E-2</c:v>
                </c:pt>
                <c:pt idx="115">
                  <c:v>5.4909213443155094E-2</c:v>
                </c:pt>
                <c:pt idx="116">
                  <c:v>5.490618991980898E-2</c:v>
                </c:pt>
                <c:pt idx="117">
                  <c:v>5.4906117029409549E-2</c:v>
                </c:pt>
                <c:pt idx="118">
                  <c:v>5.4902681506837137E-2</c:v>
                </c:pt>
                <c:pt idx="119">
                  <c:v>5.4899744238282623E-2</c:v>
                </c:pt>
                <c:pt idx="120">
                  <c:v>5.4901358917760212E-2</c:v>
                </c:pt>
                <c:pt idx="121">
                  <c:v>5.4901857854001798E-2</c:v>
                </c:pt>
                <c:pt idx="122">
                  <c:v>5.4902601430836799E-2</c:v>
                </c:pt>
                <c:pt idx="123">
                  <c:v>5.4903455217909708E-2</c:v>
                </c:pt>
                <c:pt idx="124">
                  <c:v>5.4903873050661599E-2</c:v>
                </c:pt>
                <c:pt idx="125">
                  <c:v>5.4907067377896988E-2</c:v>
                </c:pt>
                <c:pt idx="126">
                  <c:v>5.4907960883417456E-2</c:v>
                </c:pt>
                <c:pt idx="127">
                  <c:v>5.4906436415132626E-2</c:v>
                </c:pt>
                <c:pt idx="128">
                  <c:v>5.4908971725892389E-2</c:v>
                </c:pt>
                <c:pt idx="129">
                  <c:v>5.4906352559067735E-2</c:v>
                </c:pt>
                <c:pt idx="130">
                  <c:v>5.4904270590777411E-2</c:v>
                </c:pt>
                <c:pt idx="131">
                  <c:v>5.4900210626612315E-2</c:v>
                </c:pt>
                <c:pt idx="132">
                  <c:v>5.4900056259165324E-2</c:v>
                </c:pt>
                <c:pt idx="133">
                  <c:v>5.4895098417229123E-2</c:v>
                </c:pt>
                <c:pt idx="134">
                  <c:v>5.4896612464312933E-2</c:v>
                </c:pt>
                <c:pt idx="135">
                  <c:v>5.4896063597281303E-2</c:v>
                </c:pt>
                <c:pt idx="136">
                  <c:v>5.4900557934609413E-2</c:v>
                </c:pt>
                <c:pt idx="137">
                  <c:v>5.4897460289601331E-2</c:v>
                </c:pt>
                <c:pt idx="138">
                  <c:v>5.4895983461186196E-2</c:v>
                </c:pt>
                <c:pt idx="139">
                  <c:v>5.4895149167274983E-2</c:v>
                </c:pt>
                <c:pt idx="140">
                  <c:v>5.4895487187673113E-2</c:v>
                </c:pt>
                <c:pt idx="141">
                  <c:v>5.4891163488730722E-2</c:v>
                </c:pt>
                <c:pt idx="142">
                  <c:v>5.4892435975275745E-2</c:v>
                </c:pt>
                <c:pt idx="143">
                  <c:v>5.4894369737338494E-2</c:v>
                </c:pt>
                <c:pt idx="144">
                  <c:v>5.4893381608839553E-2</c:v>
                </c:pt>
                <c:pt idx="145">
                  <c:v>5.4895526979190576E-2</c:v>
                </c:pt>
                <c:pt idx="146">
                  <c:v>5.4893552155455397E-2</c:v>
                </c:pt>
                <c:pt idx="147">
                  <c:v>5.4890136323567588E-2</c:v>
                </c:pt>
                <c:pt idx="148">
                  <c:v>5.4886887947702204E-2</c:v>
                </c:pt>
                <c:pt idx="149">
                  <c:v>5.4883881936968956E-2</c:v>
                </c:pt>
                <c:pt idx="150">
                  <c:v>5.4883439658764563E-2</c:v>
                </c:pt>
                <c:pt idx="151">
                  <c:v>5.4885768943462074E-2</c:v>
                </c:pt>
                <c:pt idx="152">
                  <c:v>5.4886649000442649E-2</c:v>
                </c:pt>
                <c:pt idx="153">
                  <c:v>5.4888634421490411E-2</c:v>
                </c:pt>
                <c:pt idx="154">
                  <c:v>5.4891155216749275E-2</c:v>
                </c:pt>
                <c:pt idx="155">
                  <c:v>5.4891903086175017E-2</c:v>
                </c:pt>
                <c:pt idx="156">
                  <c:v>5.4893575887641752E-2</c:v>
                </c:pt>
                <c:pt idx="157">
                  <c:v>5.4892833956142487E-2</c:v>
                </c:pt>
                <c:pt idx="158">
                  <c:v>5.4895286529048022E-2</c:v>
                </c:pt>
                <c:pt idx="159">
                  <c:v>5.4894769564058761E-2</c:v>
                </c:pt>
                <c:pt idx="160">
                  <c:v>5.4897864924907142E-2</c:v>
                </c:pt>
                <c:pt idx="161">
                  <c:v>5.489867642419053E-2</c:v>
                </c:pt>
                <c:pt idx="162">
                  <c:v>5.48944224262089E-2</c:v>
                </c:pt>
                <c:pt idx="163">
                  <c:v>5.4893381521697322E-2</c:v>
                </c:pt>
                <c:pt idx="164">
                  <c:v>5.4894087608693264E-2</c:v>
                </c:pt>
                <c:pt idx="165">
                  <c:v>5.4892960196966004E-2</c:v>
                </c:pt>
                <c:pt idx="166">
                  <c:v>5.4895852519504865E-2</c:v>
                </c:pt>
                <c:pt idx="167">
                  <c:v>5.4893210567399896E-2</c:v>
                </c:pt>
                <c:pt idx="168">
                  <c:v>5.4895327850345246E-2</c:v>
                </c:pt>
                <c:pt idx="169">
                  <c:v>5.4897034915311026E-2</c:v>
                </c:pt>
                <c:pt idx="170">
                  <c:v>5.4893129636562572E-2</c:v>
                </c:pt>
                <c:pt idx="171">
                  <c:v>5.4893149415825099E-2</c:v>
                </c:pt>
                <c:pt idx="172">
                  <c:v>5.4894588921621697E-2</c:v>
                </c:pt>
                <c:pt idx="173">
                  <c:v>5.4895565011176907E-2</c:v>
                </c:pt>
                <c:pt idx="174">
                  <c:v>5.4893250030498386E-2</c:v>
                </c:pt>
                <c:pt idx="175">
                  <c:v>5.4894409978158615E-2</c:v>
                </c:pt>
                <c:pt idx="176">
                  <c:v>5.489479797527895E-2</c:v>
                </c:pt>
                <c:pt idx="177">
                  <c:v>5.4895708273673412E-2</c:v>
                </c:pt>
                <c:pt idx="178">
                  <c:v>5.4895979723601523E-2</c:v>
                </c:pt>
                <c:pt idx="179">
                  <c:v>5.489334546552288E-2</c:v>
                </c:pt>
                <c:pt idx="180">
                  <c:v>5.4890511910795005E-2</c:v>
                </c:pt>
                <c:pt idx="181">
                  <c:v>5.4884856440147643E-2</c:v>
                </c:pt>
                <c:pt idx="182">
                  <c:v>5.4883417635592631E-2</c:v>
                </c:pt>
                <c:pt idx="183">
                  <c:v>5.4882935284009483E-2</c:v>
                </c:pt>
                <c:pt idx="184">
                  <c:v>5.4887006103966594E-2</c:v>
                </c:pt>
                <c:pt idx="185">
                  <c:v>5.4887952449742788E-2</c:v>
                </c:pt>
                <c:pt idx="186">
                  <c:v>5.489187303688231E-2</c:v>
                </c:pt>
                <c:pt idx="187">
                  <c:v>5.4898370440407601E-2</c:v>
                </c:pt>
                <c:pt idx="188">
                  <c:v>5.4896132054917814E-2</c:v>
                </c:pt>
                <c:pt idx="189">
                  <c:v>5.4897419348451319E-2</c:v>
                </c:pt>
                <c:pt idx="190">
                  <c:v>5.4891889505142309E-2</c:v>
                </c:pt>
                <c:pt idx="191">
                  <c:v>5.4890572173349146E-2</c:v>
                </c:pt>
                <c:pt idx="192">
                  <c:v>5.4892146571034493E-2</c:v>
                </c:pt>
                <c:pt idx="193">
                  <c:v>5.4894274460395798E-2</c:v>
                </c:pt>
                <c:pt idx="194">
                  <c:v>5.4895248047150555E-2</c:v>
                </c:pt>
                <c:pt idx="195">
                  <c:v>5.48994983590552E-2</c:v>
                </c:pt>
                <c:pt idx="196">
                  <c:v>5.4899632832743392E-2</c:v>
                </c:pt>
                <c:pt idx="197">
                  <c:v>5.4901775276288575E-2</c:v>
                </c:pt>
                <c:pt idx="198">
                  <c:v>5.4899018506683078E-2</c:v>
                </c:pt>
                <c:pt idx="199">
                  <c:v>5.4900600906348851E-2</c:v>
                </c:pt>
                <c:pt idx="200">
                  <c:v>5.4897976156658167E-2</c:v>
                </c:pt>
                <c:pt idx="201">
                  <c:v>5.4898153524789078E-2</c:v>
                </c:pt>
                <c:pt idx="202">
                  <c:v>5.4899626121083234E-2</c:v>
                </c:pt>
                <c:pt idx="203">
                  <c:v>5.4902715345585516E-2</c:v>
                </c:pt>
                <c:pt idx="204">
                  <c:v>5.4900024003556952E-2</c:v>
                </c:pt>
                <c:pt idx="205">
                  <c:v>5.4898035655166308E-2</c:v>
                </c:pt>
                <c:pt idx="206">
                  <c:v>5.4893324316282306E-2</c:v>
                </c:pt>
                <c:pt idx="207">
                  <c:v>5.4895153017793172E-2</c:v>
                </c:pt>
                <c:pt idx="208">
                  <c:v>5.489646123031168E-2</c:v>
                </c:pt>
                <c:pt idx="209">
                  <c:v>5.4898988316811802E-2</c:v>
                </c:pt>
                <c:pt idx="210">
                  <c:v>5.4899322114149607E-2</c:v>
                </c:pt>
                <c:pt idx="211">
                  <c:v>5.4897439939815107E-2</c:v>
                </c:pt>
                <c:pt idx="212">
                  <c:v>5.4894832574155332E-2</c:v>
                </c:pt>
                <c:pt idx="213">
                  <c:v>5.4891950811725723E-2</c:v>
                </c:pt>
                <c:pt idx="214">
                  <c:v>5.488995146554479E-2</c:v>
                </c:pt>
                <c:pt idx="215">
                  <c:v>5.488626883989537E-2</c:v>
                </c:pt>
                <c:pt idx="216">
                  <c:v>5.4888684871499921E-2</c:v>
                </c:pt>
                <c:pt idx="217">
                  <c:v>5.4889081160998041E-2</c:v>
                </c:pt>
                <c:pt idx="218">
                  <c:v>5.4890914880007732E-2</c:v>
                </c:pt>
                <c:pt idx="219">
                  <c:v>5.4887605453070719E-2</c:v>
                </c:pt>
                <c:pt idx="220">
                  <c:v>5.4881056908649771E-2</c:v>
                </c:pt>
                <c:pt idx="221">
                  <c:v>5.4883517334562572E-2</c:v>
                </c:pt>
                <c:pt idx="222">
                  <c:v>5.4885797554317474E-2</c:v>
                </c:pt>
                <c:pt idx="223">
                  <c:v>5.4894504116953471E-2</c:v>
                </c:pt>
                <c:pt idx="224">
                  <c:v>5.4895030684087721E-2</c:v>
                </c:pt>
                <c:pt idx="225">
                  <c:v>5.4896013605642009E-2</c:v>
                </c:pt>
                <c:pt idx="226">
                  <c:v>5.4895244102731326E-2</c:v>
                </c:pt>
                <c:pt idx="227">
                  <c:v>5.4892098128511195E-2</c:v>
                </c:pt>
                <c:pt idx="228">
                  <c:v>5.4891017479579654E-2</c:v>
                </c:pt>
                <c:pt idx="229">
                  <c:v>5.4886737543115023E-2</c:v>
                </c:pt>
                <c:pt idx="230">
                  <c:v>5.488876752186659E-2</c:v>
                </c:pt>
                <c:pt idx="231">
                  <c:v>5.4887689854719326E-2</c:v>
                </c:pt>
                <c:pt idx="232">
                  <c:v>5.4886887810841251E-2</c:v>
                </c:pt>
                <c:pt idx="233">
                  <c:v>5.4892738124152039E-2</c:v>
                </c:pt>
                <c:pt idx="234">
                  <c:v>5.4891053938350996E-2</c:v>
                </c:pt>
                <c:pt idx="235">
                  <c:v>5.4890748580976791E-2</c:v>
                </c:pt>
                <c:pt idx="236">
                  <c:v>5.4891731494355153E-2</c:v>
                </c:pt>
                <c:pt idx="237">
                  <c:v>5.4888772641687698E-2</c:v>
                </c:pt>
                <c:pt idx="238">
                  <c:v>5.4883942587064853E-2</c:v>
                </c:pt>
                <c:pt idx="239">
                  <c:v>5.4887330523963641E-2</c:v>
                </c:pt>
                <c:pt idx="240">
                  <c:v>5.4885328434867355E-2</c:v>
                </c:pt>
                <c:pt idx="241">
                  <c:v>5.4887926235444431E-2</c:v>
                </c:pt>
                <c:pt idx="242">
                  <c:v>5.4888733159576576E-2</c:v>
                </c:pt>
                <c:pt idx="243">
                  <c:v>5.4891221602257415E-2</c:v>
                </c:pt>
                <c:pt idx="244">
                  <c:v>5.4895738254243882E-2</c:v>
                </c:pt>
                <c:pt idx="245">
                  <c:v>5.4897451110722501E-2</c:v>
                </c:pt>
                <c:pt idx="246">
                  <c:v>5.4890150583538029E-2</c:v>
                </c:pt>
                <c:pt idx="247">
                  <c:v>5.4892772945316803E-2</c:v>
                </c:pt>
                <c:pt idx="248">
                  <c:v>5.4894737785577401E-2</c:v>
                </c:pt>
                <c:pt idx="249">
                  <c:v>5.4891610663984979E-2</c:v>
                </c:pt>
                <c:pt idx="250">
                  <c:v>5.4888335462588117E-2</c:v>
                </c:pt>
                <c:pt idx="251">
                  <c:v>5.489175842473807E-2</c:v>
                </c:pt>
                <c:pt idx="252">
                  <c:v>5.4891342756259419E-2</c:v>
                </c:pt>
                <c:pt idx="253">
                  <c:v>5.4896524336980175E-2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'CIR Simulation (MLE)'!$F$1</c:f>
              <c:strCache>
                <c:ptCount val="1"/>
                <c:pt idx="0">
                  <c:v>Sims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(MLE)'!$F$2:$F$255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5.5185779970578767E-2</c:v>
                </c:pt>
                <c:pt idx="2">
                  <c:v>5.517003786441687E-2</c:v>
                </c:pt>
                <c:pt idx="3">
                  <c:v>5.515881611892292E-2</c:v>
                </c:pt>
                <c:pt idx="4">
                  <c:v>5.514557574480055E-2</c:v>
                </c:pt>
                <c:pt idx="5">
                  <c:v>5.5132542148757367E-2</c:v>
                </c:pt>
                <c:pt idx="6">
                  <c:v>5.512325641807022E-2</c:v>
                </c:pt>
                <c:pt idx="7">
                  <c:v>5.5109830333208258E-2</c:v>
                </c:pt>
                <c:pt idx="8">
                  <c:v>5.5102746003772927E-2</c:v>
                </c:pt>
                <c:pt idx="9">
                  <c:v>5.5094237942323196E-2</c:v>
                </c:pt>
                <c:pt idx="10">
                  <c:v>5.5087033233507061E-2</c:v>
                </c:pt>
                <c:pt idx="11">
                  <c:v>5.5076865112575903E-2</c:v>
                </c:pt>
                <c:pt idx="12">
                  <c:v>5.5067461100273468E-2</c:v>
                </c:pt>
                <c:pt idx="13">
                  <c:v>5.5059517844582274E-2</c:v>
                </c:pt>
                <c:pt idx="14">
                  <c:v>5.5050621890621515E-2</c:v>
                </c:pt>
                <c:pt idx="15">
                  <c:v>5.5044273496371664E-2</c:v>
                </c:pt>
                <c:pt idx="16">
                  <c:v>5.5039931491309237E-2</c:v>
                </c:pt>
                <c:pt idx="17">
                  <c:v>5.5032671195894764E-2</c:v>
                </c:pt>
                <c:pt idx="18">
                  <c:v>5.5028405077787418E-2</c:v>
                </c:pt>
                <c:pt idx="19">
                  <c:v>5.5022152276610878E-2</c:v>
                </c:pt>
                <c:pt idx="20">
                  <c:v>5.5019459204197561E-2</c:v>
                </c:pt>
                <c:pt idx="21">
                  <c:v>5.5011972183439277E-2</c:v>
                </c:pt>
                <c:pt idx="22">
                  <c:v>5.5003357120466008E-2</c:v>
                </c:pt>
                <c:pt idx="23">
                  <c:v>5.499943800860177E-2</c:v>
                </c:pt>
                <c:pt idx="24">
                  <c:v>5.4995760337848476E-2</c:v>
                </c:pt>
                <c:pt idx="25">
                  <c:v>5.4988568267286007E-2</c:v>
                </c:pt>
                <c:pt idx="26">
                  <c:v>5.498431573335328E-2</c:v>
                </c:pt>
                <c:pt idx="27">
                  <c:v>5.4979658348606013E-2</c:v>
                </c:pt>
                <c:pt idx="28">
                  <c:v>5.4973645590780044E-2</c:v>
                </c:pt>
                <c:pt idx="29">
                  <c:v>5.4970010215318485E-2</c:v>
                </c:pt>
                <c:pt idx="30">
                  <c:v>5.4967082634336341E-2</c:v>
                </c:pt>
                <c:pt idx="31">
                  <c:v>5.495991809404023E-2</c:v>
                </c:pt>
                <c:pt idx="32">
                  <c:v>5.4954159306368482E-2</c:v>
                </c:pt>
                <c:pt idx="33">
                  <c:v>5.4949670592416185E-2</c:v>
                </c:pt>
                <c:pt idx="34">
                  <c:v>5.4945682068750293E-2</c:v>
                </c:pt>
                <c:pt idx="35">
                  <c:v>5.4945445210293618E-2</c:v>
                </c:pt>
                <c:pt idx="36">
                  <c:v>5.4939782677472598E-2</c:v>
                </c:pt>
                <c:pt idx="37">
                  <c:v>5.4940696945924281E-2</c:v>
                </c:pt>
                <c:pt idx="38">
                  <c:v>5.4942707409581182E-2</c:v>
                </c:pt>
                <c:pt idx="39">
                  <c:v>5.4941233417742791E-2</c:v>
                </c:pt>
                <c:pt idx="40">
                  <c:v>5.4937666243489829E-2</c:v>
                </c:pt>
                <c:pt idx="41">
                  <c:v>5.4934324764890706E-2</c:v>
                </c:pt>
                <c:pt idx="42">
                  <c:v>5.493192768933558E-2</c:v>
                </c:pt>
                <c:pt idx="43">
                  <c:v>5.4927974544705098E-2</c:v>
                </c:pt>
                <c:pt idx="44">
                  <c:v>5.4929286208791166E-2</c:v>
                </c:pt>
                <c:pt idx="45">
                  <c:v>5.4927260279424142E-2</c:v>
                </c:pt>
                <c:pt idx="46">
                  <c:v>5.4921958232520031E-2</c:v>
                </c:pt>
                <c:pt idx="47">
                  <c:v>5.4920583946464013E-2</c:v>
                </c:pt>
                <c:pt idx="48">
                  <c:v>5.4922164472786895E-2</c:v>
                </c:pt>
                <c:pt idx="49">
                  <c:v>5.4924826220416417E-2</c:v>
                </c:pt>
                <c:pt idx="50">
                  <c:v>5.4928843325912892E-2</c:v>
                </c:pt>
                <c:pt idx="51">
                  <c:v>5.4927415333773169E-2</c:v>
                </c:pt>
                <c:pt idx="52">
                  <c:v>5.4922056315187567E-2</c:v>
                </c:pt>
                <c:pt idx="53">
                  <c:v>5.4921730808512981E-2</c:v>
                </c:pt>
                <c:pt idx="54">
                  <c:v>5.4921195656244821E-2</c:v>
                </c:pt>
                <c:pt idx="55">
                  <c:v>5.4915322466589186E-2</c:v>
                </c:pt>
                <c:pt idx="56">
                  <c:v>5.4916075234184014E-2</c:v>
                </c:pt>
                <c:pt idx="57">
                  <c:v>5.4917387958286851E-2</c:v>
                </c:pt>
                <c:pt idx="58">
                  <c:v>5.4918702205661071E-2</c:v>
                </c:pt>
                <c:pt idx="59">
                  <c:v>5.4920422510779388E-2</c:v>
                </c:pt>
                <c:pt idx="60">
                  <c:v>5.4919023942804894E-2</c:v>
                </c:pt>
                <c:pt idx="61">
                  <c:v>5.4917768281530187E-2</c:v>
                </c:pt>
                <c:pt idx="62">
                  <c:v>5.491590921580377E-2</c:v>
                </c:pt>
                <c:pt idx="63">
                  <c:v>5.4915018147314053E-2</c:v>
                </c:pt>
                <c:pt idx="64">
                  <c:v>5.4918732968463571E-2</c:v>
                </c:pt>
                <c:pt idx="65">
                  <c:v>5.4919936303569429E-2</c:v>
                </c:pt>
                <c:pt idx="66">
                  <c:v>5.4921567252635355E-2</c:v>
                </c:pt>
                <c:pt idx="67">
                  <c:v>5.4920883733326743E-2</c:v>
                </c:pt>
                <c:pt idx="68">
                  <c:v>5.4922100931669667E-2</c:v>
                </c:pt>
                <c:pt idx="69">
                  <c:v>5.4924207788418652E-2</c:v>
                </c:pt>
                <c:pt idx="70">
                  <c:v>5.4927173116739426E-2</c:v>
                </c:pt>
                <c:pt idx="71">
                  <c:v>5.4928820313494837E-2</c:v>
                </c:pt>
                <c:pt idx="72">
                  <c:v>5.4926001921788356E-2</c:v>
                </c:pt>
                <c:pt idx="73">
                  <c:v>5.4922870784268531E-2</c:v>
                </c:pt>
                <c:pt idx="74">
                  <c:v>5.4927216409451488E-2</c:v>
                </c:pt>
                <c:pt idx="75">
                  <c:v>5.4929506239537421E-2</c:v>
                </c:pt>
                <c:pt idx="76">
                  <c:v>5.492751462555235E-2</c:v>
                </c:pt>
                <c:pt idx="77">
                  <c:v>5.4925667821674781E-2</c:v>
                </c:pt>
                <c:pt idx="78">
                  <c:v>5.4921715705876374E-2</c:v>
                </c:pt>
                <c:pt idx="79">
                  <c:v>5.4924411610358111E-2</c:v>
                </c:pt>
                <c:pt idx="80">
                  <c:v>5.4919431617147275E-2</c:v>
                </c:pt>
                <c:pt idx="81">
                  <c:v>5.4918991730929324E-2</c:v>
                </c:pt>
                <c:pt idx="82">
                  <c:v>5.4918338839623743E-2</c:v>
                </c:pt>
                <c:pt idx="83">
                  <c:v>5.4918889085379896E-2</c:v>
                </c:pt>
                <c:pt idx="84">
                  <c:v>5.4916375099345847E-2</c:v>
                </c:pt>
                <c:pt idx="85">
                  <c:v>5.4913272152660834E-2</c:v>
                </c:pt>
                <c:pt idx="86">
                  <c:v>5.491134710281665E-2</c:v>
                </c:pt>
                <c:pt idx="87">
                  <c:v>5.4911684339189991E-2</c:v>
                </c:pt>
                <c:pt idx="88">
                  <c:v>5.4909753945232447E-2</c:v>
                </c:pt>
                <c:pt idx="89">
                  <c:v>5.4907030705040105E-2</c:v>
                </c:pt>
                <c:pt idx="90">
                  <c:v>5.4908868935946598E-2</c:v>
                </c:pt>
                <c:pt idx="91">
                  <c:v>5.4910209435538114E-2</c:v>
                </c:pt>
                <c:pt idx="92">
                  <c:v>5.4911045598715291E-2</c:v>
                </c:pt>
                <c:pt idx="93">
                  <c:v>5.491047591729558E-2</c:v>
                </c:pt>
                <c:pt idx="94">
                  <c:v>5.4905467016546937E-2</c:v>
                </c:pt>
                <c:pt idx="95">
                  <c:v>5.4903016821644619E-2</c:v>
                </c:pt>
                <c:pt idx="96">
                  <c:v>5.4905601480445348E-2</c:v>
                </c:pt>
                <c:pt idx="97">
                  <c:v>5.4910283078837122E-2</c:v>
                </c:pt>
                <c:pt idx="98">
                  <c:v>5.4911082306368757E-2</c:v>
                </c:pt>
                <c:pt idx="99">
                  <c:v>5.491411434795597E-2</c:v>
                </c:pt>
                <c:pt idx="100">
                  <c:v>5.491492481906185E-2</c:v>
                </c:pt>
                <c:pt idx="101">
                  <c:v>5.49175178923643E-2</c:v>
                </c:pt>
                <c:pt idx="102">
                  <c:v>5.4918446530965385E-2</c:v>
                </c:pt>
                <c:pt idx="103">
                  <c:v>5.4917794195363565E-2</c:v>
                </c:pt>
                <c:pt idx="104">
                  <c:v>5.491772565253903E-2</c:v>
                </c:pt>
                <c:pt idx="105">
                  <c:v>5.4917096145065084E-2</c:v>
                </c:pt>
                <c:pt idx="106">
                  <c:v>5.4911815190234463E-2</c:v>
                </c:pt>
                <c:pt idx="107">
                  <c:v>5.4909460712497977E-2</c:v>
                </c:pt>
                <c:pt idx="108">
                  <c:v>5.4909791114941084E-2</c:v>
                </c:pt>
                <c:pt idx="109">
                  <c:v>5.4905520933655617E-2</c:v>
                </c:pt>
                <c:pt idx="110">
                  <c:v>5.490560311065084E-2</c:v>
                </c:pt>
                <c:pt idx="111">
                  <c:v>5.4904226528014972E-2</c:v>
                </c:pt>
                <c:pt idx="112">
                  <c:v>5.4903994305327435E-2</c:v>
                </c:pt>
                <c:pt idx="113">
                  <c:v>5.4902441087465378E-2</c:v>
                </c:pt>
                <c:pt idx="114">
                  <c:v>5.4898068300731767E-2</c:v>
                </c:pt>
                <c:pt idx="115">
                  <c:v>5.4894269177680699E-2</c:v>
                </c:pt>
                <c:pt idx="116">
                  <c:v>5.4892300960587961E-2</c:v>
                </c:pt>
                <c:pt idx="117">
                  <c:v>5.4892669919780306E-2</c:v>
                </c:pt>
                <c:pt idx="118">
                  <c:v>5.4892570845247526E-2</c:v>
                </c:pt>
                <c:pt idx="119">
                  <c:v>5.4895574779514067E-2</c:v>
                </c:pt>
                <c:pt idx="120">
                  <c:v>5.4892439288089852E-2</c:v>
                </c:pt>
                <c:pt idx="121">
                  <c:v>5.4896145890262184E-2</c:v>
                </c:pt>
                <c:pt idx="122">
                  <c:v>5.4893609753979479E-2</c:v>
                </c:pt>
                <c:pt idx="123">
                  <c:v>5.4889103510353837E-2</c:v>
                </c:pt>
                <c:pt idx="124">
                  <c:v>5.4891355442205254E-2</c:v>
                </c:pt>
                <c:pt idx="125">
                  <c:v>5.4893410831428388E-2</c:v>
                </c:pt>
                <c:pt idx="126">
                  <c:v>5.4895621850908842E-2</c:v>
                </c:pt>
                <c:pt idx="127">
                  <c:v>5.489560245265921E-2</c:v>
                </c:pt>
                <c:pt idx="128">
                  <c:v>5.4894604634978625E-2</c:v>
                </c:pt>
                <c:pt idx="129">
                  <c:v>5.4893642167640207E-2</c:v>
                </c:pt>
                <c:pt idx="130">
                  <c:v>5.4892820164827154E-2</c:v>
                </c:pt>
                <c:pt idx="131">
                  <c:v>5.4893456056815025E-2</c:v>
                </c:pt>
                <c:pt idx="132">
                  <c:v>5.4891594728086003E-2</c:v>
                </c:pt>
                <c:pt idx="133">
                  <c:v>5.4893494307513453E-2</c:v>
                </c:pt>
                <c:pt idx="134">
                  <c:v>5.4894259822308021E-2</c:v>
                </c:pt>
                <c:pt idx="135">
                  <c:v>5.4890661736954081E-2</c:v>
                </c:pt>
                <c:pt idx="136">
                  <c:v>5.4891554299543933E-2</c:v>
                </c:pt>
                <c:pt idx="137">
                  <c:v>5.4895367416512596E-2</c:v>
                </c:pt>
                <c:pt idx="138">
                  <c:v>5.4899131443560768E-2</c:v>
                </c:pt>
                <c:pt idx="139">
                  <c:v>5.49007136771998E-2</c:v>
                </c:pt>
                <c:pt idx="140">
                  <c:v>5.4897854199959885E-2</c:v>
                </c:pt>
                <c:pt idx="141">
                  <c:v>5.4896060203128295E-2</c:v>
                </c:pt>
                <c:pt idx="142">
                  <c:v>5.4892950659238549E-2</c:v>
                </c:pt>
                <c:pt idx="143">
                  <c:v>5.4891793607541955E-2</c:v>
                </c:pt>
                <c:pt idx="144">
                  <c:v>5.4892251482151211E-2</c:v>
                </c:pt>
                <c:pt idx="145">
                  <c:v>5.4889656157162653E-2</c:v>
                </c:pt>
                <c:pt idx="146">
                  <c:v>5.4893566495185238E-2</c:v>
                </c:pt>
                <c:pt idx="147">
                  <c:v>5.4893589284542084E-2</c:v>
                </c:pt>
                <c:pt idx="148">
                  <c:v>5.4893471842712017E-2</c:v>
                </c:pt>
                <c:pt idx="149">
                  <c:v>5.4890932939156034E-2</c:v>
                </c:pt>
                <c:pt idx="150">
                  <c:v>5.4890146052765862E-2</c:v>
                </c:pt>
                <c:pt idx="151">
                  <c:v>5.4891555393371413E-2</c:v>
                </c:pt>
                <c:pt idx="152">
                  <c:v>5.4891962324207136E-2</c:v>
                </c:pt>
                <c:pt idx="153">
                  <c:v>5.4889432337784483E-2</c:v>
                </c:pt>
                <c:pt idx="154">
                  <c:v>5.4892994147337552E-2</c:v>
                </c:pt>
                <c:pt idx="155">
                  <c:v>5.4891133279013522E-2</c:v>
                </c:pt>
                <c:pt idx="156">
                  <c:v>5.4888787223540715E-2</c:v>
                </c:pt>
                <c:pt idx="157">
                  <c:v>5.4889811695196369E-2</c:v>
                </c:pt>
                <c:pt idx="158">
                  <c:v>5.4886030592902757E-2</c:v>
                </c:pt>
                <c:pt idx="159">
                  <c:v>5.4886939851966375E-2</c:v>
                </c:pt>
                <c:pt idx="160">
                  <c:v>5.4887397475282734E-2</c:v>
                </c:pt>
                <c:pt idx="161">
                  <c:v>5.4886839116950054E-2</c:v>
                </c:pt>
                <c:pt idx="162">
                  <c:v>5.4889923473490101E-2</c:v>
                </c:pt>
                <c:pt idx="163">
                  <c:v>5.4890744684915262E-2</c:v>
                </c:pt>
                <c:pt idx="164">
                  <c:v>5.4894243672338541E-2</c:v>
                </c:pt>
                <c:pt idx="165">
                  <c:v>5.4896479260129291E-2</c:v>
                </c:pt>
                <c:pt idx="166">
                  <c:v>5.4896816840295105E-2</c:v>
                </c:pt>
                <c:pt idx="167">
                  <c:v>5.4898060751169271E-2</c:v>
                </c:pt>
                <c:pt idx="168">
                  <c:v>5.4897764241583547E-2</c:v>
                </c:pt>
                <c:pt idx="169">
                  <c:v>5.4898462770371824E-2</c:v>
                </c:pt>
                <c:pt idx="170">
                  <c:v>5.4898390724227183E-2</c:v>
                </c:pt>
                <c:pt idx="171">
                  <c:v>5.4900181048915697E-2</c:v>
                </c:pt>
                <c:pt idx="172">
                  <c:v>5.4899903038979812E-2</c:v>
                </c:pt>
                <c:pt idx="173">
                  <c:v>5.4903357121306097E-2</c:v>
                </c:pt>
                <c:pt idx="174">
                  <c:v>5.4901820199207009E-2</c:v>
                </c:pt>
                <c:pt idx="175">
                  <c:v>5.4900610758885901E-2</c:v>
                </c:pt>
                <c:pt idx="176">
                  <c:v>5.4898387175921992E-2</c:v>
                </c:pt>
                <c:pt idx="177">
                  <c:v>5.4900219883890898E-2</c:v>
                </c:pt>
                <c:pt idx="178">
                  <c:v>5.4901250609195588E-2</c:v>
                </c:pt>
                <c:pt idx="179">
                  <c:v>5.4903774833576342E-2</c:v>
                </c:pt>
                <c:pt idx="180">
                  <c:v>5.4903149144580068E-2</c:v>
                </c:pt>
                <c:pt idx="181">
                  <c:v>5.4902578193065987E-2</c:v>
                </c:pt>
                <c:pt idx="182">
                  <c:v>5.4904520191816596E-2</c:v>
                </c:pt>
                <c:pt idx="183">
                  <c:v>5.4907657680402636E-2</c:v>
                </c:pt>
                <c:pt idx="184">
                  <c:v>5.4908631876782008E-2</c:v>
                </c:pt>
                <c:pt idx="185">
                  <c:v>5.490670673730029E-2</c:v>
                </c:pt>
                <c:pt idx="186">
                  <c:v>5.4906269861586907E-2</c:v>
                </c:pt>
                <c:pt idx="187">
                  <c:v>5.4910039568583896E-2</c:v>
                </c:pt>
                <c:pt idx="188">
                  <c:v>5.4909002406994339E-2</c:v>
                </c:pt>
                <c:pt idx="189">
                  <c:v>5.4911233211646621E-2</c:v>
                </c:pt>
                <c:pt idx="190">
                  <c:v>5.4910482534275745E-2</c:v>
                </c:pt>
                <c:pt idx="191">
                  <c:v>5.4908437195287402E-2</c:v>
                </c:pt>
                <c:pt idx="192">
                  <c:v>5.490842074784754E-2</c:v>
                </c:pt>
                <c:pt idx="193">
                  <c:v>5.4908169372646032E-2</c:v>
                </c:pt>
                <c:pt idx="194">
                  <c:v>5.4908399131662532E-2</c:v>
                </c:pt>
                <c:pt idx="195">
                  <c:v>5.4908548691031595E-2</c:v>
                </c:pt>
                <c:pt idx="196">
                  <c:v>5.4906427855201174E-2</c:v>
                </c:pt>
                <c:pt idx="197">
                  <c:v>5.4904239327463272E-2</c:v>
                </c:pt>
                <c:pt idx="198">
                  <c:v>5.4902488916793321E-2</c:v>
                </c:pt>
                <c:pt idx="199">
                  <c:v>5.4900562141008538E-2</c:v>
                </c:pt>
                <c:pt idx="200">
                  <c:v>5.4899442204371901E-2</c:v>
                </c:pt>
                <c:pt idx="201">
                  <c:v>5.4899655957466598E-2</c:v>
                </c:pt>
                <c:pt idx="202">
                  <c:v>5.4897330132638249E-2</c:v>
                </c:pt>
                <c:pt idx="203">
                  <c:v>5.4899563423958624E-2</c:v>
                </c:pt>
                <c:pt idx="204">
                  <c:v>5.4897138691024111E-2</c:v>
                </c:pt>
                <c:pt idx="205">
                  <c:v>5.4893255517907517E-2</c:v>
                </c:pt>
                <c:pt idx="206">
                  <c:v>5.4893872039147085E-2</c:v>
                </c:pt>
                <c:pt idx="207">
                  <c:v>5.489166934063372E-2</c:v>
                </c:pt>
                <c:pt idx="208">
                  <c:v>5.4891224431404199E-2</c:v>
                </c:pt>
                <c:pt idx="209">
                  <c:v>5.4891969423013387E-2</c:v>
                </c:pt>
                <c:pt idx="210">
                  <c:v>5.4893452396745299E-2</c:v>
                </c:pt>
                <c:pt idx="211">
                  <c:v>5.48970339723115E-2</c:v>
                </c:pt>
                <c:pt idx="212">
                  <c:v>5.4894848569033095E-2</c:v>
                </c:pt>
                <c:pt idx="213">
                  <c:v>5.4894594052251493E-2</c:v>
                </c:pt>
                <c:pt idx="214">
                  <c:v>5.4896023631868296E-2</c:v>
                </c:pt>
                <c:pt idx="215">
                  <c:v>5.4896764965205624E-2</c:v>
                </c:pt>
                <c:pt idx="216">
                  <c:v>5.4899168781068521E-2</c:v>
                </c:pt>
                <c:pt idx="217">
                  <c:v>5.4900761818013732E-2</c:v>
                </c:pt>
                <c:pt idx="218">
                  <c:v>5.4900309944866693E-2</c:v>
                </c:pt>
                <c:pt idx="219">
                  <c:v>5.4901100912490251E-2</c:v>
                </c:pt>
                <c:pt idx="220">
                  <c:v>5.4896680244765586E-2</c:v>
                </c:pt>
                <c:pt idx="221">
                  <c:v>5.4896977256197348E-2</c:v>
                </c:pt>
                <c:pt idx="222">
                  <c:v>5.4898064239879529E-2</c:v>
                </c:pt>
                <c:pt idx="223">
                  <c:v>5.4894836637022312E-2</c:v>
                </c:pt>
                <c:pt idx="224">
                  <c:v>5.4897974260284907E-2</c:v>
                </c:pt>
                <c:pt idx="225">
                  <c:v>5.4898800459162213E-2</c:v>
                </c:pt>
                <c:pt idx="226">
                  <c:v>5.4896523389013657E-2</c:v>
                </c:pt>
                <c:pt idx="227">
                  <c:v>5.4895691985490241E-2</c:v>
                </c:pt>
                <c:pt idx="228">
                  <c:v>5.4898886299885812E-2</c:v>
                </c:pt>
                <c:pt idx="229">
                  <c:v>5.4898562821344601E-2</c:v>
                </c:pt>
                <c:pt idx="230">
                  <c:v>5.4901206884150358E-2</c:v>
                </c:pt>
                <c:pt idx="231">
                  <c:v>5.4899682584097748E-2</c:v>
                </c:pt>
                <c:pt idx="232">
                  <c:v>5.4900984562902516E-2</c:v>
                </c:pt>
                <c:pt idx="233">
                  <c:v>5.4901953766637167E-2</c:v>
                </c:pt>
                <c:pt idx="234">
                  <c:v>5.4901773920505763E-2</c:v>
                </c:pt>
                <c:pt idx="235">
                  <c:v>5.4900904586986356E-2</c:v>
                </c:pt>
                <c:pt idx="236">
                  <c:v>5.4900439363138827E-2</c:v>
                </c:pt>
                <c:pt idx="237">
                  <c:v>5.4901898942766252E-2</c:v>
                </c:pt>
                <c:pt idx="238">
                  <c:v>5.4902244201009268E-2</c:v>
                </c:pt>
                <c:pt idx="239">
                  <c:v>5.4904541958597189E-2</c:v>
                </c:pt>
                <c:pt idx="240">
                  <c:v>5.4902814480546763E-2</c:v>
                </c:pt>
                <c:pt idx="241">
                  <c:v>5.4904653461194268E-2</c:v>
                </c:pt>
                <c:pt idx="242">
                  <c:v>5.4906808541067435E-2</c:v>
                </c:pt>
                <c:pt idx="243">
                  <c:v>5.4908985777731609E-2</c:v>
                </c:pt>
                <c:pt idx="244">
                  <c:v>5.4908801697515941E-2</c:v>
                </c:pt>
                <c:pt idx="245">
                  <c:v>5.4910479359401514E-2</c:v>
                </c:pt>
                <c:pt idx="246">
                  <c:v>5.490961855454931E-2</c:v>
                </c:pt>
                <c:pt idx="247">
                  <c:v>5.4908640087122276E-2</c:v>
                </c:pt>
                <c:pt idx="248">
                  <c:v>5.4916365604630181E-2</c:v>
                </c:pt>
                <c:pt idx="249">
                  <c:v>5.4914866455169971E-2</c:v>
                </c:pt>
                <c:pt idx="250">
                  <c:v>5.4913877274472139E-2</c:v>
                </c:pt>
                <c:pt idx="251">
                  <c:v>5.4915703881429953E-2</c:v>
                </c:pt>
                <c:pt idx="252">
                  <c:v>5.4913057161405154E-2</c:v>
                </c:pt>
                <c:pt idx="253">
                  <c:v>5.4914293565818194E-2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'CIR Simulation (MLE)'!$G$1</c:f>
              <c:strCache>
                <c:ptCount val="1"/>
                <c:pt idx="0">
                  <c:v>Sims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(MLE)'!$G$2:$G$255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5.5188158586174381E-2</c:v>
                </c:pt>
                <c:pt idx="2">
                  <c:v>5.5174427036424722E-2</c:v>
                </c:pt>
                <c:pt idx="3">
                  <c:v>5.5164505579926339E-2</c:v>
                </c:pt>
                <c:pt idx="4">
                  <c:v>5.5157557235617244E-2</c:v>
                </c:pt>
                <c:pt idx="5">
                  <c:v>5.5145041910459228E-2</c:v>
                </c:pt>
                <c:pt idx="6">
                  <c:v>5.5133159691509816E-2</c:v>
                </c:pt>
                <c:pt idx="7">
                  <c:v>5.5118843326847418E-2</c:v>
                </c:pt>
                <c:pt idx="8">
                  <c:v>5.5100767794596946E-2</c:v>
                </c:pt>
                <c:pt idx="9">
                  <c:v>5.5094190782353329E-2</c:v>
                </c:pt>
                <c:pt idx="10">
                  <c:v>5.508262351735186E-2</c:v>
                </c:pt>
                <c:pt idx="11">
                  <c:v>5.5071170694646038E-2</c:v>
                </c:pt>
                <c:pt idx="12">
                  <c:v>5.5065997363917797E-2</c:v>
                </c:pt>
                <c:pt idx="13">
                  <c:v>5.505502308858673E-2</c:v>
                </c:pt>
                <c:pt idx="14">
                  <c:v>5.5050098284434648E-2</c:v>
                </c:pt>
                <c:pt idx="15">
                  <c:v>5.504612812668417E-2</c:v>
                </c:pt>
                <c:pt idx="16">
                  <c:v>5.5039419424690747E-2</c:v>
                </c:pt>
                <c:pt idx="17">
                  <c:v>5.5032852805473653E-2</c:v>
                </c:pt>
                <c:pt idx="18">
                  <c:v>5.5031352730775647E-2</c:v>
                </c:pt>
                <c:pt idx="19">
                  <c:v>5.5028183908901934E-2</c:v>
                </c:pt>
                <c:pt idx="20">
                  <c:v>5.5021999691872443E-2</c:v>
                </c:pt>
                <c:pt idx="21">
                  <c:v>5.5016763727521366E-2</c:v>
                </c:pt>
                <c:pt idx="22">
                  <c:v>5.5013465236465664E-2</c:v>
                </c:pt>
                <c:pt idx="23">
                  <c:v>5.5011491479183564E-2</c:v>
                </c:pt>
                <c:pt idx="24">
                  <c:v>5.5004715470257461E-2</c:v>
                </c:pt>
                <c:pt idx="25">
                  <c:v>5.4998667338570298E-2</c:v>
                </c:pt>
                <c:pt idx="26">
                  <c:v>5.4991262352692943E-2</c:v>
                </c:pt>
                <c:pt idx="27">
                  <c:v>5.4983688441640817E-2</c:v>
                </c:pt>
                <c:pt idx="28">
                  <c:v>5.4982337522832762E-2</c:v>
                </c:pt>
                <c:pt idx="29">
                  <c:v>5.4977693399741026E-2</c:v>
                </c:pt>
                <c:pt idx="30">
                  <c:v>5.49712706686495E-2</c:v>
                </c:pt>
                <c:pt idx="31">
                  <c:v>5.4965897204576272E-2</c:v>
                </c:pt>
                <c:pt idx="32">
                  <c:v>5.4964579661255557E-2</c:v>
                </c:pt>
                <c:pt idx="33">
                  <c:v>5.4964736523246495E-2</c:v>
                </c:pt>
                <c:pt idx="34">
                  <c:v>5.4960690054015646E-2</c:v>
                </c:pt>
                <c:pt idx="35">
                  <c:v>5.4957729029549665E-2</c:v>
                </c:pt>
                <c:pt idx="36">
                  <c:v>5.4953960626852177E-2</c:v>
                </c:pt>
                <c:pt idx="37">
                  <c:v>5.4952106359346456E-2</c:v>
                </c:pt>
                <c:pt idx="38">
                  <c:v>5.4951485773803412E-2</c:v>
                </c:pt>
                <c:pt idx="39">
                  <c:v>5.4945759773168429E-2</c:v>
                </c:pt>
                <c:pt idx="40">
                  <c:v>5.4943109908522275E-2</c:v>
                </c:pt>
                <c:pt idx="41">
                  <c:v>5.4944365386964351E-2</c:v>
                </c:pt>
                <c:pt idx="42">
                  <c:v>5.4941894944728162E-2</c:v>
                </c:pt>
                <c:pt idx="43">
                  <c:v>5.493993726189781E-2</c:v>
                </c:pt>
                <c:pt idx="44">
                  <c:v>5.4940340500923286E-2</c:v>
                </c:pt>
                <c:pt idx="45">
                  <c:v>5.4941878835949427E-2</c:v>
                </c:pt>
                <c:pt idx="46">
                  <c:v>5.4939750317631715E-2</c:v>
                </c:pt>
                <c:pt idx="47">
                  <c:v>5.4939179758601749E-2</c:v>
                </c:pt>
                <c:pt idx="48">
                  <c:v>5.4931030547810407E-2</c:v>
                </c:pt>
                <c:pt idx="49">
                  <c:v>5.4929905007126523E-2</c:v>
                </c:pt>
                <c:pt idx="50">
                  <c:v>5.4930540292375402E-2</c:v>
                </c:pt>
                <c:pt idx="51">
                  <c:v>5.4925671520329518E-2</c:v>
                </c:pt>
                <c:pt idx="52">
                  <c:v>5.4924426441769536E-2</c:v>
                </c:pt>
                <c:pt idx="53">
                  <c:v>5.4921967278238518E-2</c:v>
                </c:pt>
                <c:pt idx="54">
                  <c:v>5.4923060377771935E-2</c:v>
                </c:pt>
                <c:pt idx="55">
                  <c:v>5.4917502987627001E-2</c:v>
                </c:pt>
                <c:pt idx="56">
                  <c:v>5.4919228676804668E-2</c:v>
                </c:pt>
                <c:pt idx="57">
                  <c:v>5.4921000171824656E-2</c:v>
                </c:pt>
                <c:pt idx="58">
                  <c:v>5.49204621468792E-2</c:v>
                </c:pt>
                <c:pt idx="59">
                  <c:v>5.4918009807117356E-2</c:v>
                </c:pt>
                <c:pt idx="60">
                  <c:v>5.4913801848946425E-2</c:v>
                </c:pt>
                <c:pt idx="61">
                  <c:v>5.491737566546858E-2</c:v>
                </c:pt>
                <c:pt idx="62">
                  <c:v>5.4917508964378532E-2</c:v>
                </c:pt>
                <c:pt idx="63">
                  <c:v>5.4915256457257672E-2</c:v>
                </c:pt>
                <c:pt idx="64">
                  <c:v>5.491416484352335E-2</c:v>
                </c:pt>
                <c:pt idx="65">
                  <c:v>5.4910936144654587E-2</c:v>
                </c:pt>
                <c:pt idx="66">
                  <c:v>5.4912181055887133E-2</c:v>
                </c:pt>
                <c:pt idx="67">
                  <c:v>5.4909760993755719E-2</c:v>
                </c:pt>
                <c:pt idx="68">
                  <c:v>5.4909673904676659E-2</c:v>
                </c:pt>
                <c:pt idx="69">
                  <c:v>5.4910800795706614E-2</c:v>
                </c:pt>
                <c:pt idx="70">
                  <c:v>5.4912047926350155E-2</c:v>
                </c:pt>
                <c:pt idx="71">
                  <c:v>5.4909432047058657E-2</c:v>
                </c:pt>
                <c:pt idx="72">
                  <c:v>5.4912670669665181E-2</c:v>
                </c:pt>
                <c:pt idx="73">
                  <c:v>5.4915495084526408E-2</c:v>
                </c:pt>
                <c:pt idx="74">
                  <c:v>5.4914319913485415E-2</c:v>
                </c:pt>
                <c:pt idx="75">
                  <c:v>5.4913612610382322E-2</c:v>
                </c:pt>
                <c:pt idx="76">
                  <c:v>5.491528557399078E-2</c:v>
                </c:pt>
                <c:pt idx="77">
                  <c:v>5.4919002978816883E-2</c:v>
                </c:pt>
                <c:pt idx="78">
                  <c:v>5.4921381590492376E-2</c:v>
                </c:pt>
                <c:pt idx="79">
                  <c:v>5.4924864671615593E-2</c:v>
                </c:pt>
                <c:pt idx="80">
                  <c:v>5.4920575617782602E-2</c:v>
                </c:pt>
                <c:pt idx="81">
                  <c:v>5.491866870726355E-2</c:v>
                </c:pt>
                <c:pt idx="82">
                  <c:v>5.4917121901820784E-2</c:v>
                </c:pt>
                <c:pt idx="83">
                  <c:v>5.4914462076026897E-2</c:v>
                </c:pt>
                <c:pt idx="84">
                  <c:v>5.4917483404857269E-2</c:v>
                </c:pt>
                <c:pt idx="85">
                  <c:v>5.4912509979593176E-2</c:v>
                </c:pt>
                <c:pt idx="86">
                  <c:v>5.4914268841172682E-2</c:v>
                </c:pt>
                <c:pt idx="87">
                  <c:v>5.4912156092945266E-2</c:v>
                </c:pt>
                <c:pt idx="88">
                  <c:v>5.4906572559209513E-2</c:v>
                </c:pt>
                <c:pt idx="89">
                  <c:v>5.4899514213194382E-2</c:v>
                </c:pt>
                <c:pt idx="90">
                  <c:v>5.4906301894072092E-2</c:v>
                </c:pt>
                <c:pt idx="91">
                  <c:v>5.490543620690784E-2</c:v>
                </c:pt>
                <c:pt idx="92">
                  <c:v>5.4906923508273878E-2</c:v>
                </c:pt>
                <c:pt idx="93">
                  <c:v>5.4908977087633197E-2</c:v>
                </c:pt>
                <c:pt idx="94">
                  <c:v>5.4911850630387886E-2</c:v>
                </c:pt>
                <c:pt idx="95">
                  <c:v>5.4911860309938311E-2</c:v>
                </c:pt>
                <c:pt idx="96">
                  <c:v>5.4908329068947694E-2</c:v>
                </c:pt>
                <c:pt idx="97">
                  <c:v>5.4908006655409888E-2</c:v>
                </c:pt>
                <c:pt idx="98">
                  <c:v>5.4907462511063813E-2</c:v>
                </c:pt>
                <c:pt idx="99">
                  <c:v>5.4906507255641473E-2</c:v>
                </c:pt>
                <c:pt idx="100">
                  <c:v>5.4903968837134776E-2</c:v>
                </c:pt>
                <c:pt idx="101">
                  <c:v>5.490659906485424E-2</c:v>
                </c:pt>
                <c:pt idx="102">
                  <c:v>5.4909251965678217E-2</c:v>
                </c:pt>
                <c:pt idx="103">
                  <c:v>5.491216543353937E-2</c:v>
                </c:pt>
                <c:pt idx="104">
                  <c:v>5.4909531109934198E-2</c:v>
                </c:pt>
                <c:pt idx="105">
                  <c:v>5.4905567137481279E-2</c:v>
                </c:pt>
                <c:pt idx="106">
                  <c:v>5.4909453772239027E-2</c:v>
                </c:pt>
                <c:pt idx="107">
                  <c:v>5.4912611450258941E-2</c:v>
                </c:pt>
                <c:pt idx="108">
                  <c:v>5.49193812392594E-2</c:v>
                </c:pt>
                <c:pt idx="109">
                  <c:v>5.4919070819194858E-2</c:v>
                </c:pt>
                <c:pt idx="110">
                  <c:v>5.4914889783027505E-2</c:v>
                </c:pt>
                <c:pt idx="111">
                  <c:v>5.4918626207981165E-2</c:v>
                </c:pt>
                <c:pt idx="112">
                  <c:v>5.4921173467186703E-2</c:v>
                </c:pt>
                <c:pt idx="113">
                  <c:v>5.4922916876316535E-2</c:v>
                </c:pt>
                <c:pt idx="114">
                  <c:v>5.4919891674992012E-2</c:v>
                </c:pt>
                <c:pt idx="115">
                  <c:v>5.4917859991167842E-2</c:v>
                </c:pt>
                <c:pt idx="116">
                  <c:v>5.4916138364535842E-2</c:v>
                </c:pt>
                <c:pt idx="117">
                  <c:v>5.4915962651106959E-2</c:v>
                </c:pt>
                <c:pt idx="118">
                  <c:v>5.4912646489812179E-2</c:v>
                </c:pt>
                <c:pt idx="119">
                  <c:v>5.4915647070170395E-2</c:v>
                </c:pt>
                <c:pt idx="120">
                  <c:v>5.4917210304094126E-2</c:v>
                </c:pt>
                <c:pt idx="121">
                  <c:v>5.4916525969993267E-2</c:v>
                </c:pt>
                <c:pt idx="122">
                  <c:v>5.4916335424861837E-2</c:v>
                </c:pt>
                <c:pt idx="123">
                  <c:v>5.4914247957844275E-2</c:v>
                </c:pt>
                <c:pt idx="124">
                  <c:v>5.491318956636191E-2</c:v>
                </c:pt>
                <c:pt idx="125">
                  <c:v>5.4913201836830461E-2</c:v>
                </c:pt>
                <c:pt idx="126">
                  <c:v>5.4918177403497762E-2</c:v>
                </c:pt>
                <c:pt idx="127">
                  <c:v>5.4912049940839508E-2</c:v>
                </c:pt>
                <c:pt idx="128">
                  <c:v>5.4910793626466774E-2</c:v>
                </c:pt>
                <c:pt idx="129">
                  <c:v>5.4909235520332778E-2</c:v>
                </c:pt>
                <c:pt idx="130">
                  <c:v>5.4907465815468931E-2</c:v>
                </c:pt>
                <c:pt idx="131">
                  <c:v>5.4906358021220965E-2</c:v>
                </c:pt>
                <c:pt idx="132">
                  <c:v>5.4912788797634352E-2</c:v>
                </c:pt>
                <c:pt idx="133">
                  <c:v>5.4914094167819727E-2</c:v>
                </c:pt>
                <c:pt idx="134">
                  <c:v>5.4920014318744437E-2</c:v>
                </c:pt>
                <c:pt idx="135">
                  <c:v>5.4920891063022031E-2</c:v>
                </c:pt>
                <c:pt idx="136">
                  <c:v>5.4917679022010585E-2</c:v>
                </c:pt>
                <c:pt idx="137">
                  <c:v>5.4920932483733378E-2</c:v>
                </c:pt>
                <c:pt idx="138">
                  <c:v>5.4924293908839572E-2</c:v>
                </c:pt>
                <c:pt idx="139">
                  <c:v>5.4919866580959563E-2</c:v>
                </c:pt>
                <c:pt idx="140">
                  <c:v>5.4913990301620946E-2</c:v>
                </c:pt>
                <c:pt idx="141">
                  <c:v>5.4914085180813012E-2</c:v>
                </c:pt>
                <c:pt idx="142">
                  <c:v>5.4913383127095781E-2</c:v>
                </c:pt>
                <c:pt idx="143">
                  <c:v>5.4908933728445575E-2</c:v>
                </c:pt>
                <c:pt idx="144">
                  <c:v>5.4911704151918629E-2</c:v>
                </c:pt>
                <c:pt idx="145">
                  <c:v>5.4914440460830341E-2</c:v>
                </c:pt>
                <c:pt idx="146">
                  <c:v>5.4914726009191332E-2</c:v>
                </c:pt>
                <c:pt idx="147">
                  <c:v>5.4912213378787676E-2</c:v>
                </c:pt>
                <c:pt idx="148">
                  <c:v>5.490930625081715E-2</c:v>
                </c:pt>
                <c:pt idx="149">
                  <c:v>5.4905312258778774E-2</c:v>
                </c:pt>
                <c:pt idx="150">
                  <c:v>5.490409586990181E-2</c:v>
                </c:pt>
                <c:pt idx="151">
                  <c:v>5.4903039074527232E-2</c:v>
                </c:pt>
                <c:pt idx="152">
                  <c:v>5.4899849147791037E-2</c:v>
                </c:pt>
                <c:pt idx="153">
                  <c:v>5.4901913791907911E-2</c:v>
                </c:pt>
                <c:pt idx="154">
                  <c:v>5.4897641742642334E-2</c:v>
                </c:pt>
                <c:pt idx="155">
                  <c:v>5.4899898217342542E-2</c:v>
                </c:pt>
                <c:pt idx="156">
                  <c:v>5.4899668837866449E-2</c:v>
                </c:pt>
                <c:pt idx="157">
                  <c:v>5.4902807172386422E-2</c:v>
                </c:pt>
                <c:pt idx="158">
                  <c:v>5.4904772034022616E-2</c:v>
                </c:pt>
                <c:pt idx="159">
                  <c:v>5.4901200667106777E-2</c:v>
                </c:pt>
                <c:pt idx="160">
                  <c:v>5.4900574254470959E-2</c:v>
                </c:pt>
                <c:pt idx="161">
                  <c:v>5.4896063433384636E-2</c:v>
                </c:pt>
                <c:pt idx="162">
                  <c:v>5.4895620679271395E-2</c:v>
                </c:pt>
                <c:pt idx="163">
                  <c:v>5.4894666545201497E-2</c:v>
                </c:pt>
                <c:pt idx="164">
                  <c:v>5.4891035775315268E-2</c:v>
                </c:pt>
                <c:pt idx="165">
                  <c:v>5.489284581381685E-2</c:v>
                </c:pt>
                <c:pt idx="166">
                  <c:v>5.4892353967143481E-2</c:v>
                </c:pt>
                <c:pt idx="167">
                  <c:v>5.4891821853389963E-2</c:v>
                </c:pt>
                <c:pt idx="168">
                  <c:v>5.4892767011388045E-2</c:v>
                </c:pt>
                <c:pt idx="169">
                  <c:v>5.4892236508517114E-2</c:v>
                </c:pt>
                <c:pt idx="170">
                  <c:v>5.489112385921769E-2</c:v>
                </c:pt>
                <c:pt idx="171">
                  <c:v>5.4893167699215935E-2</c:v>
                </c:pt>
                <c:pt idx="172">
                  <c:v>5.489439724506652E-2</c:v>
                </c:pt>
                <c:pt idx="173">
                  <c:v>5.4893397811119619E-2</c:v>
                </c:pt>
                <c:pt idx="174">
                  <c:v>5.4895518219058179E-2</c:v>
                </c:pt>
                <c:pt idx="175">
                  <c:v>5.4894314009466878E-2</c:v>
                </c:pt>
                <c:pt idx="176">
                  <c:v>5.4898745904566983E-2</c:v>
                </c:pt>
                <c:pt idx="177">
                  <c:v>5.4893269857965561E-2</c:v>
                </c:pt>
                <c:pt idx="178">
                  <c:v>5.489500417497932E-2</c:v>
                </c:pt>
                <c:pt idx="179">
                  <c:v>5.4894177162527841E-2</c:v>
                </c:pt>
                <c:pt idx="180">
                  <c:v>5.4892036028853494E-2</c:v>
                </c:pt>
                <c:pt idx="181">
                  <c:v>5.4888116687885381E-2</c:v>
                </c:pt>
                <c:pt idx="182">
                  <c:v>5.4888177819035308E-2</c:v>
                </c:pt>
                <c:pt idx="183">
                  <c:v>5.4888431396302936E-2</c:v>
                </c:pt>
                <c:pt idx="184">
                  <c:v>5.488577385605984E-2</c:v>
                </c:pt>
                <c:pt idx="185">
                  <c:v>5.4882867301978548E-2</c:v>
                </c:pt>
                <c:pt idx="186">
                  <c:v>5.4881348809083109E-2</c:v>
                </c:pt>
                <c:pt idx="187">
                  <c:v>5.4881241597163267E-2</c:v>
                </c:pt>
                <c:pt idx="188">
                  <c:v>5.4878208195693758E-2</c:v>
                </c:pt>
                <c:pt idx="189">
                  <c:v>5.4878537226520113E-2</c:v>
                </c:pt>
                <c:pt idx="190">
                  <c:v>5.4885970877829378E-2</c:v>
                </c:pt>
                <c:pt idx="191">
                  <c:v>5.4886878863115274E-2</c:v>
                </c:pt>
                <c:pt idx="192">
                  <c:v>5.489008477131193E-2</c:v>
                </c:pt>
                <c:pt idx="193">
                  <c:v>5.4896138065869321E-2</c:v>
                </c:pt>
                <c:pt idx="194">
                  <c:v>5.4898720739672509E-2</c:v>
                </c:pt>
                <c:pt idx="195">
                  <c:v>5.490236413525483E-2</c:v>
                </c:pt>
                <c:pt idx="196">
                  <c:v>5.4902512271752808E-2</c:v>
                </c:pt>
                <c:pt idx="197">
                  <c:v>5.4903812119564688E-2</c:v>
                </c:pt>
                <c:pt idx="198">
                  <c:v>5.4902865956984077E-2</c:v>
                </c:pt>
                <c:pt idx="199">
                  <c:v>5.4900823901593898E-2</c:v>
                </c:pt>
                <c:pt idx="200">
                  <c:v>5.4897838995787172E-2</c:v>
                </c:pt>
                <c:pt idx="201">
                  <c:v>5.4897189058703826E-2</c:v>
                </c:pt>
                <c:pt idx="202">
                  <c:v>5.4894882238088263E-2</c:v>
                </c:pt>
                <c:pt idx="203">
                  <c:v>5.4892535997397567E-2</c:v>
                </c:pt>
                <c:pt idx="204">
                  <c:v>5.4890376267891249E-2</c:v>
                </c:pt>
                <c:pt idx="205">
                  <c:v>5.4882790961646631E-2</c:v>
                </c:pt>
                <c:pt idx="206">
                  <c:v>5.4880600008226102E-2</c:v>
                </c:pt>
                <c:pt idx="207">
                  <c:v>5.487941156454168E-2</c:v>
                </c:pt>
                <c:pt idx="208">
                  <c:v>5.4881065286330674E-2</c:v>
                </c:pt>
                <c:pt idx="209">
                  <c:v>5.4887410305812151E-2</c:v>
                </c:pt>
                <c:pt idx="210">
                  <c:v>5.4888906100171241E-2</c:v>
                </c:pt>
                <c:pt idx="211">
                  <c:v>5.4891058679912418E-2</c:v>
                </c:pt>
                <c:pt idx="212">
                  <c:v>5.4888667064008904E-2</c:v>
                </c:pt>
                <c:pt idx="213">
                  <c:v>5.4889778054621009E-2</c:v>
                </c:pt>
                <c:pt idx="214">
                  <c:v>5.4887337138514437E-2</c:v>
                </c:pt>
                <c:pt idx="215">
                  <c:v>5.4888948257939753E-2</c:v>
                </c:pt>
                <c:pt idx="216">
                  <c:v>5.4889419802153991E-2</c:v>
                </c:pt>
                <c:pt idx="217">
                  <c:v>5.4886649728691568E-2</c:v>
                </c:pt>
                <c:pt idx="218">
                  <c:v>5.4890377073618851E-2</c:v>
                </c:pt>
                <c:pt idx="219">
                  <c:v>5.4894425992355902E-2</c:v>
                </c:pt>
                <c:pt idx="220">
                  <c:v>5.4897061801935904E-2</c:v>
                </c:pt>
                <c:pt idx="221">
                  <c:v>5.4895958073779914E-2</c:v>
                </c:pt>
                <c:pt idx="222">
                  <c:v>5.4899044487987166E-2</c:v>
                </c:pt>
                <c:pt idx="223">
                  <c:v>5.4897583524872014E-2</c:v>
                </c:pt>
                <c:pt idx="224">
                  <c:v>5.4894423901361927E-2</c:v>
                </c:pt>
                <c:pt idx="225">
                  <c:v>5.4892994117208299E-2</c:v>
                </c:pt>
                <c:pt idx="226">
                  <c:v>5.4894447091530643E-2</c:v>
                </c:pt>
                <c:pt idx="227">
                  <c:v>5.4890883705691534E-2</c:v>
                </c:pt>
                <c:pt idx="228">
                  <c:v>5.4890677859917275E-2</c:v>
                </c:pt>
                <c:pt idx="229">
                  <c:v>5.4886088762424491E-2</c:v>
                </c:pt>
                <c:pt idx="230">
                  <c:v>5.4885375468855524E-2</c:v>
                </c:pt>
                <c:pt idx="231">
                  <c:v>5.4887258628837483E-2</c:v>
                </c:pt>
                <c:pt idx="232">
                  <c:v>5.4889116527607071E-2</c:v>
                </c:pt>
                <c:pt idx="233">
                  <c:v>5.4894263373222431E-2</c:v>
                </c:pt>
                <c:pt idx="234">
                  <c:v>5.4891064431118061E-2</c:v>
                </c:pt>
                <c:pt idx="235">
                  <c:v>5.4889826143615546E-2</c:v>
                </c:pt>
                <c:pt idx="236">
                  <c:v>5.4889202264285425E-2</c:v>
                </c:pt>
                <c:pt idx="237">
                  <c:v>5.4892740383838574E-2</c:v>
                </c:pt>
                <c:pt idx="238">
                  <c:v>5.4890960731209512E-2</c:v>
                </c:pt>
                <c:pt idx="239">
                  <c:v>5.4890360059940094E-2</c:v>
                </c:pt>
                <c:pt idx="240">
                  <c:v>5.4896525338439535E-2</c:v>
                </c:pt>
                <c:pt idx="241">
                  <c:v>5.4897409220276992E-2</c:v>
                </c:pt>
                <c:pt idx="242">
                  <c:v>5.4899886229440462E-2</c:v>
                </c:pt>
                <c:pt idx="243">
                  <c:v>5.490053356438037E-2</c:v>
                </c:pt>
                <c:pt idx="244">
                  <c:v>5.4898667788073487E-2</c:v>
                </c:pt>
                <c:pt idx="245">
                  <c:v>5.4897862732618097E-2</c:v>
                </c:pt>
                <c:pt idx="246">
                  <c:v>5.4906346371348815E-2</c:v>
                </c:pt>
                <c:pt idx="247">
                  <c:v>5.4907855436953347E-2</c:v>
                </c:pt>
                <c:pt idx="248">
                  <c:v>5.4905392731672921E-2</c:v>
                </c:pt>
                <c:pt idx="249">
                  <c:v>5.490338028853807E-2</c:v>
                </c:pt>
                <c:pt idx="250">
                  <c:v>5.4904041153299679E-2</c:v>
                </c:pt>
                <c:pt idx="251">
                  <c:v>5.4905472730586616E-2</c:v>
                </c:pt>
                <c:pt idx="252">
                  <c:v>5.4907154706038588E-2</c:v>
                </c:pt>
                <c:pt idx="253">
                  <c:v>5.4906809495705013E-2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'CIR Simulation (MLE)'!$H$1</c:f>
              <c:strCache>
                <c:ptCount val="1"/>
                <c:pt idx="0">
                  <c:v>Sims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(MLE)'!$H$2:$H$255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5.5186469006576457E-2</c:v>
                </c:pt>
                <c:pt idx="2">
                  <c:v>5.5173785946717173E-2</c:v>
                </c:pt>
                <c:pt idx="3">
                  <c:v>5.5161828663499377E-2</c:v>
                </c:pt>
                <c:pt idx="4">
                  <c:v>5.515472163872541E-2</c:v>
                </c:pt>
                <c:pt idx="5">
                  <c:v>5.5142660971587973E-2</c:v>
                </c:pt>
                <c:pt idx="6">
                  <c:v>5.5132989489985872E-2</c:v>
                </c:pt>
                <c:pt idx="7">
                  <c:v>5.512676194037127E-2</c:v>
                </c:pt>
                <c:pt idx="8">
                  <c:v>5.5115461059463529E-2</c:v>
                </c:pt>
                <c:pt idx="9">
                  <c:v>5.5105366147765449E-2</c:v>
                </c:pt>
                <c:pt idx="10">
                  <c:v>5.5096504686619092E-2</c:v>
                </c:pt>
                <c:pt idx="11">
                  <c:v>5.5091352390455955E-2</c:v>
                </c:pt>
                <c:pt idx="12">
                  <c:v>5.5085515621947953E-2</c:v>
                </c:pt>
                <c:pt idx="13">
                  <c:v>5.5075025777954839E-2</c:v>
                </c:pt>
                <c:pt idx="14">
                  <c:v>5.5063802429724189E-2</c:v>
                </c:pt>
                <c:pt idx="15">
                  <c:v>5.506075884950766E-2</c:v>
                </c:pt>
                <c:pt idx="16">
                  <c:v>5.5052969111904958E-2</c:v>
                </c:pt>
                <c:pt idx="17">
                  <c:v>5.5048421427578147E-2</c:v>
                </c:pt>
                <c:pt idx="18">
                  <c:v>5.5035637123456292E-2</c:v>
                </c:pt>
                <c:pt idx="19">
                  <c:v>5.5028739937809858E-2</c:v>
                </c:pt>
                <c:pt idx="20">
                  <c:v>5.502835473170023E-2</c:v>
                </c:pt>
                <c:pt idx="21">
                  <c:v>5.5021268511268838E-2</c:v>
                </c:pt>
                <c:pt idx="22">
                  <c:v>5.5014028556409245E-2</c:v>
                </c:pt>
                <c:pt idx="23">
                  <c:v>5.5010583725168767E-2</c:v>
                </c:pt>
                <c:pt idx="24">
                  <c:v>5.5006206441643529E-2</c:v>
                </c:pt>
                <c:pt idx="25">
                  <c:v>5.5001504305872341E-2</c:v>
                </c:pt>
                <c:pt idx="26">
                  <c:v>5.4997210666559798E-2</c:v>
                </c:pt>
                <c:pt idx="27">
                  <c:v>5.4991274039323045E-2</c:v>
                </c:pt>
                <c:pt idx="28">
                  <c:v>5.4990934525443166E-2</c:v>
                </c:pt>
                <c:pt idx="29">
                  <c:v>5.4983755778602886E-2</c:v>
                </c:pt>
                <c:pt idx="30">
                  <c:v>5.4983396819959653E-2</c:v>
                </c:pt>
                <c:pt idx="31">
                  <c:v>5.4978638657522005E-2</c:v>
                </c:pt>
                <c:pt idx="32">
                  <c:v>5.4978385652248288E-2</c:v>
                </c:pt>
                <c:pt idx="33">
                  <c:v>5.4976097672032737E-2</c:v>
                </c:pt>
                <c:pt idx="34">
                  <c:v>5.497116106424018E-2</c:v>
                </c:pt>
                <c:pt idx="35">
                  <c:v>5.4961468986014304E-2</c:v>
                </c:pt>
                <c:pt idx="36">
                  <c:v>5.4961682861941696E-2</c:v>
                </c:pt>
                <c:pt idx="37">
                  <c:v>5.4960151920174713E-2</c:v>
                </c:pt>
                <c:pt idx="38">
                  <c:v>5.4954008487112592E-2</c:v>
                </c:pt>
                <c:pt idx="39">
                  <c:v>5.4952796747252709E-2</c:v>
                </c:pt>
                <c:pt idx="40">
                  <c:v>5.4953595147084124E-2</c:v>
                </c:pt>
                <c:pt idx="41">
                  <c:v>5.4950058191493185E-2</c:v>
                </c:pt>
                <c:pt idx="42">
                  <c:v>5.4950497610762886E-2</c:v>
                </c:pt>
                <c:pt idx="43">
                  <c:v>5.4942913420480043E-2</c:v>
                </c:pt>
                <c:pt idx="44">
                  <c:v>5.494571148251326E-2</c:v>
                </c:pt>
                <c:pt idx="45">
                  <c:v>5.4944037162199408E-2</c:v>
                </c:pt>
                <c:pt idx="46">
                  <c:v>5.4939958709185777E-2</c:v>
                </c:pt>
                <c:pt idx="47">
                  <c:v>5.4942927684659963E-2</c:v>
                </c:pt>
                <c:pt idx="48">
                  <c:v>5.4939446907046809E-2</c:v>
                </c:pt>
                <c:pt idx="49">
                  <c:v>5.4937780387561343E-2</c:v>
                </c:pt>
                <c:pt idx="50">
                  <c:v>5.4936113110769805E-2</c:v>
                </c:pt>
                <c:pt idx="51">
                  <c:v>5.4935925023217771E-2</c:v>
                </c:pt>
                <c:pt idx="52">
                  <c:v>5.4936809306166519E-2</c:v>
                </c:pt>
                <c:pt idx="53">
                  <c:v>5.493459021225109E-2</c:v>
                </c:pt>
                <c:pt idx="54">
                  <c:v>5.4929031265411786E-2</c:v>
                </c:pt>
                <c:pt idx="55">
                  <c:v>5.4932004400718902E-2</c:v>
                </c:pt>
                <c:pt idx="56">
                  <c:v>5.4929881123659763E-2</c:v>
                </c:pt>
                <c:pt idx="57">
                  <c:v>5.4928763027256529E-2</c:v>
                </c:pt>
                <c:pt idx="58">
                  <c:v>5.4930050738411049E-2</c:v>
                </c:pt>
                <c:pt idx="59">
                  <c:v>5.4926941736249138E-2</c:v>
                </c:pt>
                <c:pt idx="60">
                  <c:v>5.4920828675493874E-2</c:v>
                </c:pt>
                <c:pt idx="61">
                  <c:v>5.4918421769774656E-2</c:v>
                </c:pt>
                <c:pt idx="62">
                  <c:v>5.4918620344538288E-2</c:v>
                </c:pt>
                <c:pt idx="63">
                  <c:v>5.4918909816361952E-2</c:v>
                </c:pt>
                <c:pt idx="64">
                  <c:v>5.4917655932663623E-2</c:v>
                </c:pt>
                <c:pt idx="65">
                  <c:v>5.4915382150839867E-2</c:v>
                </c:pt>
                <c:pt idx="66">
                  <c:v>5.4912196218099507E-2</c:v>
                </c:pt>
                <c:pt idx="67">
                  <c:v>5.490687899055096E-2</c:v>
                </c:pt>
                <c:pt idx="68">
                  <c:v>5.4904864882932246E-2</c:v>
                </c:pt>
                <c:pt idx="69">
                  <c:v>5.4903143308048817E-2</c:v>
                </c:pt>
                <c:pt idx="70">
                  <c:v>5.4898320158458642E-2</c:v>
                </c:pt>
                <c:pt idx="71">
                  <c:v>5.4900169542636629E-2</c:v>
                </c:pt>
                <c:pt idx="72">
                  <c:v>5.4898471873184751E-2</c:v>
                </c:pt>
                <c:pt idx="73">
                  <c:v>5.4899098992423789E-2</c:v>
                </c:pt>
                <c:pt idx="74">
                  <c:v>5.4898248761329774E-2</c:v>
                </c:pt>
                <c:pt idx="75">
                  <c:v>5.4898070406560751E-2</c:v>
                </c:pt>
                <c:pt idx="76">
                  <c:v>5.4896822644388929E-2</c:v>
                </c:pt>
                <c:pt idx="77">
                  <c:v>5.489626749411515E-2</c:v>
                </c:pt>
                <c:pt idx="78">
                  <c:v>5.4897169430179964E-2</c:v>
                </c:pt>
                <c:pt idx="79">
                  <c:v>5.4900303016965531E-2</c:v>
                </c:pt>
                <c:pt idx="80">
                  <c:v>5.4898670269141768E-2</c:v>
                </c:pt>
                <c:pt idx="81">
                  <c:v>5.4896036717715119E-2</c:v>
                </c:pt>
                <c:pt idx="82">
                  <c:v>5.489932649480686E-2</c:v>
                </c:pt>
                <c:pt idx="83">
                  <c:v>5.4899456726048332E-2</c:v>
                </c:pt>
                <c:pt idx="84">
                  <c:v>5.4898446248112479E-2</c:v>
                </c:pt>
                <c:pt idx="85">
                  <c:v>5.4899616288916375E-2</c:v>
                </c:pt>
                <c:pt idx="86">
                  <c:v>5.4896621274761817E-2</c:v>
                </c:pt>
                <c:pt idx="87">
                  <c:v>5.4896776277670194E-2</c:v>
                </c:pt>
                <c:pt idx="88">
                  <c:v>5.4899006712149354E-2</c:v>
                </c:pt>
                <c:pt idx="89">
                  <c:v>5.4899003536130982E-2</c:v>
                </c:pt>
                <c:pt idx="90">
                  <c:v>5.4899033320798034E-2</c:v>
                </c:pt>
                <c:pt idx="91">
                  <c:v>5.4896198348105454E-2</c:v>
                </c:pt>
                <c:pt idx="92">
                  <c:v>5.4895800130730213E-2</c:v>
                </c:pt>
                <c:pt idx="93">
                  <c:v>5.4898800180614445E-2</c:v>
                </c:pt>
                <c:pt idx="94">
                  <c:v>5.4896913377502514E-2</c:v>
                </c:pt>
                <c:pt idx="95">
                  <c:v>5.4898491996860317E-2</c:v>
                </c:pt>
                <c:pt idx="96">
                  <c:v>5.489974804823932E-2</c:v>
                </c:pt>
                <c:pt idx="97">
                  <c:v>5.4900906786334504E-2</c:v>
                </c:pt>
                <c:pt idx="98">
                  <c:v>5.4903018050262681E-2</c:v>
                </c:pt>
                <c:pt idx="99">
                  <c:v>5.4901759310984712E-2</c:v>
                </c:pt>
                <c:pt idx="100">
                  <c:v>5.489924998256876E-2</c:v>
                </c:pt>
                <c:pt idx="101">
                  <c:v>5.4900253710407985E-2</c:v>
                </c:pt>
                <c:pt idx="102">
                  <c:v>5.490192260527501E-2</c:v>
                </c:pt>
                <c:pt idx="103">
                  <c:v>5.4901737213326293E-2</c:v>
                </c:pt>
                <c:pt idx="104">
                  <c:v>5.4900181928762289E-2</c:v>
                </c:pt>
                <c:pt idx="105">
                  <c:v>5.4901784516361768E-2</c:v>
                </c:pt>
                <c:pt idx="106">
                  <c:v>5.4898727563757382E-2</c:v>
                </c:pt>
                <c:pt idx="107">
                  <c:v>5.4901452826458003E-2</c:v>
                </c:pt>
                <c:pt idx="108">
                  <c:v>5.4902054476990057E-2</c:v>
                </c:pt>
                <c:pt idx="109">
                  <c:v>5.4901905832255703E-2</c:v>
                </c:pt>
                <c:pt idx="110">
                  <c:v>5.4899936494489092E-2</c:v>
                </c:pt>
                <c:pt idx="111">
                  <c:v>5.4902746090502046E-2</c:v>
                </c:pt>
                <c:pt idx="112">
                  <c:v>5.4898634451796338E-2</c:v>
                </c:pt>
                <c:pt idx="113">
                  <c:v>5.4894952136065364E-2</c:v>
                </c:pt>
                <c:pt idx="114">
                  <c:v>5.4896067793911665E-2</c:v>
                </c:pt>
                <c:pt idx="115">
                  <c:v>5.4894940190121443E-2</c:v>
                </c:pt>
                <c:pt idx="116">
                  <c:v>5.4896393121351965E-2</c:v>
                </c:pt>
                <c:pt idx="117">
                  <c:v>5.4890454406410244E-2</c:v>
                </c:pt>
                <c:pt idx="118">
                  <c:v>5.4893801953233477E-2</c:v>
                </c:pt>
                <c:pt idx="119">
                  <c:v>5.489278864250724E-2</c:v>
                </c:pt>
                <c:pt idx="120">
                  <c:v>5.4892886319929862E-2</c:v>
                </c:pt>
                <c:pt idx="121">
                  <c:v>5.4889610659415652E-2</c:v>
                </c:pt>
                <c:pt idx="122">
                  <c:v>5.4895493287123814E-2</c:v>
                </c:pt>
                <c:pt idx="123">
                  <c:v>5.4893616687467575E-2</c:v>
                </c:pt>
                <c:pt idx="124">
                  <c:v>5.4897299104148485E-2</c:v>
                </c:pt>
                <c:pt idx="125">
                  <c:v>5.4902113434646301E-2</c:v>
                </c:pt>
                <c:pt idx="126">
                  <c:v>5.4900511477934656E-2</c:v>
                </c:pt>
                <c:pt idx="127">
                  <c:v>5.4898387722192049E-2</c:v>
                </c:pt>
                <c:pt idx="128">
                  <c:v>5.4898708834053241E-2</c:v>
                </c:pt>
                <c:pt idx="129">
                  <c:v>5.4897278289135841E-2</c:v>
                </c:pt>
                <c:pt idx="130">
                  <c:v>5.4899577821641114E-2</c:v>
                </c:pt>
                <c:pt idx="131">
                  <c:v>5.4894257322136888E-2</c:v>
                </c:pt>
                <c:pt idx="132">
                  <c:v>5.489051314753024E-2</c:v>
                </c:pt>
                <c:pt idx="133">
                  <c:v>5.4893383940144973E-2</c:v>
                </c:pt>
                <c:pt idx="134">
                  <c:v>5.4896907515245022E-2</c:v>
                </c:pt>
                <c:pt idx="135">
                  <c:v>5.4896202585008061E-2</c:v>
                </c:pt>
                <c:pt idx="136">
                  <c:v>5.4894927896758421E-2</c:v>
                </c:pt>
                <c:pt idx="137">
                  <c:v>5.4895897237046347E-2</c:v>
                </c:pt>
                <c:pt idx="138">
                  <c:v>5.4895271859198749E-2</c:v>
                </c:pt>
                <c:pt idx="139">
                  <c:v>5.489650821394803E-2</c:v>
                </c:pt>
                <c:pt idx="140">
                  <c:v>5.490151809448425E-2</c:v>
                </c:pt>
                <c:pt idx="141">
                  <c:v>5.4900352613304226E-2</c:v>
                </c:pt>
                <c:pt idx="142">
                  <c:v>5.4899785920906476E-2</c:v>
                </c:pt>
                <c:pt idx="143">
                  <c:v>5.4903831853467901E-2</c:v>
                </c:pt>
                <c:pt idx="144">
                  <c:v>5.4905792101008835E-2</c:v>
                </c:pt>
                <c:pt idx="145">
                  <c:v>5.4899339973380284E-2</c:v>
                </c:pt>
                <c:pt idx="146">
                  <c:v>5.4903058797839258E-2</c:v>
                </c:pt>
                <c:pt idx="147">
                  <c:v>5.4905402952572527E-2</c:v>
                </c:pt>
                <c:pt idx="148">
                  <c:v>5.4902036784227989E-2</c:v>
                </c:pt>
                <c:pt idx="149">
                  <c:v>5.4898380287368896E-2</c:v>
                </c:pt>
                <c:pt idx="150">
                  <c:v>5.4900665438816595E-2</c:v>
                </c:pt>
                <c:pt idx="151">
                  <c:v>5.4906687093400505E-2</c:v>
                </c:pt>
                <c:pt idx="152">
                  <c:v>5.4904867980351282E-2</c:v>
                </c:pt>
                <c:pt idx="153">
                  <c:v>5.490312431227283E-2</c:v>
                </c:pt>
                <c:pt idx="154">
                  <c:v>5.4903504741299652E-2</c:v>
                </c:pt>
                <c:pt idx="155">
                  <c:v>5.4900063490669761E-2</c:v>
                </c:pt>
                <c:pt idx="156">
                  <c:v>5.4907426185026829E-2</c:v>
                </c:pt>
                <c:pt idx="157">
                  <c:v>5.4907864682375004E-2</c:v>
                </c:pt>
                <c:pt idx="158">
                  <c:v>5.4907628677345714E-2</c:v>
                </c:pt>
                <c:pt idx="159">
                  <c:v>5.4911518233810436E-2</c:v>
                </c:pt>
                <c:pt idx="160">
                  <c:v>5.4909577754783861E-2</c:v>
                </c:pt>
                <c:pt idx="161">
                  <c:v>5.4907126692950219E-2</c:v>
                </c:pt>
                <c:pt idx="162">
                  <c:v>5.4907146113031033E-2</c:v>
                </c:pt>
                <c:pt idx="163">
                  <c:v>5.4910732307724822E-2</c:v>
                </c:pt>
                <c:pt idx="164">
                  <c:v>5.4910636467036568E-2</c:v>
                </c:pt>
                <c:pt idx="165">
                  <c:v>5.491128593908793E-2</c:v>
                </c:pt>
                <c:pt idx="166">
                  <c:v>5.4912821624404799E-2</c:v>
                </c:pt>
                <c:pt idx="167">
                  <c:v>5.491434026994476E-2</c:v>
                </c:pt>
                <c:pt idx="168">
                  <c:v>5.4910710564967422E-2</c:v>
                </c:pt>
                <c:pt idx="169">
                  <c:v>5.4913788813524177E-2</c:v>
                </c:pt>
                <c:pt idx="170">
                  <c:v>5.4911978191678229E-2</c:v>
                </c:pt>
                <c:pt idx="171">
                  <c:v>5.4909730435158441E-2</c:v>
                </c:pt>
                <c:pt idx="172">
                  <c:v>5.4908509372035098E-2</c:v>
                </c:pt>
                <c:pt idx="173">
                  <c:v>5.4905580328674673E-2</c:v>
                </c:pt>
                <c:pt idx="174">
                  <c:v>5.4903799966151239E-2</c:v>
                </c:pt>
                <c:pt idx="175">
                  <c:v>5.4905033316725589E-2</c:v>
                </c:pt>
                <c:pt idx="176">
                  <c:v>5.4909281768083892E-2</c:v>
                </c:pt>
                <c:pt idx="177">
                  <c:v>5.4907209471016898E-2</c:v>
                </c:pt>
                <c:pt idx="178">
                  <c:v>5.4905265001838101E-2</c:v>
                </c:pt>
                <c:pt idx="179">
                  <c:v>5.4909106498906353E-2</c:v>
                </c:pt>
                <c:pt idx="180">
                  <c:v>5.4909249517409851E-2</c:v>
                </c:pt>
                <c:pt idx="181">
                  <c:v>5.4909184948083681E-2</c:v>
                </c:pt>
                <c:pt idx="182">
                  <c:v>5.490598807207183E-2</c:v>
                </c:pt>
                <c:pt idx="183">
                  <c:v>5.4901019791150141E-2</c:v>
                </c:pt>
                <c:pt idx="184">
                  <c:v>5.4899189544702479E-2</c:v>
                </c:pt>
                <c:pt idx="185">
                  <c:v>5.4904862781302022E-2</c:v>
                </c:pt>
                <c:pt idx="186">
                  <c:v>5.4905645547302921E-2</c:v>
                </c:pt>
                <c:pt idx="187">
                  <c:v>5.4907510331920407E-2</c:v>
                </c:pt>
                <c:pt idx="188">
                  <c:v>5.4905542235829025E-2</c:v>
                </c:pt>
                <c:pt idx="189">
                  <c:v>5.4902448291004075E-2</c:v>
                </c:pt>
                <c:pt idx="190">
                  <c:v>5.4901260855844063E-2</c:v>
                </c:pt>
                <c:pt idx="191">
                  <c:v>5.4904817625566489E-2</c:v>
                </c:pt>
                <c:pt idx="192">
                  <c:v>5.4908704048647138E-2</c:v>
                </c:pt>
                <c:pt idx="193">
                  <c:v>5.4908725150005326E-2</c:v>
                </c:pt>
                <c:pt idx="194">
                  <c:v>5.4909378089114641E-2</c:v>
                </c:pt>
                <c:pt idx="195">
                  <c:v>5.49090364207152E-2</c:v>
                </c:pt>
                <c:pt idx="196">
                  <c:v>5.4905673646562021E-2</c:v>
                </c:pt>
                <c:pt idx="197">
                  <c:v>5.4910820230735964E-2</c:v>
                </c:pt>
                <c:pt idx="198">
                  <c:v>5.4908283186996691E-2</c:v>
                </c:pt>
                <c:pt idx="199">
                  <c:v>5.4909829467901884E-2</c:v>
                </c:pt>
                <c:pt idx="200">
                  <c:v>5.4903056034379762E-2</c:v>
                </c:pt>
                <c:pt idx="201">
                  <c:v>5.4897443484872036E-2</c:v>
                </c:pt>
                <c:pt idx="202">
                  <c:v>5.4897019135160575E-2</c:v>
                </c:pt>
                <c:pt idx="203">
                  <c:v>5.4895609058245302E-2</c:v>
                </c:pt>
                <c:pt idx="204">
                  <c:v>5.4896901135607259E-2</c:v>
                </c:pt>
                <c:pt idx="205">
                  <c:v>5.4895033265134112E-2</c:v>
                </c:pt>
                <c:pt idx="206">
                  <c:v>5.4901857009151983E-2</c:v>
                </c:pt>
                <c:pt idx="207">
                  <c:v>5.4902060321368462E-2</c:v>
                </c:pt>
                <c:pt idx="208">
                  <c:v>5.4904579215513727E-2</c:v>
                </c:pt>
                <c:pt idx="209">
                  <c:v>5.4901146405342001E-2</c:v>
                </c:pt>
                <c:pt idx="210">
                  <c:v>5.4901053384685053E-2</c:v>
                </c:pt>
                <c:pt idx="211">
                  <c:v>5.4897062053366592E-2</c:v>
                </c:pt>
                <c:pt idx="212">
                  <c:v>5.4893671541152662E-2</c:v>
                </c:pt>
                <c:pt idx="213">
                  <c:v>5.4893027391206189E-2</c:v>
                </c:pt>
                <c:pt idx="214">
                  <c:v>5.4895812622438873E-2</c:v>
                </c:pt>
                <c:pt idx="215">
                  <c:v>5.490091734053329E-2</c:v>
                </c:pt>
                <c:pt idx="216">
                  <c:v>5.4900105491575507E-2</c:v>
                </c:pt>
                <c:pt idx="217">
                  <c:v>5.4902818454165635E-2</c:v>
                </c:pt>
                <c:pt idx="218">
                  <c:v>5.4902296953488493E-2</c:v>
                </c:pt>
                <c:pt idx="219">
                  <c:v>5.4900003877052982E-2</c:v>
                </c:pt>
                <c:pt idx="220">
                  <c:v>5.4898202829684106E-2</c:v>
                </c:pt>
                <c:pt idx="221">
                  <c:v>5.4892593591266796E-2</c:v>
                </c:pt>
                <c:pt idx="222">
                  <c:v>5.4893511032327764E-2</c:v>
                </c:pt>
                <c:pt idx="223">
                  <c:v>5.489788133326929E-2</c:v>
                </c:pt>
                <c:pt idx="224">
                  <c:v>5.4896592499458816E-2</c:v>
                </c:pt>
                <c:pt idx="225">
                  <c:v>5.4894457324656351E-2</c:v>
                </c:pt>
                <c:pt idx="226">
                  <c:v>5.4896250066764657E-2</c:v>
                </c:pt>
                <c:pt idx="227">
                  <c:v>5.4896296418937354E-2</c:v>
                </c:pt>
                <c:pt idx="228">
                  <c:v>5.4900953556137215E-2</c:v>
                </c:pt>
                <c:pt idx="229">
                  <c:v>5.4904200826310257E-2</c:v>
                </c:pt>
                <c:pt idx="230">
                  <c:v>5.4904069588193938E-2</c:v>
                </c:pt>
                <c:pt idx="231">
                  <c:v>5.4903638455673275E-2</c:v>
                </c:pt>
                <c:pt idx="232">
                  <c:v>5.490191160490903E-2</c:v>
                </c:pt>
                <c:pt idx="233">
                  <c:v>5.4901223044982898E-2</c:v>
                </c:pt>
                <c:pt idx="234">
                  <c:v>5.4905313343807993E-2</c:v>
                </c:pt>
                <c:pt idx="235">
                  <c:v>5.4899497268799134E-2</c:v>
                </c:pt>
                <c:pt idx="236">
                  <c:v>5.4899747848746829E-2</c:v>
                </c:pt>
                <c:pt idx="237">
                  <c:v>5.4900771505534532E-2</c:v>
                </c:pt>
                <c:pt idx="238">
                  <c:v>5.489903518050547E-2</c:v>
                </c:pt>
                <c:pt idx="239">
                  <c:v>5.4897147357724087E-2</c:v>
                </c:pt>
                <c:pt idx="240">
                  <c:v>5.4898078045528466E-2</c:v>
                </c:pt>
                <c:pt idx="241">
                  <c:v>5.4900986002926484E-2</c:v>
                </c:pt>
                <c:pt idx="242">
                  <c:v>5.4900322189217303E-2</c:v>
                </c:pt>
                <c:pt idx="243">
                  <c:v>5.4899072101737056E-2</c:v>
                </c:pt>
                <c:pt idx="244">
                  <c:v>5.4900541833710917E-2</c:v>
                </c:pt>
                <c:pt idx="245">
                  <c:v>5.4898032131021277E-2</c:v>
                </c:pt>
                <c:pt idx="246">
                  <c:v>5.4901321045500336E-2</c:v>
                </c:pt>
                <c:pt idx="247">
                  <c:v>5.4900908459541806E-2</c:v>
                </c:pt>
                <c:pt idx="248">
                  <c:v>5.4896834487931798E-2</c:v>
                </c:pt>
                <c:pt idx="249">
                  <c:v>5.48998961753537E-2</c:v>
                </c:pt>
                <c:pt idx="250">
                  <c:v>5.4906086024465985E-2</c:v>
                </c:pt>
                <c:pt idx="251">
                  <c:v>5.4910372925006945E-2</c:v>
                </c:pt>
                <c:pt idx="252">
                  <c:v>5.4908646084940442E-2</c:v>
                </c:pt>
                <c:pt idx="253">
                  <c:v>5.4905497739347574E-2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'CIR Simulation (MLE)'!$I$1</c:f>
              <c:strCache>
                <c:ptCount val="1"/>
                <c:pt idx="0">
                  <c:v>Sims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(MLE)'!$I$2:$I$255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5.5190564340247023E-2</c:v>
                </c:pt>
                <c:pt idx="2">
                  <c:v>5.5176261970031747E-2</c:v>
                </c:pt>
                <c:pt idx="3">
                  <c:v>5.5165979631539519E-2</c:v>
                </c:pt>
                <c:pt idx="4">
                  <c:v>5.5156719668814518E-2</c:v>
                </c:pt>
                <c:pt idx="5">
                  <c:v>5.5149928832962838E-2</c:v>
                </c:pt>
                <c:pt idx="6">
                  <c:v>5.5137647665572637E-2</c:v>
                </c:pt>
                <c:pt idx="7">
                  <c:v>5.5130738847685531E-2</c:v>
                </c:pt>
                <c:pt idx="8">
                  <c:v>5.5120977575210818E-2</c:v>
                </c:pt>
                <c:pt idx="9">
                  <c:v>5.5111632646519887E-2</c:v>
                </c:pt>
                <c:pt idx="10">
                  <c:v>5.5101234672047431E-2</c:v>
                </c:pt>
                <c:pt idx="11">
                  <c:v>5.5094022534146699E-2</c:v>
                </c:pt>
                <c:pt idx="12">
                  <c:v>5.5088053800182037E-2</c:v>
                </c:pt>
                <c:pt idx="13">
                  <c:v>5.5077366854629058E-2</c:v>
                </c:pt>
                <c:pt idx="14">
                  <c:v>5.5071645630816381E-2</c:v>
                </c:pt>
                <c:pt idx="15">
                  <c:v>5.5063377641153051E-2</c:v>
                </c:pt>
                <c:pt idx="16">
                  <c:v>5.5055447307068191E-2</c:v>
                </c:pt>
                <c:pt idx="17">
                  <c:v>5.5043319285989392E-2</c:v>
                </c:pt>
                <c:pt idx="18">
                  <c:v>5.5038134655957568E-2</c:v>
                </c:pt>
                <c:pt idx="19">
                  <c:v>5.5029791861488382E-2</c:v>
                </c:pt>
                <c:pt idx="20">
                  <c:v>5.5025188503296893E-2</c:v>
                </c:pt>
                <c:pt idx="21">
                  <c:v>5.5024116582042953E-2</c:v>
                </c:pt>
                <c:pt idx="22">
                  <c:v>5.5016869402489448E-2</c:v>
                </c:pt>
                <c:pt idx="23">
                  <c:v>5.5007813800202074E-2</c:v>
                </c:pt>
                <c:pt idx="24">
                  <c:v>5.5002794464532948E-2</c:v>
                </c:pt>
                <c:pt idx="25">
                  <c:v>5.49980711301567E-2</c:v>
                </c:pt>
                <c:pt idx="26">
                  <c:v>5.4989467154618409E-2</c:v>
                </c:pt>
                <c:pt idx="27">
                  <c:v>5.4993380922845135E-2</c:v>
                </c:pt>
                <c:pt idx="28">
                  <c:v>5.4988520687587319E-2</c:v>
                </c:pt>
                <c:pt idx="29">
                  <c:v>5.498244384166491E-2</c:v>
                </c:pt>
                <c:pt idx="30">
                  <c:v>5.4978021620777362E-2</c:v>
                </c:pt>
                <c:pt idx="31">
                  <c:v>5.4972559825552186E-2</c:v>
                </c:pt>
                <c:pt idx="32">
                  <c:v>5.4967377212703852E-2</c:v>
                </c:pt>
                <c:pt idx="33">
                  <c:v>5.496387983632179E-2</c:v>
                </c:pt>
                <c:pt idx="34">
                  <c:v>5.4958784199151768E-2</c:v>
                </c:pt>
                <c:pt idx="35">
                  <c:v>5.4956342795715533E-2</c:v>
                </c:pt>
                <c:pt idx="36">
                  <c:v>5.4953402889403979E-2</c:v>
                </c:pt>
                <c:pt idx="37">
                  <c:v>5.4958033177583784E-2</c:v>
                </c:pt>
                <c:pt idx="38">
                  <c:v>5.4953580442456886E-2</c:v>
                </c:pt>
                <c:pt idx="39">
                  <c:v>5.4950295380619275E-2</c:v>
                </c:pt>
                <c:pt idx="40">
                  <c:v>5.4945016633790374E-2</c:v>
                </c:pt>
                <c:pt idx="41">
                  <c:v>5.4942786545853627E-2</c:v>
                </c:pt>
                <c:pt idx="42">
                  <c:v>5.4939433108238608E-2</c:v>
                </c:pt>
                <c:pt idx="43">
                  <c:v>5.4938140997682766E-2</c:v>
                </c:pt>
                <c:pt idx="44">
                  <c:v>5.4940590501898409E-2</c:v>
                </c:pt>
                <c:pt idx="45">
                  <c:v>5.4938325844653961E-2</c:v>
                </c:pt>
                <c:pt idx="46">
                  <c:v>5.4936470530549709E-2</c:v>
                </c:pt>
                <c:pt idx="47">
                  <c:v>5.4931542852136674E-2</c:v>
                </c:pt>
                <c:pt idx="48">
                  <c:v>5.4934356404601897E-2</c:v>
                </c:pt>
                <c:pt idx="49">
                  <c:v>5.4934161076477958E-2</c:v>
                </c:pt>
                <c:pt idx="50">
                  <c:v>5.4931697346510162E-2</c:v>
                </c:pt>
                <c:pt idx="51">
                  <c:v>5.4925641311593998E-2</c:v>
                </c:pt>
                <c:pt idx="52">
                  <c:v>5.4925763281655014E-2</c:v>
                </c:pt>
                <c:pt idx="53">
                  <c:v>5.4927071632134006E-2</c:v>
                </c:pt>
                <c:pt idx="54">
                  <c:v>5.4927959953431534E-2</c:v>
                </c:pt>
                <c:pt idx="55">
                  <c:v>5.4926203290485323E-2</c:v>
                </c:pt>
                <c:pt idx="56">
                  <c:v>5.4918088354084404E-2</c:v>
                </c:pt>
                <c:pt idx="57">
                  <c:v>5.4919895721265204E-2</c:v>
                </c:pt>
                <c:pt idx="58">
                  <c:v>5.4918479902956223E-2</c:v>
                </c:pt>
                <c:pt idx="59">
                  <c:v>5.4917692737588002E-2</c:v>
                </c:pt>
                <c:pt idx="60">
                  <c:v>5.4917697598298218E-2</c:v>
                </c:pt>
                <c:pt idx="61">
                  <c:v>5.4916177297121796E-2</c:v>
                </c:pt>
                <c:pt idx="62">
                  <c:v>5.4917151024559643E-2</c:v>
                </c:pt>
                <c:pt idx="63">
                  <c:v>5.4915670770790764E-2</c:v>
                </c:pt>
                <c:pt idx="64">
                  <c:v>5.49157998669546E-2</c:v>
                </c:pt>
                <c:pt idx="65">
                  <c:v>5.4915185513046444E-2</c:v>
                </c:pt>
                <c:pt idx="66">
                  <c:v>5.49117735944262E-2</c:v>
                </c:pt>
                <c:pt idx="67">
                  <c:v>5.4907186090187472E-2</c:v>
                </c:pt>
                <c:pt idx="68">
                  <c:v>5.4906637394218277E-2</c:v>
                </c:pt>
                <c:pt idx="69">
                  <c:v>5.4906569454358366E-2</c:v>
                </c:pt>
                <c:pt idx="70">
                  <c:v>5.4908557505891228E-2</c:v>
                </c:pt>
                <c:pt idx="71">
                  <c:v>5.4903055220577215E-2</c:v>
                </c:pt>
                <c:pt idx="72">
                  <c:v>5.4900312935954904E-2</c:v>
                </c:pt>
                <c:pt idx="73">
                  <c:v>5.4897079249114043E-2</c:v>
                </c:pt>
                <c:pt idx="74">
                  <c:v>5.4898071857350274E-2</c:v>
                </c:pt>
                <c:pt idx="75">
                  <c:v>5.4896710396049077E-2</c:v>
                </c:pt>
                <c:pt idx="76">
                  <c:v>5.4895971901310979E-2</c:v>
                </c:pt>
                <c:pt idx="77">
                  <c:v>5.4896156876241595E-2</c:v>
                </c:pt>
                <c:pt idx="78">
                  <c:v>5.4897695034142678E-2</c:v>
                </c:pt>
                <c:pt idx="79">
                  <c:v>5.4899461287872146E-2</c:v>
                </c:pt>
                <c:pt idx="80">
                  <c:v>5.4900180098391073E-2</c:v>
                </c:pt>
                <c:pt idx="81">
                  <c:v>5.4900613182873759E-2</c:v>
                </c:pt>
                <c:pt idx="82">
                  <c:v>5.4899965317865694E-2</c:v>
                </c:pt>
                <c:pt idx="83">
                  <c:v>5.4902313372168651E-2</c:v>
                </c:pt>
                <c:pt idx="84">
                  <c:v>5.4901119013393257E-2</c:v>
                </c:pt>
                <c:pt idx="85">
                  <c:v>5.489680590928505E-2</c:v>
                </c:pt>
                <c:pt idx="86">
                  <c:v>5.4901081284200147E-2</c:v>
                </c:pt>
                <c:pt idx="87">
                  <c:v>5.4902372385396948E-2</c:v>
                </c:pt>
                <c:pt idx="88">
                  <c:v>5.4901951466965221E-2</c:v>
                </c:pt>
                <c:pt idx="89">
                  <c:v>5.4905418963089904E-2</c:v>
                </c:pt>
                <c:pt idx="90">
                  <c:v>5.4903932216722288E-2</c:v>
                </c:pt>
                <c:pt idx="91">
                  <c:v>5.4902446972492414E-2</c:v>
                </c:pt>
                <c:pt idx="92">
                  <c:v>5.4906559750986336E-2</c:v>
                </c:pt>
                <c:pt idx="93">
                  <c:v>5.49090444761198E-2</c:v>
                </c:pt>
                <c:pt idx="94">
                  <c:v>5.4910135949853008E-2</c:v>
                </c:pt>
                <c:pt idx="95">
                  <c:v>5.4912501000817265E-2</c:v>
                </c:pt>
                <c:pt idx="96">
                  <c:v>5.4911128914842962E-2</c:v>
                </c:pt>
                <c:pt idx="97">
                  <c:v>5.4910705187779824E-2</c:v>
                </c:pt>
                <c:pt idx="98">
                  <c:v>5.4908975530900538E-2</c:v>
                </c:pt>
                <c:pt idx="99">
                  <c:v>5.4910092798562633E-2</c:v>
                </c:pt>
                <c:pt idx="100">
                  <c:v>5.4912388303912055E-2</c:v>
                </c:pt>
                <c:pt idx="101">
                  <c:v>5.4912038488384163E-2</c:v>
                </c:pt>
                <c:pt idx="102">
                  <c:v>5.4912942344342373E-2</c:v>
                </c:pt>
                <c:pt idx="103">
                  <c:v>5.4912043996954665E-2</c:v>
                </c:pt>
                <c:pt idx="104">
                  <c:v>5.4908601869135876E-2</c:v>
                </c:pt>
                <c:pt idx="105">
                  <c:v>5.4911283602854424E-2</c:v>
                </c:pt>
                <c:pt idx="106">
                  <c:v>5.4907488156523222E-2</c:v>
                </c:pt>
                <c:pt idx="107">
                  <c:v>5.4910257252749561E-2</c:v>
                </c:pt>
                <c:pt idx="108">
                  <c:v>5.491142339314823E-2</c:v>
                </c:pt>
                <c:pt idx="109">
                  <c:v>5.4910998534659652E-2</c:v>
                </c:pt>
                <c:pt idx="110">
                  <c:v>5.4908580872377245E-2</c:v>
                </c:pt>
                <c:pt idx="111">
                  <c:v>5.4911396787314541E-2</c:v>
                </c:pt>
                <c:pt idx="112">
                  <c:v>5.4905536871004253E-2</c:v>
                </c:pt>
                <c:pt idx="113">
                  <c:v>5.4902953194409999E-2</c:v>
                </c:pt>
                <c:pt idx="114">
                  <c:v>5.4902289768025726E-2</c:v>
                </c:pt>
                <c:pt idx="115">
                  <c:v>5.4902620403767435E-2</c:v>
                </c:pt>
                <c:pt idx="116">
                  <c:v>5.4897498563441186E-2</c:v>
                </c:pt>
                <c:pt idx="117">
                  <c:v>5.4894602014321135E-2</c:v>
                </c:pt>
                <c:pt idx="118">
                  <c:v>5.4892846312637418E-2</c:v>
                </c:pt>
                <c:pt idx="119">
                  <c:v>5.4892975240997975E-2</c:v>
                </c:pt>
                <c:pt idx="120">
                  <c:v>5.489167406624177E-2</c:v>
                </c:pt>
                <c:pt idx="121">
                  <c:v>5.4891960822243964E-2</c:v>
                </c:pt>
                <c:pt idx="122">
                  <c:v>5.4887655992675394E-2</c:v>
                </c:pt>
                <c:pt idx="123">
                  <c:v>5.4886308167824874E-2</c:v>
                </c:pt>
                <c:pt idx="124">
                  <c:v>5.4885731639432896E-2</c:v>
                </c:pt>
                <c:pt idx="125">
                  <c:v>5.4884132149632683E-2</c:v>
                </c:pt>
                <c:pt idx="126">
                  <c:v>5.4885932884855888E-2</c:v>
                </c:pt>
                <c:pt idx="127">
                  <c:v>5.4886847082098095E-2</c:v>
                </c:pt>
                <c:pt idx="128">
                  <c:v>5.4887313660378849E-2</c:v>
                </c:pt>
                <c:pt idx="129">
                  <c:v>5.4883800737234867E-2</c:v>
                </c:pt>
                <c:pt idx="130">
                  <c:v>5.4889246466598214E-2</c:v>
                </c:pt>
                <c:pt idx="131">
                  <c:v>5.4886410868005955E-2</c:v>
                </c:pt>
                <c:pt idx="132">
                  <c:v>5.4884371196708283E-2</c:v>
                </c:pt>
                <c:pt idx="133">
                  <c:v>5.4889502336861865E-2</c:v>
                </c:pt>
                <c:pt idx="134">
                  <c:v>5.489283645041023E-2</c:v>
                </c:pt>
                <c:pt idx="135">
                  <c:v>5.489041610916548E-2</c:v>
                </c:pt>
                <c:pt idx="136">
                  <c:v>5.4893408126814147E-2</c:v>
                </c:pt>
                <c:pt idx="137">
                  <c:v>5.4893045255349819E-2</c:v>
                </c:pt>
                <c:pt idx="138">
                  <c:v>5.4892007630644203E-2</c:v>
                </c:pt>
                <c:pt idx="139">
                  <c:v>5.4894575802839463E-2</c:v>
                </c:pt>
                <c:pt idx="140">
                  <c:v>5.4892996627995898E-2</c:v>
                </c:pt>
                <c:pt idx="141">
                  <c:v>5.4894262365363017E-2</c:v>
                </c:pt>
                <c:pt idx="142">
                  <c:v>5.4895941787240492E-2</c:v>
                </c:pt>
                <c:pt idx="143">
                  <c:v>5.4896682315379378E-2</c:v>
                </c:pt>
                <c:pt idx="144">
                  <c:v>5.4897717672370998E-2</c:v>
                </c:pt>
                <c:pt idx="145">
                  <c:v>5.4895328436769676E-2</c:v>
                </c:pt>
                <c:pt idx="146">
                  <c:v>5.4889932486143655E-2</c:v>
                </c:pt>
                <c:pt idx="147">
                  <c:v>5.489173936063485E-2</c:v>
                </c:pt>
                <c:pt idx="148">
                  <c:v>5.4894499485704053E-2</c:v>
                </c:pt>
                <c:pt idx="149">
                  <c:v>5.4900463808558238E-2</c:v>
                </c:pt>
                <c:pt idx="150">
                  <c:v>5.4903532206633091E-2</c:v>
                </c:pt>
                <c:pt idx="151">
                  <c:v>5.4903945293168548E-2</c:v>
                </c:pt>
                <c:pt idx="152">
                  <c:v>5.4906304079271405E-2</c:v>
                </c:pt>
                <c:pt idx="153">
                  <c:v>5.4907300766095388E-2</c:v>
                </c:pt>
                <c:pt idx="154">
                  <c:v>5.4907292439006293E-2</c:v>
                </c:pt>
                <c:pt idx="155">
                  <c:v>5.4902189273933373E-2</c:v>
                </c:pt>
                <c:pt idx="156">
                  <c:v>5.490058408527753E-2</c:v>
                </c:pt>
                <c:pt idx="157">
                  <c:v>5.4899459960862609E-2</c:v>
                </c:pt>
                <c:pt idx="158">
                  <c:v>5.4897377025925086E-2</c:v>
                </c:pt>
                <c:pt idx="159">
                  <c:v>5.4895585885487097E-2</c:v>
                </c:pt>
                <c:pt idx="160">
                  <c:v>5.4893027542764462E-2</c:v>
                </c:pt>
                <c:pt idx="161">
                  <c:v>5.489273145520232E-2</c:v>
                </c:pt>
                <c:pt idx="162">
                  <c:v>5.4897448465158726E-2</c:v>
                </c:pt>
                <c:pt idx="163">
                  <c:v>5.4897275931632961E-2</c:v>
                </c:pt>
                <c:pt idx="164">
                  <c:v>5.4894977081776285E-2</c:v>
                </c:pt>
                <c:pt idx="165">
                  <c:v>5.4892816443590724E-2</c:v>
                </c:pt>
                <c:pt idx="166">
                  <c:v>5.4892101214579221E-2</c:v>
                </c:pt>
                <c:pt idx="167">
                  <c:v>5.4892316310658919E-2</c:v>
                </c:pt>
                <c:pt idx="168">
                  <c:v>5.4891857941713397E-2</c:v>
                </c:pt>
                <c:pt idx="169">
                  <c:v>5.4894490677371059E-2</c:v>
                </c:pt>
                <c:pt idx="170">
                  <c:v>5.489047542204431E-2</c:v>
                </c:pt>
                <c:pt idx="171">
                  <c:v>5.4891991129298282E-2</c:v>
                </c:pt>
                <c:pt idx="172">
                  <c:v>5.4886306193770537E-2</c:v>
                </c:pt>
                <c:pt idx="173">
                  <c:v>5.488588955171203E-2</c:v>
                </c:pt>
                <c:pt idx="174">
                  <c:v>5.4884892834158136E-2</c:v>
                </c:pt>
                <c:pt idx="175">
                  <c:v>5.4882912174961579E-2</c:v>
                </c:pt>
                <c:pt idx="176">
                  <c:v>5.4884051581606363E-2</c:v>
                </c:pt>
                <c:pt idx="177">
                  <c:v>5.4884263046210746E-2</c:v>
                </c:pt>
                <c:pt idx="178">
                  <c:v>5.4886754414638847E-2</c:v>
                </c:pt>
                <c:pt idx="179">
                  <c:v>5.4887313491267541E-2</c:v>
                </c:pt>
                <c:pt idx="180">
                  <c:v>5.4888508258872766E-2</c:v>
                </c:pt>
                <c:pt idx="181">
                  <c:v>5.4891831272808222E-2</c:v>
                </c:pt>
                <c:pt idx="182">
                  <c:v>5.4891086477469209E-2</c:v>
                </c:pt>
                <c:pt idx="183">
                  <c:v>5.4889762380805965E-2</c:v>
                </c:pt>
                <c:pt idx="184">
                  <c:v>5.4888630515968401E-2</c:v>
                </c:pt>
                <c:pt idx="185">
                  <c:v>5.4884554492204377E-2</c:v>
                </c:pt>
                <c:pt idx="186">
                  <c:v>5.4888625464146024E-2</c:v>
                </c:pt>
                <c:pt idx="187">
                  <c:v>5.4889225647158209E-2</c:v>
                </c:pt>
                <c:pt idx="188">
                  <c:v>5.4887029156905721E-2</c:v>
                </c:pt>
                <c:pt idx="189">
                  <c:v>5.4886688703043911E-2</c:v>
                </c:pt>
                <c:pt idx="190">
                  <c:v>5.4891172275543652E-2</c:v>
                </c:pt>
                <c:pt idx="191">
                  <c:v>5.4895616598917424E-2</c:v>
                </c:pt>
                <c:pt idx="192">
                  <c:v>5.4895211499937556E-2</c:v>
                </c:pt>
                <c:pt idx="193">
                  <c:v>5.4895940814221326E-2</c:v>
                </c:pt>
                <c:pt idx="194">
                  <c:v>5.489650741310885E-2</c:v>
                </c:pt>
                <c:pt idx="195">
                  <c:v>5.489783592176644E-2</c:v>
                </c:pt>
                <c:pt idx="196">
                  <c:v>5.4902349390457621E-2</c:v>
                </c:pt>
                <c:pt idx="197">
                  <c:v>5.4900429746169169E-2</c:v>
                </c:pt>
                <c:pt idx="198">
                  <c:v>5.4903116855197547E-2</c:v>
                </c:pt>
                <c:pt idx="199">
                  <c:v>5.4906684024332679E-2</c:v>
                </c:pt>
                <c:pt idx="200">
                  <c:v>5.490209324830371E-2</c:v>
                </c:pt>
                <c:pt idx="201">
                  <c:v>5.490251969357729E-2</c:v>
                </c:pt>
                <c:pt idx="202">
                  <c:v>5.4903306226737864E-2</c:v>
                </c:pt>
                <c:pt idx="203">
                  <c:v>5.4905400577029931E-2</c:v>
                </c:pt>
                <c:pt idx="204">
                  <c:v>5.4907837417538297E-2</c:v>
                </c:pt>
                <c:pt idx="205">
                  <c:v>5.4909642289571181E-2</c:v>
                </c:pt>
                <c:pt idx="206">
                  <c:v>5.4911960805595128E-2</c:v>
                </c:pt>
                <c:pt idx="207">
                  <c:v>5.4912869773017937E-2</c:v>
                </c:pt>
                <c:pt idx="208">
                  <c:v>5.4916202949852166E-2</c:v>
                </c:pt>
                <c:pt idx="209">
                  <c:v>5.4918366010802043E-2</c:v>
                </c:pt>
                <c:pt idx="210">
                  <c:v>5.4918003994362488E-2</c:v>
                </c:pt>
                <c:pt idx="211">
                  <c:v>5.4919180313837766E-2</c:v>
                </c:pt>
                <c:pt idx="212">
                  <c:v>5.4917479462281468E-2</c:v>
                </c:pt>
                <c:pt idx="213">
                  <c:v>5.491420348604268E-2</c:v>
                </c:pt>
                <c:pt idx="214">
                  <c:v>5.4918201465465943E-2</c:v>
                </c:pt>
                <c:pt idx="215">
                  <c:v>5.4920844328621723E-2</c:v>
                </c:pt>
                <c:pt idx="216">
                  <c:v>5.491944097026337E-2</c:v>
                </c:pt>
                <c:pt idx="217">
                  <c:v>5.4918260394141098E-2</c:v>
                </c:pt>
                <c:pt idx="218">
                  <c:v>5.492481348489963E-2</c:v>
                </c:pt>
                <c:pt idx="219">
                  <c:v>5.4922087304922186E-2</c:v>
                </c:pt>
                <c:pt idx="220">
                  <c:v>5.491839105939661E-2</c:v>
                </c:pt>
                <c:pt idx="221">
                  <c:v>5.4914306073502547E-2</c:v>
                </c:pt>
                <c:pt idx="222">
                  <c:v>5.4912353412478632E-2</c:v>
                </c:pt>
                <c:pt idx="223">
                  <c:v>5.4908286722869813E-2</c:v>
                </c:pt>
                <c:pt idx="224">
                  <c:v>5.491021130870085E-2</c:v>
                </c:pt>
                <c:pt idx="225">
                  <c:v>5.4912684253024688E-2</c:v>
                </c:pt>
                <c:pt idx="226">
                  <c:v>5.4910601610601704E-2</c:v>
                </c:pt>
                <c:pt idx="227">
                  <c:v>5.4904358652849386E-2</c:v>
                </c:pt>
                <c:pt idx="228">
                  <c:v>5.4909372267155171E-2</c:v>
                </c:pt>
                <c:pt idx="229">
                  <c:v>5.4909794299164282E-2</c:v>
                </c:pt>
                <c:pt idx="230">
                  <c:v>5.4910272419576071E-2</c:v>
                </c:pt>
                <c:pt idx="231">
                  <c:v>5.4907852109697251E-2</c:v>
                </c:pt>
                <c:pt idx="232">
                  <c:v>5.4907707296243509E-2</c:v>
                </c:pt>
                <c:pt idx="233">
                  <c:v>5.4909278792607132E-2</c:v>
                </c:pt>
                <c:pt idx="234">
                  <c:v>5.4909310343370384E-2</c:v>
                </c:pt>
                <c:pt idx="235">
                  <c:v>5.4907694441543989E-2</c:v>
                </c:pt>
                <c:pt idx="236">
                  <c:v>5.4904279001529194E-2</c:v>
                </c:pt>
                <c:pt idx="237">
                  <c:v>5.4905797852502436E-2</c:v>
                </c:pt>
                <c:pt idx="238">
                  <c:v>5.4909055934736543E-2</c:v>
                </c:pt>
                <c:pt idx="239">
                  <c:v>5.4913905189047596E-2</c:v>
                </c:pt>
                <c:pt idx="240">
                  <c:v>5.4915034242173449E-2</c:v>
                </c:pt>
                <c:pt idx="241">
                  <c:v>5.4917960802754615E-2</c:v>
                </c:pt>
                <c:pt idx="242">
                  <c:v>5.4915463053510555E-2</c:v>
                </c:pt>
                <c:pt idx="243">
                  <c:v>5.4915231600700547E-2</c:v>
                </c:pt>
                <c:pt idx="244">
                  <c:v>5.4910064345477343E-2</c:v>
                </c:pt>
                <c:pt idx="245">
                  <c:v>5.4913033759578594E-2</c:v>
                </c:pt>
                <c:pt idx="246">
                  <c:v>5.4906742221863272E-2</c:v>
                </c:pt>
                <c:pt idx="247">
                  <c:v>5.4901993859718022E-2</c:v>
                </c:pt>
                <c:pt idx="248">
                  <c:v>5.4896406486709799E-2</c:v>
                </c:pt>
                <c:pt idx="249">
                  <c:v>5.4897403615022551E-2</c:v>
                </c:pt>
                <c:pt idx="250">
                  <c:v>5.4896463340119231E-2</c:v>
                </c:pt>
                <c:pt idx="251">
                  <c:v>5.4895740109339744E-2</c:v>
                </c:pt>
                <c:pt idx="252">
                  <c:v>5.4895608961465517E-2</c:v>
                </c:pt>
                <c:pt idx="253">
                  <c:v>5.4894756206366559E-2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'CIR Simulation (MLE)'!$J$1</c:f>
              <c:strCache>
                <c:ptCount val="1"/>
                <c:pt idx="0">
                  <c:v>Sims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(MLE)'!$J$2:$J$255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5.5180701702036816E-2</c:v>
                </c:pt>
                <c:pt idx="2">
                  <c:v>5.516864937180687E-2</c:v>
                </c:pt>
                <c:pt idx="3">
                  <c:v>5.5153208310193776E-2</c:v>
                </c:pt>
                <c:pt idx="4">
                  <c:v>5.5141611538280615E-2</c:v>
                </c:pt>
                <c:pt idx="5">
                  <c:v>5.51353402446631E-2</c:v>
                </c:pt>
                <c:pt idx="6">
                  <c:v>5.5127486593228803E-2</c:v>
                </c:pt>
                <c:pt idx="7">
                  <c:v>5.5113283130570387E-2</c:v>
                </c:pt>
                <c:pt idx="8">
                  <c:v>5.5108912022990036E-2</c:v>
                </c:pt>
                <c:pt idx="9">
                  <c:v>5.5101874335289819E-2</c:v>
                </c:pt>
                <c:pt idx="10">
                  <c:v>5.5090789076611094E-2</c:v>
                </c:pt>
                <c:pt idx="11">
                  <c:v>5.5086081872731146E-2</c:v>
                </c:pt>
                <c:pt idx="12">
                  <c:v>5.5078310360512785E-2</c:v>
                </c:pt>
                <c:pt idx="13">
                  <c:v>5.5067786363657868E-2</c:v>
                </c:pt>
                <c:pt idx="14">
                  <c:v>5.5061898828280754E-2</c:v>
                </c:pt>
                <c:pt idx="15">
                  <c:v>5.5053348970018422E-2</c:v>
                </c:pt>
                <c:pt idx="16">
                  <c:v>5.5043681024561239E-2</c:v>
                </c:pt>
                <c:pt idx="17">
                  <c:v>5.5037749346816933E-2</c:v>
                </c:pt>
                <c:pt idx="18">
                  <c:v>5.5030757147406691E-2</c:v>
                </c:pt>
                <c:pt idx="19">
                  <c:v>5.502442697822188E-2</c:v>
                </c:pt>
                <c:pt idx="20">
                  <c:v>5.5020471812610397E-2</c:v>
                </c:pt>
                <c:pt idx="21">
                  <c:v>5.5012286810565712E-2</c:v>
                </c:pt>
                <c:pt idx="22">
                  <c:v>5.500564291841064E-2</c:v>
                </c:pt>
                <c:pt idx="23">
                  <c:v>5.4999548817511547E-2</c:v>
                </c:pt>
                <c:pt idx="24">
                  <c:v>5.4997516646560198E-2</c:v>
                </c:pt>
                <c:pt idx="25">
                  <c:v>5.4990903284531718E-2</c:v>
                </c:pt>
                <c:pt idx="26">
                  <c:v>5.4990143904512082E-2</c:v>
                </c:pt>
                <c:pt idx="27">
                  <c:v>5.4985036084466934E-2</c:v>
                </c:pt>
                <c:pt idx="28">
                  <c:v>5.4980700749615793E-2</c:v>
                </c:pt>
                <c:pt idx="29">
                  <c:v>5.4976342930664758E-2</c:v>
                </c:pt>
                <c:pt idx="30">
                  <c:v>5.4975335614711927E-2</c:v>
                </c:pt>
                <c:pt idx="31">
                  <c:v>5.4969419574153203E-2</c:v>
                </c:pt>
                <c:pt idx="32">
                  <c:v>5.4962346527673407E-2</c:v>
                </c:pt>
                <c:pt idx="33">
                  <c:v>5.4958911433351937E-2</c:v>
                </c:pt>
                <c:pt idx="34">
                  <c:v>5.4953735638928435E-2</c:v>
                </c:pt>
                <c:pt idx="35">
                  <c:v>5.4951079567651474E-2</c:v>
                </c:pt>
                <c:pt idx="36">
                  <c:v>5.494770036544859E-2</c:v>
                </c:pt>
                <c:pt idx="37">
                  <c:v>5.4946521533988706E-2</c:v>
                </c:pt>
                <c:pt idx="38">
                  <c:v>5.4946111873649298E-2</c:v>
                </c:pt>
                <c:pt idx="39">
                  <c:v>5.4941878295476622E-2</c:v>
                </c:pt>
                <c:pt idx="40">
                  <c:v>5.4941491769535826E-2</c:v>
                </c:pt>
                <c:pt idx="41">
                  <c:v>5.493980388962106E-2</c:v>
                </c:pt>
                <c:pt idx="42">
                  <c:v>5.494033037835748E-2</c:v>
                </c:pt>
                <c:pt idx="43">
                  <c:v>5.4938619977751658E-2</c:v>
                </c:pt>
                <c:pt idx="44">
                  <c:v>5.4933626591580256E-2</c:v>
                </c:pt>
                <c:pt idx="45">
                  <c:v>5.4930358526972589E-2</c:v>
                </c:pt>
                <c:pt idx="46">
                  <c:v>5.4928255173069561E-2</c:v>
                </c:pt>
                <c:pt idx="47">
                  <c:v>5.4927887094642705E-2</c:v>
                </c:pt>
                <c:pt idx="48">
                  <c:v>5.4929970932361655E-2</c:v>
                </c:pt>
                <c:pt idx="49">
                  <c:v>5.4925798607368508E-2</c:v>
                </c:pt>
                <c:pt idx="50">
                  <c:v>5.4922540448500173E-2</c:v>
                </c:pt>
                <c:pt idx="51">
                  <c:v>5.4918101660111955E-2</c:v>
                </c:pt>
                <c:pt idx="52">
                  <c:v>5.4915533862378657E-2</c:v>
                </c:pt>
                <c:pt idx="53">
                  <c:v>5.4913578851355893E-2</c:v>
                </c:pt>
                <c:pt idx="54">
                  <c:v>5.4917441781024125E-2</c:v>
                </c:pt>
                <c:pt idx="55">
                  <c:v>5.4913764635637692E-2</c:v>
                </c:pt>
                <c:pt idx="56">
                  <c:v>5.4911626029104522E-2</c:v>
                </c:pt>
                <c:pt idx="57">
                  <c:v>5.4909409299680946E-2</c:v>
                </c:pt>
                <c:pt idx="58">
                  <c:v>5.4907723094476772E-2</c:v>
                </c:pt>
                <c:pt idx="59">
                  <c:v>5.4908427397699702E-2</c:v>
                </c:pt>
                <c:pt idx="60">
                  <c:v>5.4910013272564187E-2</c:v>
                </c:pt>
                <c:pt idx="61">
                  <c:v>5.4905865366218873E-2</c:v>
                </c:pt>
                <c:pt idx="62">
                  <c:v>5.4903110885993832E-2</c:v>
                </c:pt>
                <c:pt idx="63">
                  <c:v>5.4905897530359724E-2</c:v>
                </c:pt>
                <c:pt idx="64">
                  <c:v>5.4901020702321925E-2</c:v>
                </c:pt>
                <c:pt idx="65">
                  <c:v>5.4904157520933319E-2</c:v>
                </c:pt>
                <c:pt idx="66">
                  <c:v>5.4907513244921484E-2</c:v>
                </c:pt>
                <c:pt idx="67">
                  <c:v>5.4908118842979706E-2</c:v>
                </c:pt>
                <c:pt idx="68">
                  <c:v>5.490531202291659E-2</c:v>
                </c:pt>
                <c:pt idx="69">
                  <c:v>5.4905339498305568E-2</c:v>
                </c:pt>
                <c:pt idx="70">
                  <c:v>5.4907653035517215E-2</c:v>
                </c:pt>
                <c:pt idx="71">
                  <c:v>5.4907469563771773E-2</c:v>
                </c:pt>
                <c:pt idx="72">
                  <c:v>5.4902189624086398E-2</c:v>
                </c:pt>
                <c:pt idx="73">
                  <c:v>5.4896318228827574E-2</c:v>
                </c:pt>
                <c:pt idx="74">
                  <c:v>5.4894500426500424E-2</c:v>
                </c:pt>
                <c:pt idx="75">
                  <c:v>5.4896144926455274E-2</c:v>
                </c:pt>
                <c:pt idx="76">
                  <c:v>5.4893370045718162E-2</c:v>
                </c:pt>
                <c:pt idx="77">
                  <c:v>5.489046728164159E-2</c:v>
                </c:pt>
                <c:pt idx="78">
                  <c:v>5.4884829565704313E-2</c:v>
                </c:pt>
                <c:pt idx="79">
                  <c:v>5.4887043076376679E-2</c:v>
                </c:pt>
                <c:pt idx="80">
                  <c:v>5.4886444424052078E-2</c:v>
                </c:pt>
                <c:pt idx="81">
                  <c:v>5.4894447083641058E-2</c:v>
                </c:pt>
                <c:pt idx="82">
                  <c:v>5.4896580267342579E-2</c:v>
                </c:pt>
                <c:pt idx="83">
                  <c:v>5.4892759872017444E-2</c:v>
                </c:pt>
                <c:pt idx="84">
                  <c:v>5.4897649060796749E-2</c:v>
                </c:pt>
                <c:pt idx="85">
                  <c:v>5.4899936207280703E-2</c:v>
                </c:pt>
                <c:pt idx="86">
                  <c:v>5.4898626049959293E-2</c:v>
                </c:pt>
                <c:pt idx="87">
                  <c:v>5.4900991806161516E-2</c:v>
                </c:pt>
                <c:pt idx="88">
                  <c:v>5.4900395975551561E-2</c:v>
                </c:pt>
                <c:pt idx="89">
                  <c:v>5.4900429116308845E-2</c:v>
                </c:pt>
                <c:pt idx="90">
                  <c:v>5.4898269180913749E-2</c:v>
                </c:pt>
                <c:pt idx="91">
                  <c:v>5.4898979345491782E-2</c:v>
                </c:pt>
                <c:pt idx="92">
                  <c:v>5.4900647610663225E-2</c:v>
                </c:pt>
                <c:pt idx="93">
                  <c:v>5.4901304218182109E-2</c:v>
                </c:pt>
                <c:pt idx="94">
                  <c:v>5.4906837840164723E-2</c:v>
                </c:pt>
                <c:pt idx="95">
                  <c:v>5.4906219691710868E-2</c:v>
                </c:pt>
                <c:pt idx="96">
                  <c:v>5.4904909611106882E-2</c:v>
                </c:pt>
                <c:pt idx="97">
                  <c:v>5.4900545115141822E-2</c:v>
                </c:pt>
                <c:pt idx="98">
                  <c:v>5.4902066333385159E-2</c:v>
                </c:pt>
                <c:pt idx="99">
                  <c:v>5.489910966700455E-2</c:v>
                </c:pt>
                <c:pt idx="100">
                  <c:v>5.4898928841669428E-2</c:v>
                </c:pt>
                <c:pt idx="101">
                  <c:v>5.4897805854462814E-2</c:v>
                </c:pt>
                <c:pt idx="102">
                  <c:v>5.4900702064551325E-2</c:v>
                </c:pt>
                <c:pt idx="103">
                  <c:v>5.4899945595134621E-2</c:v>
                </c:pt>
                <c:pt idx="104">
                  <c:v>5.4901537767464023E-2</c:v>
                </c:pt>
                <c:pt idx="105">
                  <c:v>5.4902795349608242E-2</c:v>
                </c:pt>
                <c:pt idx="106">
                  <c:v>5.4899891243891143E-2</c:v>
                </c:pt>
                <c:pt idx="107">
                  <c:v>5.4902400048082833E-2</c:v>
                </c:pt>
                <c:pt idx="108">
                  <c:v>5.4904457137267916E-2</c:v>
                </c:pt>
                <c:pt idx="109">
                  <c:v>5.48997457736147E-2</c:v>
                </c:pt>
                <c:pt idx="110">
                  <c:v>5.4901382284447915E-2</c:v>
                </c:pt>
                <c:pt idx="111">
                  <c:v>5.4900406556370358E-2</c:v>
                </c:pt>
                <c:pt idx="112">
                  <c:v>5.4898802607470147E-2</c:v>
                </c:pt>
                <c:pt idx="113">
                  <c:v>5.4895051389881294E-2</c:v>
                </c:pt>
                <c:pt idx="114">
                  <c:v>5.4895081312288041E-2</c:v>
                </c:pt>
                <c:pt idx="115">
                  <c:v>5.489734087589309E-2</c:v>
                </c:pt>
                <c:pt idx="116">
                  <c:v>5.4900271618677741E-2</c:v>
                </c:pt>
                <c:pt idx="117">
                  <c:v>5.4897614130310635E-2</c:v>
                </c:pt>
                <c:pt idx="118">
                  <c:v>5.489577130779992E-2</c:v>
                </c:pt>
                <c:pt idx="119">
                  <c:v>5.4900135618459196E-2</c:v>
                </c:pt>
                <c:pt idx="120">
                  <c:v>5.4897174795507826E-2</c:v>
                </c:pt>
                <c:pt idx="121">
                  <c:v>5.4898473435248507E-2</c:v>
                </c:pt>
                <c:pt idx="122">
                  <c:v>5.4894635159112824E-2</c:v>
                </c:pt>
                <c:pt idx="123">
                  <c:v>5.4891426817505737E-2</c:v>
                </c:pt>
                <c:pt idx="124">
                  <c:v>5.4890025391710041E-2</c:v>
                </c:pt>
                <c:pt idx="125">
                  <c:v>5.4893667632377539E-2</c:v>
                </c:pt>
                <c:pt idx="126">
                  <c:v>5.4891968513683782E-2</c:v>
                </c:pt>
                <c:pt idx="127">
                  <c:v>5.4891829908550231E-2</c:v>
                </c:pt>
                <c:pt idx="128">
                  <c:v>5.4888048602436207E-2</c:v>
                </c:pt>
                <c:pt idx="129">
                  <c:v>5.4887069497980154E-2</c:v>
                </c:pt>
                <c:pt idx="130">
                  <c:v>5.4890735817779174E-2</c:v>
                </c:pt>
                <c:pt idx="131">
                  <c:v>5.4887718700224422E-2</c:v>
                </c:pt>
                <c:pt idx="132">
                  <c:v>5.488766568365358E-2</c:v>
                </c:pt>
                <c:pt idx="133">
                  <c:v>5.4889463020107873E-2</c:v>
                </c:pt>
                <c:pt idx="134">
                  <c:v>5.4891884894592319E-2</c:v>
                </c:pt>
                <c:pt idx="135">
                  <c:v>5.489337637162927E-2</c:v>
                </c:pt>
                <c:pt idx="136">
                  <c:v>5.4892750844738672E-2</c:v>
                </c:pt>
                <c:pt idx="137">
                  <c:v>5.489367324963678E-2</c:v>
                </c:pt>
                <c:pt idx="138">
                  <c:v>5.4892352374988532E-2</c:v>
                </c:pt>
                <c:pt idx="139">
                  <c:v>5.4894721044369786E-2</c:v>
                </c:pt>
                <c:pt idx="140">
                  <c:v>5.4889459523191728E-2</c:v>
                </c:pt>
                <c:pt idx="141">
                  <c:v>5.4891622250258114E-2</c:v>
                </c:pt>
                <c:pt idx="142">
                  <c:v>5.4890186554413523E-2</c:v>
                </c:pt>
                <c:pt idx="143">
                  <c:v>5.4895165698042585E-2</c:v>
                </c:pt>
                <c:pt idx="144">
                  <c:v>5.4895692780078727E-2</c:v>
                </c:pt>
                <c:pt idx="145">
                  <c:v>5.4896880647298786E-2</c:v>
                </c:pt>
                <c:pt idx="146">
                  <c:v>5.4895587782782855E-2</c:v>
                </c:pt>
                <c:pt idx="147">
                  <c:v>5.4893922877809212E-2</c:v>
                </c:pt>
                <c:pt idx="148">
                  <c:v>5.4889355609737754E-2</c:v>
                </c:pt>
                <c:pt idx="149">
                  <c:v>5.4889738614647507E-2</c:v>
                </c:pt>
                <c:pt idx="150">
                  <c:v>5.4885704860891574E-2</c:v>
                </c:pt>
                <c:pt idx="151">
                  <c:v>5.488304527036738E-2</c:v>
                </c:pt>
                <c:pt idx="152">
                  <c:v>5.4884299827221816E-2</c:v>
                </c:pt>
                <c:pt idx="153">
                  <c:v>5.4883626849093037E-2</c:v>
                </c:pt>
                <c:pt idx="154">
                  <c:v>5.4879969697907829E-2</c:v>
                </c:pt>
                <c:pt idx="155">
                  <c:v>5.487933105738696E-2</c:v>
                </c:pt>
                <c:pt idx="156">
                  <c:v>5.4882420382198635E-2</c:v>
                </c:pt>
                <c:pt idx="157">
                  <c:v>5.4885129705861325E-2</c:v>
                </c:pt>
                <c:pt idx="158">
                  <c:v>5.4879160052875763E-2</c:v>
                </c:pt>
                <c:pt idx="159">
                  <c:v>5.4879035829596634E-2</c:v>
                </c:pt>
                <c:pt idx="160">
                  <c:v>5.4879688653414735E-2</c:v>
                </c:pt>
                <c:pt idx="161">
                  <c:v>5.4882769166737976E-2</c:v>
                </c:pt>
                <c:pt idx="162">
                  <c:v>5.4886057464308233E-2</c:v>
                </c:pt>
                <c:pt idx="163">
                  <c:v>5.4886782386112255E-2</c:v>
                </c:pt>
                <c:pt idx="164">
                  <c:v>5.4887625591475468E-2</c:v>
                </c:pt>
                <c:pt idx="165">
                  <c:v>5.4890129662139985E-2</c:v>
                </c:pt>
                <c:pt idx="166">
                  <c:v>5.4891743827420778E-2</c:v>
                </c:pt>
                <c:pt idx="167">
                  <c:v>5.4894493033764806E-2</c:v>
                </c:pt>
                <c:pt idx="168">
                  <c:v>5.4892914861901169E-2</c:v>
                </c:pt>
                <c:pt idx="169">
                  <c:v>5.4889143063014185E-2</c:v>
                </c:pt>
                <c:pt idx="170">
                  <c:v>5.4890212379103749E-2</c:v>
                </c:pt>
                <c:pt idx="171">
                  <c:v>5.4888561299757013E-2</c:v>
                </c:pt>
                <c:pt idx="172">
                  <c:v>5.4887972698959384E-2</c:v>
                </c:pt>
                <c:pt idx="173">
                  <c:v>5.4882935530797858E-2</c:v>
                </c:pt>
                <c:pt idx="174">
                  <c:v>5.4883147755215432E-2</c:v>
                </c:pt>
                <c:pt idx="175">
                  <c:v>5.4889057676578881E-2</c:v>
                </c:pt>
                <c:pt idx="176">
                  <c:v>5.4890336607966043E-2</c:v>
                </c:pt>
                <c:pt idx="177">
                  <c:v>5.4888025660752973E-2</c:v>
                </c:pt>
                <c:pt idx="178">
                  <c:v>5.4888372005682168E-2</c:v>
                </c:pt>
                <c:pt idx="179">
                  <c:v>5.4888281057660956E-2</c:v>
                </c:pt>
                <c:pt idx="180">
                  <c:v>5.4885846637457568E-2</c:v>
                </c:pt>
                <c:pt idx="181">
                  <c:v>5.4886710920427739E-2</c:v>
                </c:pt>
                <c:pt idx="182">
                  <c:v>5.4889391261571219E-2</c:v>
                </c:pt>
                <c:pt idx="183">
                  <c:v>5.4888847887515822E-2</c:v>
                </c:pt>
                <c:pt idx="184">
                  <c:v>5.4886423957480328E-2</c:v>
                </c:pt>
                <c:pt idx="185">
                  <c:v>5.4885016947918336E-2</c:v>
                </c:pt>
                <c:pt idx="186">
                  <c:v>5.4883369745422156E-2</c:v>
                </c:pt>
                <c:pt idx="187">
                  <c:v>5.4883311385572411E-2</c:v>
                </c:pt>
                <c:pt idx="188">
                  <c:v>5.4885686844208109E-2</c:v>
                </c:pt>
                <c:pt idx="189">
                  <c:v>5.4887765518930924E-2</c:v>
                </c:pt>
                <c:pt idx="190">
                  <c:v>5.4886201328690154E-2</c:v>
                </c:pt>
                <c:pt idx="191">
                  <c:v>5.4890673896461677E-2</c:v>
                </c:pt>
                <c:pt idx="192">
                  <c:v>5.488605372420377E-2</c:v>
                </c:pt>
                <c:pt idx="193">
                  <c:v>5.4888592919563196E-2</c:v>
                </c:pt>
                <c:pt idx="194">
                  <c:v>5.4887094021554242E-2</c:v>
                </c:pt>
                <c:pt idx="195">
                  <c:v>5.4888535920457185E-2</c:v>
                </c:pt>
                <c:pt idx="196">
                  <c:v>5.4887624214263492E-2</c:v>
                </c:pt>
                <c:pt idx="197">
                  <c:v>5.4887657281372682E-2</c:v>
                </c:pt>
                <c:pt idx="198">
                  <c:v>5.4885303470162905E-2</c:v>
                </c:pt>
                <c:pt idx="199">
                  <c:v>5.4888195073419521E-2</c:v>
                </c:pt>
                <c:pt idx="200">
                  <c:v>5.488217695278845E-2</c:v>
                </c:pt>
                <c:pt idx="201">
                  <c:v>5.4876669502907413E-2</c:v>
                </c:pt>
                <c:pt idx="202">
                  <c:v>5.487431478980858E-2</c:v>
                </c:pt>
                <c:pt idx="203">
                  <c:v>5.4871867604740825E-2</c:v>
                </c:pt>
                <c:pt idx="204">
                  <c:v>5.4872179951539146E-2</c:v>
                </c:pt>
                <c:pt idx="205">
                  <c:v>5.4874282077540734E-2</c:v>
                </c:pt>
                <c:pt idx="206">
                  <c:v>5.4876702323897658E-2</c:v>
                </c:pt>
                <c:pt idx="207">
                  <c:v>5.4874875942114661E-2</c:v>
                </c:pt>
                <c:pt idx="208">
                  <c:v>5.4879388699873799E-2</c:v>
                </c:pt>
                <c:pt idx="209">
                  <c:v>5.4886268507528674E-2</c:v>
                </c:pt>
                <c:pt idx="210">
                  <c:v>5.48864263146586E-2</c:v>
                </c:pt>
                <c:pt idx="211">
                  <c:v>5.4887124380805632E-2</c:v>
                </c:pt>
                <c:pt idx="212">
                  <c:v>5.4896149485756225E-2</c:v>
                </c:pt>
                <c:pt idx="213">
                  <c:v>5.4896669937649356E-2</c:v>
                </c:pt>
                <c:pt idx="214">
                  <c:v>5.4895158590679408E-2</c:v>
                </c:pt>
                <c:pt idx="215">
                  <c:v>5.4894709558249911E-2</c:v>
                </c:pt>
                <c:pt idx="216">
                  <c:v>5.489618461442182E-2</c:v>
                </c:pt>
                <c:pt idx="217">
                  <c:v>5.4893521535194681E-2</c:v>
                </c:pt>
                <c:pt idx="218">
                  <c:v>5.4896765121078536E-2</c:v>
                </c:pt>
                <c:pt idx="219">
                  <c:v>5.4902413096132911E-2</c:v>
                </c:pt>
                <c:pt idx="220">
                  <c:v>5.4899511593800243E-2</c:v>
                </c:pt>
                <c:pt idx="221">
                  <c:v>5.4898721719813554E-2</c:v>
                </c:pt>
                <c:pt idx="222">
                  <c:v>5.4896079939729336E-2</c:v>
                </c:pt>
                <c:pt idx="223">
                  <c:v>5.489976792206875E-2</c:v>
                </c:pt>
                <c:pt idx="224">
                  <c:v>5.4900492499704488E-2</c:v>
                </c:pt>
                <c:pt idx="225">
                  <c:v>5.4899556854185405E-2</c:v>
                </c:pt>
                <c:pt idx="226">
                  <c:v>5.4900989886301592E-2</c:v>
                </c:pt>
                <c:pt idx="227">
                  <c:v>5.4900710388824388E-2</c:v>
                </c:pt>
                <c:pt idx="228">
                  <c:v>5.4900249102578014E-2</c:v>
                </c:pt>
                <c:pt idx="229">
                  <c:v>5.4900343040428276E-2</c:v>
                </c:pt>
                <c:pt idx="230">
                  <c:v>5.48953243111171E-2</c:v>
                </c:pt>
                <c:pt idx="231">
                  <c:v>5.4898982471644986E-2</c:v>
                </c:pt>
                <c:pt idx="232">
                  <c:v>5.4899026626054087E-2</c:v>
                </c:pt>
                <c:pt idx="233">
                  <c:v>5.4901283849228509E-2</c:v>
                </c:pt>
                <c:pt idx="234">
                  <c:v>5.4897260020512886E-2</c:v>
                </c:pt>
                <c:pt idx="235">
                  <c:v>5.4895442644238276E-2</c:v>
                </c:pt>
                <c:pt idx="236">
                  <c:v>5.4902234030264105E-2</c:v>
                </c:pt>
                <c:pt idx="237">
                  <c:v>5.4901673024009154E-2</c:v>
                </c:pt>
                <c:pt idx="238">
                  <c:v>5.4903838145449149E-2</c:v>
                </c:pt>
                <c:pt idx="239">
                  <c:v>5.4907840162521246E-2</c:v>
                </c:pt>
                <c:pt idx="240">
                  <c:v>5.4913514733915168E-2</c:v>
                </c:pt>
                <c:pt idx="241">
                  <c:v>5.4914197539834807E-2</c:v>
                </c:pt>
                <c:pt idx="242">
                  <c:v>5.4913433572312063E-2</c:v>
                </c:pt>
                <c:pt idx="243">
                  <c:v>5.4916720359561022E-2</c:v>
                </c:pt>
                <c:pt idx="244">
                  <c:v>5.4916049529132482E-2</c:v>
                </c:pt>
                <c:pt idx="245">
                  <c:v>5.4916190637655571E-2</c:v>
                </c:pt>
                <c:pt idx="246">
                  <c:v>5.4914194943040645E-2</c:v>
                </c:pt>
                <c:pt idx="247">
                  <c:v>5.4915655117975096E-2</c:v>
                </c:pt>
                <c:pt idx="248">
                  <c:v>5.491559657379088E-2</c:v>
                </c:pt>
                <c:pt idx="249">
                  <c:v>5.491041554518198E-2</c:v>
                </c:pt>
                <c:pt idx="250">
                  <c:v>5.4910341600751554E-2</c:v>
                </c:pt>
                <c:pt idx="251">
                  <c:v>5.4908399459383042E-2</c:v>
                </c:pt>
                <c:pt idx="252">
                  <c:v>5.4908066110824473E-2</c:v>
                </c:pt>
                <c:pt idx="253">
                  <c:v>5.4909314626720135E-2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'CIR Simulation (MLE)'!$K$1</c:f>
              <c:strCache>
                <c:ptCount val="1"/>
                <c:pt idx="0">
                  <c:v>Sims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(MLE)'!$K$2:$K$255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5.5187623425324697E-2</c:v>
                </c:pt>
                <c:pt idx="2">
                  <c:v>5.5176784434542235E-2</c:v>
                </c:pt>
                <c:pt idx="3">
                  <c:v>5.5164964371007381E-2</c:v>
                </c:pt>
                <c:pt idx="4">
                  <c:v>5.5148950193594358E-2</c:v>
                </c:pt>
                <c:pt idx="5">
                  <c:v>5.5141691757699972E-2</c:v>
                </c:pt>
                <c:pt idx="6">
                  <c:v>5.5125827773008527E-2</c:v>
                </c:pt>
                <c:pt idx="7">
                  <c:v>5.5119186362389216E-2</c:v>
                </c:pt>
                <c:pt idx="8">
                  <c:v>5.511475236634461E-2</c:v>
                </c:pt>
                <c:pt idx="9">
                  <c:v>5.5102397036501112E-2</c:v>
                </c:pt>
                <c:pt idx="10">
                  <c:v>5.5094034061923251E-2</c:v>
                </c:pt>
                <c:pt idx="11">
                  <c:v>5.5082646875010917E-2</c:v>
                </c:pt>
                <c:pt idx="12">
                  <c:v>5.5075522830373938E-2</c:v>
                </c:pt>
                <c:pt idx="13">
                  <c:v>5.5068245974645803E-2</c:v>
                </c:pt>
                <c:pt idx="14">
                  <c:v>5.5061013282244782E-2</c:v>
                </c:pt>
                <c:pt idx="15">
                  <c:v>5.5055898871996266E-2</c:v>
                </c:pt>
                <c:pt idx="16">
                  <c:v>5.5051562401825765E-2</c:v>
                </c:pt>
                <c:pt idx="17">
                  <c:v>5.5046712079158185E-2</c:v>
                </c:pt>
                <c:pt idx="18">
                  <c:v>5.504161284246329E-2</c:v>
                </c:pt>
                <c:pt idx="19">
                  <c:v>5.5033944118743454E-2</c:v>
                </c:pt>
                <c:pt idx="20">
                  <c:v>5.503571186183185E-2</c:v>
                </c:pt>
                <c:pt idx="21">
                  <c:v>5.5028480179787898E-2</c:v>
                </c:pt>
                <c:pt idx="22">
                  <c:v>5.5029132086959053E-2</c:v>
                </c:pt>
                <c:pt idx="23">
                  <c:v>5.5024421923951676E-2</c:v>
                </c:pt>
                <c:pt idx="24">
                  <c:v>5.5021158522089567E-2</c:v>
                </c:pt>
                <c:pt idx="25">
                  <c:v>5.5012861001362712E-2</c:v>
                </c:pt>
                <c:pt idx="26">
                  <c:v>5.5007670791804221E-2</c:v>
                </c:pt>
                <c:pt idx="27">
                  <c:v>5.5007640758177302E-2</c:v>
                </c:pt>
                <c:pt idx="28">
                  <c:v>5.5003919636363321E-2</c:v>
                </c:pt>
                <c:pt idx="29">
                  <c:v>5.5000447119453962E-2</c:v>
                </c:pt>
                <c:pt idx="30">
                  <c:v>5.4993739766572125E-2</c:v>
                </c:pt>
                <c:pt idx="31">
                  <c:v>5.4990630050366134E-2</c:v>
                </c:pt>
                <c:pt idx="32">
                  <c:v>5.4984726226765708E-2</c:v>
                </c:pt>
                <c:pt idx="33">
                  <c:v>5.4980681747858112E-2</c:v>
                </c:pt>
                <c:pt idx="34">
                  <c:v>5.4978423746520837E-2</c:v>
                </c:pt>
                <c:pt idx="35">
                  <c:v>5.4974372753503253E-2</c:v>
                </c:pt>
                <c:pt idx="36">
                  <c:v>5.4972757524666016E-2</c:v>
                </c:pt>
                <c:pt idx="37">
                  <c:v>5.4968905829024917E-2</c:v>
                </c:pt>
                <c:pt idx="38">
                  <c:v>5.4965917546218657E-2</c:v>
                </c:pt>
                <c:pt idx="39">
                  <c:v>5.4959514713684397E-2</c:v>
                </c:pt>
                <c:pt idx="40">
                  <c:v>5.4957810457013798E-2</c:v>
                </c:pt>
                <c:pt idx="41">
                  <c:v>5.4955568889300435E-2</c:v>
                </c:pt>
                <c:pt idx="42">
                  <c:v>5.4953645406605148E-2</c:v>
                </c:pt>
                <c:pt idx="43">
                  <c:v>5.4950875687415135E-2</c:v>
                </c:pt>
                <c:pt idx="44">
                  <c:v>5.4949457995463573E-2</c:v>
                </c:pt>
                <c:pt idx="45">
                  <c:v>5.4944195271793284E-2</c:v>
                </c:pt>
                <c:pt idx="46">
                  <c:v>5.49431957465173E-2</c:v>
                </c:pt>
                <c:pt idx="47">
                  <c:v>5.4942488711215313E-2</c:v>
                </c:pt>
                <c:pt idx="48">
                  <c:v>5.4942309552419584E-2</c:v>
                </c:pt>
                <c:pt idx="49">
                  <c:v>5.493935988775505E-2</c:v>
                </c:pt>
                <c:pt idx="50">
                  <c:v>5.4937059518167852E-2</c:v>
                </c:pt>
                <c:pt idx="51">
                  <c:v>5.4931840303193882E-2</c:v>
                </c:pt>
                <c:pt idx="52">
                  <c:v>5.4929649302790234E-2</c:v>
                </c:pt>
                <c:pt idx="53">
                  <c:v>5.4931689205199558E-2</c:v>
                </c:pt>
                <c:pt idx="54">
                  <c:v>5.4934047838315951E-2</c:v>
                </c:pt>
                <c:pt idx="55">
                  <c:v>5.493512147855583E-2</c:v>
                </c:pt>
                <c:pt idx="56">
                  <c:v>5.4936672303755665E-2</c:v>
                </c:pt>
                <c:pt idx="57">
                  <c:v>5.4939662682992357E-2</c:v>
                </c:pt>
                <c:pt idx="58">
                  <c:v>5.4937774550601358E-2</c:v>
                </c:pt>
                <c:pt idx="59">
                  <c:v>5.4937753368077935E-2</c:v>
                </c:pt>
                <c:pt idx="60">
                  <c:v>5.493824946577304E-2</c:v>
                </c:pt>
                <c:pt idx="61">
                  <c:v>5.4938591380021676E-2</c:v>
                </c:pt>
                <c:pt idx="62">
                  <c:v>5.4933169030882516E-2</c:v>
                </c:pt>
                <c:pt idx="63">
                  <c:v>5.4930802094960873E-2</c:v>
                </c:pt>
                <c:pt idx="64">
                  <c:v>5.4931507132600567E-2</c:v>
                </c:pt>
                <c:pt idx="65">
                  <c:v>5.4928564283498675E-2</c:v>
                </c:pt>
                <c:pt idx="66">
                  <c:v>5.4926466581686199E-2</c:v>
                </c:pt>
                <c:pt idx="67">
                  <c:v>5.4924633069710724E-2</c:v>
                </c:pt>
                <c:pt idx="68">
                  <c:v>5.4925154935221758E-2</c:v>
                </c:pt>
                <c:pt idx="69">
                  <c:v>5.4920291644273998E-2</c:v>
                </c:pt>
                <c:pt idx="70">
                  <c:v>5.4923859668064234E-2</c:v>
                </c:pt>
                <c:pt idx="71">
                  <c:v>5.4916466840445224E-2</c:v>
                </c:pt>
                <c:pt idx="72">
                  <c:v>5.4918567298298082E-2</c:v>
                </c:pt>
                <c:pt idx="73">
                  <c:v>5.4917179276728283E-2</c:v>
                </c:pt>
                <c:pt idx="74">
                  <c:v>5.491800521131171E-2</c:v>
                </c:pt>
                <c:pt idx="75">
                  <c:v>5.4918535919314934E-2</c:v>
                </c:pt>
                <c:pt idx="76">
                  <c:v>5.4919780308608314E-2</c:v>
                </c:pt>
                <c:pt idx="77">
                  <c:v>5.4917073305810811E-2</c:v>
                </c:pt>
                <c:pt idx="78">
                  <c:v>5.4916650218824727E-2</c:v>
                </c:pt>
                <c:pt idx="79">
                  <c:v>5.4914313269659565E-2</c:v>
                </c:pt>
                <c:pt idx="80">
                  <c:v>5.4913794557222215E-2</c:v>
                </c:pt>
                <c:pt idx="81">
                  <c:v>5.4915519036346332E-2</c:v>
                </c:pt>
                <c:pt idx="82">
                  <c:v>5.4912695015202795E-2</c:v>
                </c:pt>
                <c:pt idx="83">
                  <c:v>5.491564345944619E-2</c:v>
                </c:pt>
                <c:pt idx="84">
                  <c:v>5.4915578190275281E-2</c:v>
                </c:pt>
                <c:pt idx="85">
                  <c:v>5.4914224907602505E-2</c:v>
                </c:pt>
                <c:pt idx="86">
                  <c:v>5.4914946860649662E-2</c:v>
                </c:pt>
                <c:pt idx="87">
                  <c:v>5.4914750566094003E-2</c:v>
                </c:pt>
                <c:pt idx="88">
                  <c:v>5.4913409099662622E-2</c:v>
                </c:pt>
                <c:pt idx="89">
                  <c:v>5.4910581104027821E-2</c:v>
                </c:pt>
                <c:pt idx="90">
                  <c:v>5.4908226076539633E-2</c:v>
                </c:pt>
                <c:pt idx="91">
                  <c:v>5.49086813947922E-2</c:v>
                </c:pt>
                <c:pt idx="92">
                  <c:v>5.4909089743079502E-2</c:v>
                </c:pt>
                <c:pt idx="93">
                  <c:v>5.4910262628448142E-2</c:v>
                </c:pt>
                <c:pt idx="94">
                  <c:v>5.4908879075756714E-2</c:v>
                </c:pt>
                <c:pt idx="95">
                  <c:v>5.4913617055058241E-2</c:v>
                </c:pt>
                <c:pt idx="96">
                  <c:v>5.4910916034585054E-2</c:v>
                </c:pt>
                <c:pt idx="97">
                  <c:v>5.4911786240703267E-2</c:v>
                </c:pt>
                <c:pt idx="98">
                  <c:v>5.4908464376147499E-2</c:v>
                </c:pt>
                <c:pt idx="99">
                  <c:v>5.4907523160030149E-2</c:v>
                </c:pt>
                <c:pt idx="100">
                  <c:v>5.4906912411011345E-2</c:v>
                </c:pt>
                <c:pt idx="101">
                  <c:v>5.4908317120299255E-2</c:v>
                </c:pt>
                <c:pt idx="102">
                  <c:v>5.4908272343551168E-2</c:v>
                </c:pt>
                <c:pt idx="103">
                  <c:v>5.4907349802175327E-2</c:v>
                </c:pt>
                <c:pt idx="104">
                  <c:v>5.4905797640309145E-2</c:v>
                </c:pt>
                <c:pt idx="105">
                  <c:v>5.4904812435269269E-2</c:v>
                </c:pt>
                <c:pt idx="106">
                  <c:v>5.4902228760078609E-2</c:v>
                </c:pt>
                <c:pt idx="107">
                  <c:v>5.4900361578496995E-2</c:v>
                </c:pt>
                <c:pt idx="108">
                  <c:v>5.49039334953818E-2</c:v>
                </c:pt>
                <c:pt idx="109">
                  <c:v>5.4905765027031012E-2</c:v>
                </c:pt>
                <c:pt idx="110">
                  <c:v>5.4900999635140627E-2</c:v>
                </c:pt>
                <c:pt idx="111">
                  <c:v>5.4901812216222812E-2</c:v>
                </c:pt>
                <c:pt idx="112">
                  <c:v>5.4902260829557153E-2</c:v>
                </c:pt>
                <c:pt idx="113">
                  <c:v>5.4903971091529641E-2</c:v>
                </c:pt>
                <c:pt idx="114">
                  <c:v>5.4901795855145458E-2</c:v>
                </c:pt>
                <c:pt idx="115">
                  <c:v>5.4901493533199938E-2</c:v>
                </c:pt>
                <c:pt idx="116">
                  <c:v>5.490027647413169E-2</c:v>
                </c:pt>
                <c:pt idx="117">
                  <c:v>5.4904231157892266E-2</c:v>
                </c:pt>
                <c:pt idx="118">
                  <c:v>5.4897435331702035E-2</c:v>
                </c:pt>
                <c:pt idx="119">
                  <c:v>5.4898249791351585E-2</c:v>
                </c:pt>
                <c:pt idx="120">
                  <c:v>5.4896575417931699E-2</c:v>
                </c:pt>
                <c:pt idx="121">
                  <c:v>5.4900351724659097E-2</c:v>
                </c:pt>
                <c:pt idx="122">
                  <c:v>5.4899854596804458E-2</c:v>
                </c:pt>
                <c:pt idx="123">
                  <c:v>5.4900686014381202E-2</c:v>
                </c:pt>
                <c:pt idx="124">
                  <c:v>5.4895909868084437E-2</c:v>
                </c:pt>
                <c:pt idx="125">
                  <c:v>5.4896954951433638E-2</c:v>
                </c:pt>
                <c:pt idx="126">
                  <c:v>5.4900538374686197E-2</c:v>
                </c:pt>
                <c:pt idx="127">
                  <c:v>5.4900132709494474E-2</c:v>
                </c:pt>
                <c:pt idx="128">
                  <c:v>5.4902130067038715E-2</c:v>
                </c:pt>
                <c:pt idx="129">
                  <c:v>5.4901926894880951E-2</c:v>
                </c:pt>
                <c:pt idx="130">
                  <c:v>5.490133041854639E-2</c:v>
                </c:pt>
                <c:pt idx="131">
                  <c:v>5.4900297926682086E-2</c:v>
                </c:pt>
                <c:pt idx="132">
                  <c:v>5.4898886369215798E-2</c:v>
                </c:pt>
                <c:pt idx="133">
                  <c:v>5.4900097372374189E-2</c:v>
                </c:pt>
                <c:pt idx="134">
                  <c:v>5.4899136606691795E-2</c:v>
                </c:pt>
                <c:pt idx="135">
                  <c:v>5.4897915708576328E-2</c:v>
                </c:pt>
                <c:pt idx="136">
                  <c:v>5.4898913490137494E-2</c:v>
                </c:pt>
                <c:pt idx="137">
                  <c:v>5.4902922479928458E-2</c:v>
                </c:pt>
                <c:pt idx="138">
                  <c:v>5.490470768846633E-2</c:v>
                </c:pt>
                <c:pt idx="139">
                  <c:v>5.4903414061922749E-2</c:v>
                </c:pt>
                <c:pt idx="140">
                  <c:v>5.4906937204263373E-2</c:v>
                </c:pt>
                <c:pt idx="141">
                  <c:v>5.4904731996616898E-2</c:v>
                </c:pt>
                <c:pt idx="142">
                  <c:v>5.4902623748831599E-2</c:v>
                </c:pt>
                <c:pt idx="143">
                  <c:v>5.4900848112263319E-2</c:v>
                </c:pt>
                <c:pt idx="144">
                  <c:v>5.4899207392654366E-2</c:v>
                </c:pt>
                <c:pt idx="145">
                  <c:v>5.4897542725344993E-2</c:v>
                </c:pt>
                <c:pt idx="146">
                  <c:v>5.4894553077505903E-2</c:v>
                </c:pt>
                <c:pt idx="147">
                  <c:v>5.4897394079981905E-2</c:v>
                </c:pt>
                <c:pt idx="148">
                  <c:v>5.4901244954897607E-2</c:v>
                </c:pt>
                <c:pt idx="149">
                  <c:v>5.490261186574346E-2</c:v>
                </c:pt>
                <c:pt idx="150">
                  <c:v>5.4906104081490249E-2</c:v>
                </c:pt>
                <c:pt idx="151">
                  <c:v>5.49051401526372E-2</c:v>
                </c:pt>
                <c:pt idx="152">
                  <c:v>5.4902755303359724E-2</c:v>
                </c:pt>
                <c:pt idx="153">
                  <c:v>5.4905013069716825E-2</c:v>
                </c:pt>
                <c:pt idx="154">
                  <c:v>5.4903251489242737E-2</c:v>
                </c:pt>
                <c:pt idx="155">
                  <c:v>5.4904042275326956E-2</c:v>
                </c:pt>
                <c:pt idx="156">
                  <c:v>5.4899371381240243E-2</c:v>
                </c:pt>
                <c:pt idx="157">
                  <c:v>5.489686721089318E-2</c:v>
                </c:pt>
                <c:pt idx="158">
                  <c:v>5.4899510891597572E-2</c:v>
                </c:pt>
                <c:pt idx="159">
                  <c:v>5.4897999565650571E-2</c:v>
                </c:pt>
                <c:pt idx="160">
                  <c:v>5.4898627259895319E-2</c:v>
                </c:pt>
                <c:pt idx="161">
                  <c:v>5.4900055912365339E-2</c:v>
                </c:pt>
                <c:pt idx="162">
                  <c:v>5.4896574735698818E-2</c:v>
                </c:pt>
                <c:pt idx="163">
                  <c:v>5.4896147690980751E-2</c:v>
                </c:pt>
                <c:pt idx="164">
                  <c:v>5.4896198164941859E-2</c:v>
                </c:pt>
                <c:pt idx="165">
                  <c:v>5.4899874870002446E-2</c:v>
                </c:pt>
                <c:pt idx="166">
                  <c:v>5.4900693192854941E-2</c:v>
                </c:pt>
                <c:pt idx="167">
                  <c:v>5.4904074114127274E-2</c:v>
                </c:pt>
                <c:pt idx="168">
                  <c:v>5.4904256621932671E-2</c:v>
                </c:pt>
                <c:pt idx="169">
                  <c:v>5.4899065461048155E-2</c:v>
                </c:pt>
                <c:pt idx="170">
                  <c:v>5.4902562902532426E-2</c:v>
                </c:pt>
                <c:pt idx="171">
                  <c:v>5.4902418968132159E-2</c:v>
                </c:pt>
                <c:pt idx="172">
                  <c:v>5.4899903829923477E-2</c:v>
                </c:pt>
                <c:pt idx="173">
                  <c:v>5.4897374942561458E-2</c:v>
                </c:pt>
                <c:pt idx="174">
                  <c:v>5.4900229261699886E-2</c:v>
                </c:pt>
                <c:pt idx="175">
                  <c:v>5.489799680846761E-2</c:v>
                </c:pt>
                <c:pt idx="176">
                  <c:v>5.4898628234723162E-2</c:v>
                </c:pt>
                <c:pt idx="177">
                  <c:v>5.4893652294180889E-2</c:v>
                </c:pt>
                <c:pt idx="178">
                  <c:v>5.4891784284076033E-2</c:v>
                </c:pt>
                <c:pt idx="179">
                  <c:v>5.4888958834975521E-2</c:v>
                </c:pt>
                <c:pt idx="180">
                  <c:v>5.4886012113195201E-2</c:v>
                </c:pt>
                <c:pt idx="181">
                  <c:v>5.4889333118278705E-2</c:v>
                </c:pt>
                <c:pt idx="182">
                  <c:v>5.4895097548809516E-2</c:v>
                </c:pt>
                <c:pt idx="183">
                  <c:v>5.4894175473962852E-2</c:v>
                </c:pt>
                <c:pt idx="184">
                  <c:v>5.4888519202055681E-2</c:v>
                </c:pt>
                <c:pt idx="185">
                  <c:v>5.4886298325221912E-2</c:v>
                </c:pt>
                <c:pt idx="186">
                  <c:v>5.489084582127194E-2</c:v>
                </c:pt>
                <c:pt idx="187">
                  <c:v>5.4889408305834636E-2</c:v>
                </c:pt>
                <c:pt idx="188">
                  <c:v>5.4887493213654485E-2</c:v>
                </c:pt>
                <c:pt idx="189">
                  <c:v>5.4885577640150021E-2</c:v>
                </c:pt>
                <c:pt idx="190">
                  <c:v>5.4887315269373536E-2</c:v>
                </c:pt>
                <c:pt idx="191">
                  <c:v>5.4887710335486402E-2</c:v>
                </c:pt>
                <c:pt idx="192">
                  <c:v>5.4891392127855508E-2</c:v>
                </c:pt>
                <c:pt idx="193">
                  <c:v>5.4889600733914155E-2</c:v>
                </c:pt>
                <c:pt idx="194">
                  <c:v>5.4889950911953742E-2</c:v>
                </c:pt>
                <c:pt idx="195">
                  <c:v>5.488986317588327E-2</c:v>
                </c:pt>
                <c:pt idx="196">
                  <c:v>5.4888138892522295E-2</c:v>
                </c:pt>
                <c:pt idx="197">
                  <c:v>5.4886202051525071E-2</c:v>
                </c:pt>
                <c:pt idx="198">
                  <c:v>5.488883260058431E-2</c:v>
                </c:pt>
                <c:pt idx="199">
                  <c:v>5.4890550519230218E-2</c:v>
                </c:pt>
                <c:pt idx="200">
                  <c:v>5.4894241117905411E-2</c:v>
                </c:pt>
                <c:pt idx="201">
                  <c:v>5.4896455861407574E-2</c:v>
                </c:pt>
                <c:pt idx="202">
                  <c:v>5.4896185798401456E-2</c:v>
                </c:pt>
                <c:pt idx="203">
                  <c:v>5.4897885255390452E-2</c:v>
                </c:pt>
                <c:pt idx="204">
                  <c:v>5.4899347377391307E-2</c:v>
                </c:pt>
                <c:pt idx="205">
                  <c:v>5.4899530984063159E-2</c:v>
                </c:pt>
                <c:pt idx="206">
                  <c:v>5.4895527039410141E-2</c:v>
                </c:pt>
                <c:pt idx="207">
                  <c:v>5.4891688582786854E-2</c:v>
                </c:pt>
                <c:pt idx="208">
                  <c:v>5.4893780525564262E-2</c:v>
                </c:pt>
                <c:pt idx="209">
                  <c:v>5.4894691371580991E-2</c:v>
                </c:pt>
                <c:pt idx="210">
                  <c:v>5.4896874225091763E-2</c:v>
                </c:pt>
                <c:pt idx="211">
                  <c:v>5.4898132268415861E-2</c:v>
                </c:pt>
                <c:pt idx="212">
                  <c:v>5.4901427532195381E-2</c:v>
                </c:pt>
                <c:pt idx="213">
                  <c:v>5.4903715057925878E-2</c:v>
                </c:pt>
                <c:pt idx="214">
                  <c:v>5.4902163392066348E-2</c:v>
                </c:pt>
                <c:pt idx="215">
                  <c:v>5.490373990435321E-2</c:v>
                </c:pt>
                <c:pt idx="216">
                  <c:v>5.4904978216154872E-2</c:v>
                </c:pt>
                <c:pt idx="217">
                  <c:v>5.4904595570456731E-2</c:v>
                </c:pt>
                <c:pt idx="218">
                  <c:v>5.4900860583998096E-2</c:v>
                </c:pt>
                <c:pt idx="219">
                  <c:v>5.4901068878769478E-2</c:v>
                </c:pt>
                <c:pt idx="220">
                  <c:v>5.4901815344176756E-2</c:v>
                </c:pt>
                <c:pt idx="221">
                  <c:v>5.4898279588592953E-2</c:v>
                </c:pt>
                <c:pt idx="222">
                  <c:v>5.4901718655716775E-2</c:v>
                </c:pt>
                <c:pt idx="223">
                  <c:v>5.4900002060168887E-2</c:v>
                </c:pt>
                <c:pt idx="224">
                  <c:v>5.490420960864302E-2</c:v>
                </c:pt>
                <c:pt idx="225">
                  <c:v>5.4908259638664178E-2</c:v>
                </c:pt>
                <c:pt idx="226">
                  <c:v>5.4907099303266427E-2</c:v>
                </c:pt>
                <c:pt idx="227">
                  <c:v>5.4909569457793225E-2</c:v>
                </c:pt>
                <c:pt idx="228">
                  <c:v>5.4908305307478714E-2</c:v>
                </c:pt>
                <c:pt idx="229">
                  <c:v>5.4908048418444273E-2</c:v>
                </c:pt>
                <c:pt idx="230">
                  <c:v>5.4904757096887455E-2</c:v>
                </c:pt>
                <c:pt idx="231">
                  <c:v>5.4907806346506063E-2</c:v>
                </c:pt>
                <c:pt idx="232">
                  <c:v>5.4908983286881242E-2</c:v>
                </c:pt>
                <c:pt idx="233">
                  <c:v>5.49047968489546E-2</c:v>
                </c:pt>
                <c:pt idx="234">
                  <c:v>5.4902420026497784E-2</c:v>
                </c:pt>
                <c:pt idx="235">
                  <c:v>5.4901154615619757E-2</c:v>
                </c:pt>
                <c:pt idx="236">
                  <c:v>5.4905116847074033E-2</c:v>
                </c:pt>
                <c:pt idx="237">
                  <c:v>5.490403262190903E-2</c:v>
                </c:pt>
                <c:pt idx="238">
                  <c:v>5.4903966998768768E-2</c:v>
                </c:pt>
                <c:pt idx="239">
                  <c:v>5.490418033247231E-2</c:v>
                </c:pt>
                <c:pt idx="240">
                  <c:v>5.4896977200274935E-2</c:v>
                </c:pt>
                <c:pt idx="241">
                  <c:v>5.4901304629468954E-2</c:v>
                </c:pt>
                <c:pt idx="242">
                  <c:v>5.4903196066988999E-2</c:v>
                </c:pt>
                <c:pt idx="243">
                  <c:v>5.4906476065969219E-2</c:v>
                </c:pt>
                <c:pt idx="244">
                  <c:v>5.4909114682635637E-2</c:v>
                </c:pt>
                <c:pt idx="245">
                  <c:v>5.4909091866467002E-2</c:v>
                </c:pt>
                <c:pt idx="246">
                  <c:v>5.4909855491769285E-2</c:v>
                </c:pt>
                <c:pt idx="247">
                  <c:v>5.4913250822114665E-2</c:v>
                </c:pt>
                <c:pt idx="248">
                  <c:v>5.4912784591391435E-2</c:v>
                </c:pt>
                <c:pt idx="249">
                  <c:v>5.4913297880507625E-2</c:v>
                </c:pt>
                <c:pt idx="250">
                  <c:v>5.4907719308623731E-2</c:v>
                </c:pt>
                <c:pt idx="251">
                  <c:v>5.490551387728388E-2</c:v>
                </c:pt>
                <c:pt idx="252">
                  <c:v>5.4907932117593712E-2</c:v>
                </c:pt>
                <c:pt idx="253">
                  <c:v>5.4907760170531845E-2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'CIR Simulation (MLE)'!$L$1</c:f>
              <c:strCache>
                <c:ptCount val="1"/>
                <c:pt idx="0">
                  <c:v>Sims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(MLE)'!$L$2:$L$255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5.5182146290136784E-2</c:v>
                </c:pt>
                <c:pt idx="2">
                  <c:v>5.5168169809378061E-2</c:v>
                </c:pt>
                <c:pt idx="3">
                  <c:v>5.5158380618641069E-2</c:v>
                </c:pt>
                <c:pt idx="4">
                  <c:v>5.5145085518179114E-2</c:v>
                </c:pt>
                <c:pt idx="5">
                  <c:v>5.5130403057548211E-2</c:v>
                </c:pt>
                <c:pt idx="6">
                  <c:v>5.5123905024988804E-2</c:v>
                </c:pt>
                <c:pt idx="7">
                  <c:v>5.5111786100854439E-2</c:v>
                </c:pt>
                <c:pt idx="8">
                  <c:v>5.5102931491650652E-2</c:v>
                </c:pt>
                <c:pt idx="9">
                  <c:v>5.5091119467878258E-2</c:v>
                </c:pt>
                <c:pt idx="10">
                  <c:v>5.5079617879659072E-2</c:v>
                </c:pt>
                <c:pt idx="11">
                  <c:v>5.5069986275304308E-2</c:v>
                </c:pt>
                <c:pt idx="12">
                  <c:v>5.5056814926951921E-2</c:v>
                </c:pt>
                <c:pt idx="13">
                  <c:v>5.5053577163981141E-2</c:v>
                </c:pt>
                <c:pt idx="14">
                  <c:v>5.5050647529015666E-2</c:v>
                </c:pt>
                <c:pt idx="15">
                  <c:v>5.5041580116991208E-2</c:v>
                </c:pt>
                <c:pt idx="16">
                  <c:v>5.503628235666385E-2</c:v>
                </c:pt>
                <c:pt idx="17">
                  <c:v>5.5028036354015063E-2</c:v>
                </c:pt>
                <c:pt idx="18">
                  <c:v>5.502174037831057E-2</c:v>
                </c:pt>
                <c:pt idx="19">
                  <c:v>5.5019714545575658E-2</c:v>
                </c:pt>
                <c:pt idx="20">
                  <c:v>5.501556062559252E-2</c:v>
                </c:pt>
                <c:pt idx="21">
                  <c:v>5.5005663197048617E-2</c:v>
                </c:pt>
                <c:pt idx="22">
                  <c:v>5.5002881580166446E-2</c:v>
                </c:pt>
                <c:pt idx="23">
                  <c:v>5.5004244322157357E-2</c:v>
                </c:pt>
                <c:pt idx="24">
                  <c:v>5.500281965987059E-2</c:v>
                </c:pt>
                <c:pt idx="25">
                  <c:v>5.4998579304297274E-2</c:v>
                </c:pt>
                <c:pt idx="26">
                  <c:v>5.499416657116999E-2</c:v>
                </c:pt>
                <c:pt idx="27">
                  <c:v>5.4985853449146825E-2</c:v>
                </c:pt>
                <c:pt idx="28">
                  <c:v>5.4986189639137192E-2</c:v>
                </c:pt>
                <c:pt idx="29">
                  <c:v>5.4980771291192526E-2</c:v>
                </c:pt>
                <c:pt idx="30">
                  <c:v>5.4981674666716926E-2</c:v>
                </c:pt>
                <c:pt idx="31">
                  <c:v>5.4977300417051414E-2</c:v>
                </c:pt>
                <c:pt idx="32">
                  <c:v>5.4971605597411384E-2</c:v>
                </c:pt>
                <c:pt idx="33">
                  <c:v>5.4965520968973752E-2</c:v>
                </c:pt>
                <c:pt idx="34">
                  <c:v>5.4962699160105252E-2</c:v>
                </c:pt>
                <c:pt idx="35">
                  <c:v>5.4956047289248564E-2</c:v>
                </c:pt>
                <c:pt idx="36">
                  <c:v>5.4956652097503292E-2</c:v>
                </c:pt>
                <c:pt idx="37">
                  <c:v>5.4960686955787673E-2</c:v>
                </c:pt>
                <c:pt idx="38">
                  <c:v>5.495714711224247E-2</c:v>
                </c:pt>
                <c:pt idx="39">
                  <c:v>5.4950056286794988E-2</c:v>
                </c:pt>
                <c:pt idx="40">
                  <c:v>5.4948355206340983E-2</c:v>
                </c:pt>
                <c:pt idx="41">
                  <c:v>5.4948461841420312E-2</c:v>
                </c:pt>
                <c:pt idx="42">
                  <c:v>5.4948546894019269E-2</c:v>
                </c:pt>
                <c:pt idx="43">
                  <c:v>5.4941308712472055E-2</c:v>
                </c:pt>
                <c:pt idx="44">
                  <c:v>5.4938542264425502E-2</c:v>
                </c:pt>
                <c:pt idx="45">
                  <c:v>5.4938522746667488E-2</c:v>
                </c:pt>
                <c:pt idx="46">
                  <c:v>5.4936038409685473E-2</c:v>
                </c:pt>
                <c:pt idx="47">
                  <c:v>5.492994346528849E-2</c:v>
                </c:pt>
                <c:pt idx="48">
                  <c:v>5.4932239550910762E-2</c:v>
                </c:pt>
                <c:pt idx="49">
                  <c:v>5.4930933373286778E-2</c:v>
                </c:pt>
                <c:pt idx="50">
                  <c:v>5.4930582539330287E-2</c:v>
                </c:pt>
                <c:pt idx="51">
                  <c:v>5.4928935345531858E-2</c:v>
                </c:pt>
                <c:pt idx="52">
                  <c:v>5.4924079634587016E-2</c:v>
                </c:pt>
                <c:pt idx="53">
                  <c:v>5.4924198289010517E-2</c:v>
                </c:pt>
                <c:pt idx="54">
                  <c:v>5.4923683166957997E-2</c:v>
                </c:pt>
                <c:pt idx="55">
                  <c:v>5.4915403536313072E-2</c:v>
                </c:pt>
                <c:pt idx="56">
                  <c:v>5.4918038663948239E-2</c:v>
                </c:pt>
                <c:pt idx="57">
                  <c:v>5.4917612081725672E-2</c:v>
                </c:pt>
                <c:pt idx="58">
                  <c:v>5.492132212495509E-2</c:v>
                </c:pt>
                <c:pt idx="59">
                  <c:v>5.491862136912623E-2</c:v>
                </c:pt>
                <c:pt idx="60">
                  <c:v>5.4923388327038074E-2</c:v>
                </c:pt>
                <c:pt idx="61">
                  <c:v>5.4924344948335257E-2</c:v>
                </c:pt>
                <c:pt idx="62">
                  <c:v>5.4922962474958037E-2</c:v>
                </c:pt>
                <c:pt idx="63">
                  <c:v>5.491864548790986E-2</c:v>
                </c:pt>
                <c:pt idx="64">
                  <c:v>5.4916637363954385E-2</c:v>
                </c:pt>
                <c:pt idx="65">
                  <c:v>5.4916416282297389E-2</c:v>
                </c:pt>
                <c:pt idx="66">
                  <c:v>5.4922012569546839E-2</c:v>
                </c:pt>
                <c:pt idx="67">
                  <c:v>5.4917104909165466E-2</c:v>
                </c:pt>
                <c:pt idx="68">
                  <c:v>5.4914777709370234E-2</c:v>
                </c:pt>
                <c:pt idx="69">
                  <c:v>5.4916109882963318E-2</c:v>
                </c:pt>
                <c:pt idx="70">
                  <c:v>5.491300955989864E-2</c:v>
                </c:pt>
                <c:pt idx="71">
                  <c:v>5.4915135012113363E-2</c:v>
                </c:pt>
                <c:pt idx="72">
                  <c:v>5.4915070012253819E-2</c:v>
                </c:pt>
                <c:pt idx="73">
                  <c:v>5.4916412763687694E-2</c:v>
                </c:pt>
                <c:pt idx="74">
                  <c:v>5.4917968151352872E-2</c:v>
                </c:pt>
                <c:pt idx="75">
                  <c:v>5.4917607707696249E-2</c:v>
                </c:pt>
                <c:pt idx="76">
                  <c:v>5.4917777158076393E-2</c:v>
                </c:pt>
                <c:pt idx="77">
                  <c:v>5.4914169597525118E-2</c:v>
                </c:pt>
                <c:pt idx="78">
                  <c:v>5.4912296720049887E-2</c:v>
                </c:pt>
                <c:pt idx="79">
                  <c:v>5.4915906566177307E-2</c:v>
                </c:pt>
                <c:pt idx="80">
                  <c:v>5.4915046847846406E-2</c:v>
                </c:pt>
                <c:pt idx="81">
                  <c:v>5.4916188471866641E-2</c:v>
                </c:pt>
                <c:pt idx="82">
                  <c:v>5.4914146323580222E-2</c:v>
                </c:pt>
                <c:pt idx="83">
                  <c:v>5.4915989618325743E-2</c:v>
                </c:pt>
                <c:pt idx="84">
                  <c:v>5.4915908828970843E-2</c:v>
                </c:pt>
                <c:pt idx="85">
                  <c:v>5.4917576765014693E-2</c:v>
                </c:pt>
                <c:pt idx="86">
                  <c:v>5.4911978280871451E-2</c:v>
                </c:pt>
                <c:pt idx="87">
                  <c:v>5.4911890690611913E-2</c:v>
                </c:pt>
                <c:pt idx="88">
                  <c:v>5.4910656947199252E-2</c:v>
                </c:pt>
                <c:pt idx="89">
                  <c:v>5.4914464193891357E-2</c:v>
                </c:pt>
                <c:pt idx="90">
                  <c:v>5.4908209526180966E-2</c:v>
                </c:pt>
                <c:pt idx="91">
                  <c:v>5.4904863972796134E-2</c:v>
                </c:pt>
                <c:pt idx="92">
                  <c:v>5.4902071469648102E-2</c:v>
                </c:pt>
                <c:pt idx="93">
                  <c:v>5.4897963248995513E-2</c:v>
                </c:pt>
                <c:pt idx="94">
                  <c:v>5.4896735401806521E-2</c:v>
                </c:pt>
                <c:pt idx="95">
                  <c:v>5.4898172200439896E-2</c:v>
                </c:pt>
                <c:pt idx="96">
                  <c:v>5.4898695005427801E-2</c:v>
                </c:pt>
                <c:pt idx="97">
                  <c:v>5.489931505903882E-2</c:v>
                </c:pt>
                <c:pt idx="98">
                  <c:v>5.4899030126945872E-2</c:v>
                </c:pt>
                <c:pt idx="99">
                  <c:v>5.4896998844482382E-2</c:v>
                </c:pt>
                <c:pt idx="100">
                  <c:v>5.4897170303124909E-2</c:v>
                </c:pt>
                <c:pt idx="101">
                  <c:v>5.4902250860524623E-2</c:v>
                </c:pt>
                <c:pt idx="102">
                  <c:v>5.4902219956672972E-2</c:v>
                </c:pt>
                <c:pt idx="103">
                  <c:v>5.489721212729997E-2</c:v>
                </c:pt>
                <c:pt idx="104">
                  <c:v>5.4897918765655529E-2</c:v>
                </c:pt>
                <c:pt idx="105">
                  <c:v>5.4900287236886988E-2</c:v>
                </c:pt>
                <c:pt idx="106">
                  <c:v>5.490316746253348E-2</c:v>
                </c:pt>
                <c:pt idx="107">
                  <c:v>5.4901418319390861E-2</c:v>
                </c:pt>
                <c:pt idx="108">
                  <c:v>5.4906296264258893E-2</c:v>
                </c:pt>
                <c:pt idx="109">
                  <c:v>5.4908346512572134E-2</c:v>
                </c:pt>
                <c:pt idx="110">
                  <c:v>5.4911441937130365E-2</c:v>
                </c:pt>
                <c:pt idx="111">
                  <c:v>5.4912689513996318E-2</c:v>
                </c:pt>
                <c:pt idx="112">
                  <c:v>5.490747601260676E-2</c:v>
                </c:pt>
                <c:pt idx="113">
                  <c:v>5.4905405392041862E-2</c:v>
                </c:pt>
                <c:pt idx="114">
                  <c:v>5.4907584808529759E-2</c:v>
                </c:pt>
                <c:pt idx="115">
                  <c:v>5.4908132752563982E-2</c:v>
                </c:pt>
                <c:pt idx="116">
                  <c:v>5.490828014785646E-2</c:v>
                </c:pt>
                <c:pt idx="117">
                  <c:v>5.4909014371720501E-2</c:v>
                </c:pt>
                <c:pt idx="118">
                  <c:v>5.4910449724280878E-2</c:v>
                </c:pt>
                <c:pt idx="119">
                  <c:v>5.4912856975924344E-2</c:v>
                </c:pt>
                <c:pt idx="120">
                  <c:v>5.4912465813915824E-2</c:v>
                </c:pt>
                <c:pt idx="121">
                  <c:v>5.4910790340401555E-2</c:v>
                </c:pt>
                <c:pt idx="122">
                  <c:v>5.4908958435762059E-2</c:v>
                </c:pt>
                <c:pt idx="123">
                  <c:v>5.4905695012777485E-2</c:v>
                </c:pt>
                <c:pt idx="124">
                  <c:v>5.4901208303190355E-2</c:v>
                </c:pt>
                <c:pt idx="125">
                  <c:v>5.4902513182147415E-2</c:v>
                </c:pt>
                <c:pt idx="126">
                  <c:v>5.4900445987541173E-2</c:v>
                </c:pt>
                <c:pt idx="127">
                  <c:v>5.4898448906502181E-2</c:v>
                </c:pt>
                <c:pt idx="128">
                  <c:v>5.4900591256979464E-2</c:v>
                </c:pt>
                <c:pt idx="129">
                  <c:v>5.4901771324861411E-2</c:v>
                </c:pt>
                <c:pt idx="130">
                  <c:v>5.4899593184962368E-2</c:v>
                </c:pt>
                <c:pt idx="131">
                  <c:v>5.4895249650235831E-2</c:v>
                </c:pt>
                <c:pt idx="132">
                  <c:v>5.4898375403052653E-2</c:v>
                </c:pt>
                <c:pt idx="133">
                  <c:v>5.4900003674142508E-2</c:v>
                </c:pt>
                <c:pt idx="134">
                  <c:v>5.4897779099474818E-2</c:v>
                </c:pt>
                <c:pt idx="135">
                  <c:v>5.4895841300377501E-2</c:v>
                </c:pt>
                <c:pt idx="136">
                  <c:v>5.4892497242542873E-2</c:v>
                </c:pt>
                <c:pt idx="137">
                  <c:v>5.4894030147176857E-2</c:v>
                </c:pt>
                <c:pt idx="138">
                  <c:v>5.4898939794703325E-2</c:v>
                </c:pt>
                <c:pt idx="139">
                  <c:v>5.4897842121332016E-2</c:v>
                </c:pt>
                <c:pt idx="140">
                  <c:v>5.4895451219599198E-2</c:v>
                </c:pt>
                <c:pt idx="141">
                  <c:v>5.4893167234733649E-2</c:v>
                </c:pt>
                <c:pt idx="142">
                  <c:v>5.4890561242725427E-2</c:v>
                </c:pt>
                <c:pt idx="143">
                  <c:v>5.4890609862443956E-2</c:v>
                </c:pt>
                <c:pt idx="144">
                  <c:v>5.4890235446897785E-2</c:v>
                </c:pt>
                <c:pt idx="145">
                  <c:v>5.4891531311715355E-2</c:v>
                </c:pt>
                <c:pt idx="146">
                  <c:v>5.489508566133236E-2</c:v>
                </c:pt>
                <c:pt idx="147">
                  <c:v>5.4893057169589837E-2</c:v>
                </c:pt>
                <c:pt idx="148">
                  <c:v>5.4895460631319053E-2</c:v>
                </c:pt>
                <c:pt idx="149">
                  <c:v>5.4894233980976689E-2</c:v>
                </c:pt>
                <c:pt idx="150">
                  <c:v>5.4890090143376598E-2</c:v>
                </c:pt>
                <c:pt idx="151">
                  <c:v>5.4890538628057893E-2</c:v>
                </c:pt>
                <c:pt idx="152">
                  <c:v>5.4895461722784082E-2</c:v>
                </c:pt>
                <c:pt idx="153">
                  <c:v>5.4895936553529201E-2</c:v>
                </c:pt>
                <c:pt idx="154">
                  <c:v>5.4893604284077066E-2</c:v>
                </c:pt>
                <c:pt idx="155">
                  <c:v>5.4891039344858124E-2</c:v>
                </c:pt>
                <c:pt idx="156">
                  <c:v>5.4894502760068721E-2</c:v>
                </c:pt>
                <c:pt idx="157">
                  <c:v>5.4888259803219971E-2</c:v>
                </c:pt>
                <c:pt idx="158">
                  <c:v>5.4889033036437704E-2</c:v>
                </c:pt>
                <c:pt idx="159">
                  <c:v>5.4885156707237488E-2</c:v>
                </c:pt>
                <c:pt idx="160">
                  <c:v>5.488068418900701E-2</c:v>
                </c:pt>
                <c:pt idx="161">
                  <c:v>5.488614505469995E-2</c:v>
                </c:pt>
                <c:pt idx="162">
                  <c:v>5.4885121274669144E-2</c:v>
                </c:pt>
                <c:pt idx="163">
                  <c:v>5.4884221760348594E-2</c:v>
                </c:pt>
                <c:pt idx="164">
                  <c:v>5.4889217746787421E-2</c:v>
                </c:pt>
                <c:pt idx="165">
                  <c:v>5.4888620764152699E-2</c:v>
                </c:pt>
                <c:pt idx="166">
                  <c:v>5.4886179959361216E-2</c:v>
                </c:pt>
                <c:pt idx="167">
                  <c:v>5.4883813164347497E-2</c:v>
                </c:pt>
                <c:pt idx="168">
                  <c:v>5.4883884150306893E-2</c:v>
                </c:pt>
                <c:pt idx="169">
                  <c:v>5.4887640839650927E-2</c:v>
                </c:pt>
                <c:pt idx="170">
                  <c:v>5.489013978857616E-2</c:v>
                </c:pt>
                <c:pt idx="171">
                  <c:v>5.488371198980932E-2</c:v>
                </c:pt>
                <c:pt idx="172">
                  <c:v>5.4882897833803936E-2</c:v>
                </c:pt>
                <c:pt idx="173">
                  <c:v>5.4884699712889638E-2</c:v>
                </c:pt>
                <c:pt idx="174">
                  <c:v>5.4882780529908012E-2</c:v>
                </c:pt>
                <c:pt idx="175">
                  <c:v>5.4880363478929134E-2</c:v>
                </c:pt>
                <c:pt idx="176">
                  <c:v>5.4880506192172746E-2</c:v>
                </c:pt>
                <c:pt idx="177">
                  <c:v>5.4884625764143262E-2</c:v>
                </c:pt>
                <c:pt idx="178">
                  <c:v>5.4884909495199433E-2</c:v>
                </c:pt>
                <c:pt idx="179">
                  <c:v>5.4889184316227163E-2</c:v>
                </c:pt>
                <c:pt idx="180">
                  <c:v>5.488934388040026E-2</c:v>
                </c:pt>
                <c:pt idx="181">
                  <c:v>5.4887754513262429E-2</c:v>
                </c:pt>
                <c:pt idx="182">
                  <c:v>5.4886320150629622E-2</c:v>
                </c:pt>
                <c:pt idx="183">
                  <c:v>5.4887013557707524E-2</c:v>
                </c:pt>
                <c:pt idx="184">
                  <c:v>5.4884552126948809E-2</c:v>
                </c:pt>
                <c:pt idx="185">
                  <c:v>5.4886745017246108E-2</c:v>
                </c:pt>
                <c:pt idx="186">
                  <c:v>5.4889214024193514E-2</c:v>
                </c:pt>
                <c:pt idx="187">
                  <c:v>5.4893260971873761E-2</c:v>
                </c:pt>
                <c:pt idx="188">
                  <c:v>5.4892554606559361E-2</c:v>
                </c:pt>
                <c:pt idx="189">
                  <c:v>5.4890635500349901E-2</c:v>
                </c:pt>
                <c:pt idx="190">
                  <c:v>5.4897420435427877E-2</c:v>
                </c:pt>
                <c:pt idx="191">
                  <c:v>5.4897529711670924E-2</c:v>
                </c:pt>
                <c:pt idx="192">
                  <c:v>5.4898619532821144E-2</c:v>
                </c:pt>
                <c:pt idx="193">
                  <c:v>5.4894808136871413E-2</c:v>
                </c:pt>
                <c:pt idx="194">
                  <c:v>5.489056669991129E-2</c:v>
                </c:pt>
                <c:pt idx="195">
                  <c:v>5.4890313072530637E-2</c:v>
                </c:pt>
                <c:pt idx="196">
                  <c:v>5.4890039760980031E-2</c:v>
                </c:pt>
                <c:pt idx="197">
                  <c:v>5.4890509813938247E-2</c:v>
                </c:pt>
                <c:pt idx="198">
                  <c:v>5.4891409077062449E-2</c:v>
                </c:pt>
                <c:pt idx="199">
                  <c:v>5.489390120298282E-2</c:v>
                </c:pt>
                <c:pt idx="200">
                  <c:v>5.4896050445097676E-2</c:v>
                </c:pt>
                <c:pt idx="201">
                  <c:v>5.4899051167639136E-2</c:v>
                </c:pt>
                <c:pt idx="202">
                  <c:v>5.4900739883657457E-2</c:v>
                </c:pt>
                <c:pt idx="203">
                  <c:v>5.489796632178396E-2</c:v>
                </c:pt>
                <c:pt idx="204">
                  <c:v>5.4895557200447136E-2</c:v>
                </c:pt>
                <c:pt idx="205">
                  <c:v>5.4896399469036614E-2</c:v>
                </c:pt>
                <c:pt idx="206">
                  <c:v>5.4894962226351332E-2</c:v>
                </c:pt>
                <c:pt idx="207">
                  <c:v>5.4895972685193278E-2</c:v>
                </c:pt>
                <c:pt idx="208">
                  <c:v>5.4896850437202889E-2</c:v>
                </c:pt>
                <c:pt idx="209">
                  <c:v>5.4896233242951398E-2</c:v>
                </c:pt>
                <c:pt idx="210">
                  <c:v>5.4893943572342389E-2</c:v>
                </c:pt>
                <c:pt idx="211">
                  <c:v>5.4896400883759154E-2</c:v>
                </c:pt>
                <c:pt idx="212">
                  <c:v>5.4900475398530761E-2</c:v>
                </c:pt>
                <c:pt idx="213">
                  <c:v>5.4901493919440214E-2</c:v>
                </c:pt>
                <c:pt idx="214">
                  <c:v>5.4900555581716706E-2</c:v>
                </c:pt>
                <c:pt idx="215">
                  <c:v>5.4901659508310344E-2</c:v>
                </c:pt>
                <c:pt idx="216">
                  <c:v>5.4901905507690148E-2</c:v>
                </c:pt>
                <c:pt idx="217">
                  <c:v>5.4899231961981342E-2</c:v>
                </c:pt>
                <c:pt idx="218">
                  <c:v>5.4902310734281604E-2</c:v>
                </c:pt>
                <c:pt idx="219">
                  <c:v>5.4902739864550347E-2</c:v>
                </c:pt>
                <c:pt idx="220">
                  <c:v>5.4903536529044006E-2</c:v>
                </c:pt>
                <c:pt idx="221">
                  <c:v>5.4906836548550136E-2</c:v>
                </c:pt>
                <c:pt idx="222">
                  <c:v>5.490890884595067E-2</c:v>
                </c:pt>
                <c:pt idx="223">
                  <c:v>5.490818705399779E-2</c:v>
                </c:pt>
                <c:pt idx="224">
                  <c:v>5.4906277345484616E-2</c:v>
                </c:pt>
                <c:pt idx="225">
                  <c:v>5.4904566248527707E-2</c:v>
                </c:pt>
                <c:pt idx="226">
                  <c:v>5.4907790436849888E-2</c:v>
                </c:pt>
                <c:pt idx="227">
                  <c:v>5.4903631519236024E-2</c:v>
                </c:pt>
                <c:pt idx="228">
                  <c:v>5.4899630974074666E-2</c:v>
                </c:pt>
                <c:pt idx="229">
                  <c:v>5.4899703536956466E-2</c:v>
                </c:pt>
                <c:pt idx="230">
                  <c:v>5.4904412094002084E-2</c:v>
                </c:pt>
                <c:pt idx="231">
                  <c:v>5.4900743788846379E-2</c:v>
                </c:pt>
                <c:pt idx="232">
                  <c:v>5.4897116773002165E-2</c:v>
                </c:pt>
                <c:pt idx="233">
                  <c:v>5.490086787875692E-2</c:v>
                </c:pt>
                <c:pt idx="234">
                  <c:v>5.4899869189245935E-2</c:v>
                </c:pt>
                <c:pt idx="235">
                  <c:v>5.4905295487791647E-2</c:v>
                </c:pt>
                <c:pt idx="236">
                  <c:v>5.4903844352203121E-2</c:v>
                </c:pt>
                <c:pt idx="237">
                  <c:v>5.4907578962581895E-2</c:v>
                </c:pt>
                <c:pt idx="238">
                  <c:v>5.4904018579894555E-2</c:v>
                </c:pt>
                <c:pt idx="239">
                  <c:v>5.4906978780414305E-2</c:v>
                </c:pt>
                <c:pt idx="240">
                  <c:v>5.4907062090349484E-2</c:v>
                </c:pt>
                <c:pt idx="241">
                  <c:v>5.4910125713083228E-2</c:v>
                </c:pt>
                <c:pt idx="242">
                  <c:v>5.4910349913348463E-2</c:v>
                </c:pt>
                <c:pt idx="243">
                  <c:v>5.4911236120781623E-2</c:v>
                </c:pt>
                <c:pt idx="244">
                  <c:v>5.4907372484302101E-2</c:v>
                </c:pt>
                <c:pt idx="245">
                  <c:v>5.4906750146898831E-2</c:v>
                </c:pt>
                <c:pt idx="246">
                  <c:v>5.4907774843533763E-2</c:v>
                </c:pt>
                <c:pt idx="247">
                  <c:v>5.4907509276983374E-2</c:v>
                </c:pt>
                <c:pt idx="248">
                  <c:v>5.4905402256205091E-2</c:v>
                </c:pt>
                <c:pt idx="249">
                  <c:v>5.4907688831040552E-2</c:v>
                </c:pt>
                <c:pt idx="250">
                  <c:v>5.4904518516668811E-2</c:v>
                </c:pt>
                <c:pt idx="251">
                  <c:v>5.4905660201284109E-2</c:v>
                </c:pt>
                <c:pt idx="252">
                  <c:v>5.490254785979172E-2</c:v>
                </c:pt>
                <c:pt idx="253">
                  <c:v>5.4899140688753643E-2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'CIR Simulation (MLE)'!$M$1</c:f>
              <c:strCache>
                <c:ptCount val="1"/>
                <c:pt idx="0">
                  <c:v>Sims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(MLE)'!$M$2:$M$255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5.5182581340594755E-2</c:v>
                </c:pt>
                <c:pt idx="2">
                  <c:v>5.5173620755721214E-2</c:v>
                </c:pt>
                <c:pt idx="3">
                  <c:v>5.5164942468795268E-2</c:v>
                </c:pt>
                <c:pt idx="4">
                  <c:v>5.5153399957815569E-2</c:v>
                </c:pt>
                <c:pt idx="5">
                  <c:v>5.5139446363808811E-2</c:v>
                </c:pt>
                <c:pt idx="6">
                  <c:v>5.5126565947870888E-2</c:v>
                </c:pt>
                <c:pt idx="7">
                  <c:v>5.5115309968097971E-2</c:v>
                </c:pt>
                <c:pt idx="8">
                  <c:v>5.5104724504613928E-2</c:v>
                </c:pt>
                <c:pt idx="9">
                  <c:v>5.5091272251170782E-2</c:v>
                </c:pt>
                <c:pt idx="10">
                  <c:v>5.507979007092613E-2</c:v>
                </c:pt>
                <c:pt idx="11">
                  <c:v>5.5072033351734065E-2</c:v>
                </c:pt>
                <c:pt idx="12">
                  <c:v>5.5063987860106745E-2</c:v>
                </c:pt>
                <c:pt idx="13">
                  <c:v>5.5052971344327475E-2</c:v>
                </c:pt>
                <c:pt idx="14">
                  <c:v>5.5044322146182496E-2</c:v>
                </c:pt>
                <c:pt idx="15">
                  <c:v>5.5037290314740674E-2</c:v>
                </c:pt>
                <c:pt idx="16">
                  <c:v>5.5028891571471901E-2</c:v>
                </c:pt>
                <c:pt idx="17">
                  <c:v>5.5015938941574055E-2</c:v>
                </c:pt>
                <c:pt idx="18">
                  <c:v>5.5007295158550448E-2</c:v>
                </c:pt>
                <c:pt idx="19">
                  <c:v>5.5002391809055209E-2</c:v>
                </c:pt>
                <c:pt idx="20">
                  <c:v>5.4997315974042213E-2</c:v>
                </c:pt>
                <c:pt idx="21">
                  <c:v>5.4995166562261194E-2</c:v>
                </c:pt>
                <c:pt idx="22">
                  <c:v>5.4991420949802035E-2</c:v>
                </c:pt>
                <c:pt idx="23">
                  <c:v>5.4988690266718203E-2</c:v>
                </c:pt>
                <c:pt idx="24">
                  <c:v>5.4983896556861311E-2</c:v>
                </c:pt>
                <c:pt idx="25">
                  <c:v>5.4982856855918513E-2</c:v>
                </c:pt>
                <c:pt idx="26">
                  <c:v>5.4979061652880676E-2</c:v>
                </c:pt>
                <c:pt idx="27">
                  <c:v>5.4980823795095939E-2</c:v>
                </c:pt>
                <c:pt idx="28">
                  <c:v>5.4979516035523174E-2</c:v>
                </c:pt>
                <c:pt idx="29">
                  <c:v>5.4974323063143503E-2</c:v>
                </c:pt>
                <c:pt idx="30">
                  <c:v>5.4972467870495374E-2</c:v>
                </c:pt>
                <c:pt idx="31">
                  <c:v>5.4962770305819433E-2</c:v>
                </c:pt>
                <c:pt idx="32">
                  <c:v>5.496074620553746E-2</c:v>
                </c:pt>
                <c:pt idx="33">
                  <c:v>5.4959225290235711E-2</c:v>
                </c:pt>
                <c:pt idx="34">
                  <c:v>5.4956764507632948E-2</c:v>
                </c:pt>
                <c:pt idx="35">
                  <c:v>5.4953068275337753E-2</c:v>
                </c:pt>
                <c:pt idx="36">
                  <c:v>5.4956104642105603E-2</c:v>
                </c:pt>
                <c:pt idx="37">
                  <c:v>5.4951020696493588E-2</c:v>
                </c:pt>
                <c:pt idx="38">
                  <c:v>5.494819854868236E-2</c:v>
                </c:pt>
                <c:pt idx="39">
                  <c:v>5.4945569910848695E-2</c:v>
                </c:pt>
                <c:pt idx="40">
                  <c:v>5.4943637964133145E-2</c:v>
                </c:pt>
                <c:pt idx="41">
                  <c:v>5.49470086567636E-2</c:v>
                </c:pt>
                <c:pt idx="42">
                  <c:v>5.494441409564272E-2</c:v>
                </c:pt>
                <c:pt idx="43">
                  <c:v>5.4942726322981077E-2</c:v>
                </c:pt>
                <c:pt idx="44">
                  <c:v>5.4938346808665696E-2</c:v>
                </c:pt>
                <c:pt idx="45">
                  <c:v>5.493960616917061E-2</c:v>
                </c:pt>
                <c:pt idx="46">
                  <c:v>5.4938200987691123E-2</c:v>
                </c:pt>
                <c:pt idx="47">
                  <c:v>5.4930672177129915E-2</c:v>
                </c:pt>
                <c:pt idx="48">
                  <c:v>5.4924296274160511E-2</c:v>
                </c:pt>
                <c:pt idx="49">
                  <c:v>5.492264430535275E-2</c:v>
                </c:pt>
                <c:pt idx="50">
                  <c:v>5.4917538705006735E-2</c:v>
                </c:pt>
                <c:pt idx="51">
                  <c:v>5.4915017527662237E-2</c:v>
                </c:pt>
                <c:pt idx="52">
                  <c:v>5.4912357174287253E-2</c:v>
                </c:pt>
                <c:pt idx="53">
                  <c:v>5.4913907735908402E-2</c:v>
                </c:pt>
                <c:pt idx="54">
                  <c:v>5.4914209145054835E-2</c:v>
                </c:pt>
                <c:pt idx="55">
                  <c:v>5.491594348815694E-2</c:v>
                </c:pt>
                <c:pt idx="56">
                  <c:v>5.4912510311166035E-2</c:v>
                </c:pt>
                <c:pt idx="57">
                  <c:v>5.49130216843004E-2</c:v>
                </c:pt>
                <c:pt idx="58">
                  <c:v>5.4910056029411076E-2</c:v>
                </c:pt>
                <c:pt idx="59">
                  <c:v>5.4905745317317213E-2</c:v>
                </c:pt>
                <c:pt idx="60">
                  <c:v>5.4902778941584067E-2</c:v>
                </c:pt>
                <c:pt idx="61">
                  <c:v>5.4901421801889318E-2</c:v>
                </c:pt>
                <c:pt idx="62">
                  <c:v>5.4899541216608005E-2</c:v>
                </c:pt>
                <c:pt idx="63">
                  <c:v>5.4900851662957127E-2</c:v>
                </c:pt>
                <c:pt idx="64">
                  <c:v>5.4899046013401072E-2</c:v>
                </c:pt>
                <c:pt idx="65">
                  <c:v>5.490036578179544E-2</c:v>
                </c:pt>
                <c:pt idx="66">
                  <c:v>5.4902519214785082E-2</c:v>
                </c:pt>
                <c:pt idx="67">
                  <c:v>5.4897583853211356E-2</c:v>
                </c:pt>
                <c:pt idx="68">
                  <c:v>5.489393548848271E-2</c:v>
                </c:pt>
                <c:pt idx="69">
                  <c:v>5.4893756300626949E-2</c:v>
                </c:pt>
                <c:pt idx="70">
                  <c:v>5.4892361627691115E-2</c:v>
                </c:pt>
                <c:pt idx="71">
                  <c:v>5.4894840849060003E-2</c:v>
                </c:pt>
                <c:pt idx="72">
                  <c:v>5.489736794212273E-2</c:v>
                </c:pt>
                <c:pt idx="73">
                  <c:v>5.4896667106027551E-2</c:v>
                </c:pt>
                <c:pt idx="74">
                  <c:v>5.4898448731615153E-2</c:v>
                </c:pt>
                <c:pt idx="75">
                  <c:v>5.4898763701846695E-2</c:v>
                </c:pt>
                <c:pt idx="76">
                  <c:v>5.4900708200269772E-2</c:v>
                </c:pt>
                <c:pt idx="77">
                  <c:v>5.4901630933739315E-2</c:v>
                </c:pt>
                <c:pt idx="78">
                  <c:v>5.49015249776948E-2</c:v>
                </c:pt>
                <c:pt idx="79">
                  <c:v>5.4896777797194408E-2</c:v>
                </c:pt>
                <c:pt idx="80">
                  <c:v>5.4895487040881326E-2</c:v>
                </c:pt>
                <c:pt idx="81">
                  <c:v>5.489833074412262E-2</c:v>
                </c:pt>
                <c:pt idx="82">
                  <c:v>5.4896716873431332E-2</c:v>
                </c:pt>
                <c:pt idx="83">
                  <c:v>5.4902899274736662E-2</c:v>
                </c:pt>
                <c:pt idx="84">
                  <c:v>5.4904915332138017E-2</c:v>
                </c:pt>
                <c:pt idx="85">
                  <c:v>5.4902870010024869E-2</c:v>
                </c:pt>
                <c:pt idx="86">
                  <c:v>5.4903855982382788E-2</c:v>
                </c:pt>
                <c:pt idx="87">
                  <c:v>5.49016616472041E-2</c:v>
                </c:pt>
                <c:pt idx="88">
                  <c:v>5.4902766745588825E-2</c:v>
                </c:pt>
                <c:pt idx="89">
                  <c:v>5.4901965033762698E-2</c:v>
                </c:pt>
                <c:pt idx="90">
                  <c:v>5.4902941943093891E-2</c:v>
                </c:pt>
                <c:pt idx="91">
                  <c:v>5.4898712045819205E-2</c:v>
                </c:pt>
                <c:pt idx="92">
                  <c:v>5.4898061030484224E-2</c:v>
                </c:pt>
                <c:pt idx="93">
                  <c:v>5.4897694937448192E-2</c:v>
                </c:pt>
                <c:pt idx="94">
                  <c:v>5.4899745662330503E-2</c:v>
                </c:pt>
                <c:pt idx="95">
                  <c:v>5.489964726231323E-2</c:v>
                </c:pt>
                <c:pt idx="96">
                  <c:v>5.4902481255864943E-2</c:v>
                </c:pt>
                <c:pt idx="97">
                  <c:v>5.4903816843579034E-2</c:v>
                </c:pt>
                <c:pt idx="98">
                  <c:v>5.4905211484964279E-2</c:v>
                </c:pt>
                <c:pt idx="99">
                  <c:v>5.4903448611598668E-2</c:v>
                </c:pt>
                <c:pt idx="100">
                  <c:v>5.4903299320987975E-2</c:v>
                </c:pt>
                <c:pt idx="101">
                  <c:v>5.4905361789036135E-2</c:v>
                </c:pt>
                <c:pt idx="102">
                  <c:v>5.49063760071416E-2</c:v>
                </c:pt>
                <c:pt idx="103">
                  <c:v>5.490704181067535E-2</c:v>
                </c:pt>
                <c:pt idx="104">
                  <c:v>5.490284650774873E-2</c:v>
                </c:pt>
                <c:pt idx="105">
                  <c:v>5.4906553878521364E-2</c:v>
                </c:pt>
                <c:pt idx="106">
                  <c:v>5.4909787484506548E-2</c:v>
                </c:pt>
                <c:pt idx="107">
                  <c:v>5.4901960949353672E-2</c:v>
                </c:pt>
                <c:pt idx="108">
                  <c:v>5.4900663314701108E-2</c:v>
                </c:pt>
                <c:pt idx="109">
                  <c:v>5.4902505426004666E-2</c:v>
                </c:pt>
                <c:pt idx="110">
                  <c:v>5.4901384270206868E-2</c:v>
                </c:pt>
                <c:pt idx="111">
                  <c:v>5.4899895306043778E-2</c:v>
                </c:pt>
                <c:pt idx="112">
                  <c:v>5.4895050310347596E-2</c:v>
                </c:pt>
                <c:pt idx="113">
                  <c:v>5.4894105905186175E-2</c:v>
                </c:pt>
                <c:pt idx="114">
                  <c:v>5.4893701918870628E-2</c:v>
                </c:pt>
                <c:pt idx="115">
                  <c:v>5.4896174015567553E-2</c:v>
                </c:pt>
                <c:pt idx="116">
                  <c:v>5.4901101652469281E-2</c:v>
                </c:pt>
                <c:pt idx="117">
                  <c:v>5.4905910490675419E-2</c:v>
                </c:pt>
                <c:pt idx="118">
                  <c:v>5.4903955968515869E-2</c:v>
                </c:pt>
                <c:pt idx="119">
                  <c:v>5.4902181624606868E-2</c:v>
                </c:pt>
                <c:pt idx="120">
                  <c:v>5.4904256603621832E-2</c:v>
                </c:pt>
                <c:pt idx="121">
                  <c:v>5.4903714046307374E-2</c:v>
                </c:pt>
                <c:pt idx="122">
                  <c:v>5.4901398152260625E-2</c:v>
                </c:pt>
                <c:pt idx="123">
                  <c:v>5.489905012075337E-2</c:v>
                </c:pt>
                <c:pt idx="124">
                  <c:v>5.4900274915283813E-2</c:v>
                </c:pt>
                <c:pt idx="125">
                  <c:v>5.4906438543316581E-2</c:v>
                </c:pt>
                <c:pt idx="126">
                  <c:v>5.4903315764048957E-2</c:v>
                </c:pt>
                <c:pt idx="127">
                  <c:v>5.489947705850249E-2</c:v>
                </c:pt>
                <c:pt idx="128">
                  <c:v>5.4902210613564095E-2</c:v>
                </c:pt>
                <c:pt idx="129">
                  <c:v>5.489918782251868E-2</c:v>
                </c:pt>
                <c:pt idx="130">
                  <c:v>5.4895202941381623E-2</c:v>
                </c:pt>
                <c:pt idx="131">
                  <c:v>5.4896770367894164E-2</c:v>
                </c:pt>
                <c:pt idx="132">
                  <c:v>5.4893284837600094E-2</c:v>
                </c:pt>
                <c:pt idx="133">
                  <c:v>5.4890909121943499E-2</c:v>
                </c:pt>
                <c:pt idx="134">
                  <c:v>5.4892699175893629E-2</c:v>
                </c:pt>
                <c:pt idx="135">
                  <c:v>5.4890637213637121E-2</c:v>
                </c:pt>
                <c:pt idx="136">
                  <c:v>5.4891729760764889E-2</c:v>
                </c:pt>
                <c:pt idx="137">
                  <c:v>5.4892026709784221E-2</c:v>
                </c:pt>
                <c:pt idx="138">
                  <c:v>5.4894536439190143E-2</c:v>
                </c:pt>
                <c:pt idx="139">
                  <c:v>5.4892884102697687E-2</c:v>
                </c:pt>
                <c:pt idx="140">
                  <c:v>5.4895615432334767E-2</c:v>
                </c:pt>
                <c:pt idx="141">
                  <c:v>5.4896306472598987E-2</c:v>
                </c:pt>
                <c:pt idx="142">
                  <c:v>5.4898883034950177E-2</c:v>
                </c:pt>
                <c:pt idx="143">
                  <c:v>5.4898736345338796E-2</c:v>
                </c:pt>
                <c:pt idx="144">
                  <c:v>5.48957111786815E-2</c:v>
                </c:pt>
                <c:pt idx="145">
                  <c:v>5.4895034906248731E-2</c:v>
                </c:pt>
                <c:pt idx="146">
                  <c:v>5.4893952402184275E-2</c:v>
                </c:pt>
                <c:pt idx="147">
                  <c:v>5.4894933505796932E-2</c:v>
                </c:pt>
                <c:pt idx="148">
                  <c:v>5.4888281204110281E-2</c:v>
                </c:pt>
                <c:pt idx="149">
                  <c:v>5.4887367933780115E-2</c:v>
                </c:pt>
                <c:pt idx="150">
                  <c:v>5.4888393625561992E-2</c:v>
                </c:pt>
                <c:pt idx="151">
                  <c:v>5.488712636618414E-2</c:v>
                </c:pt>
                <c:pt idx="152">
                  <c:v>5.4884425743181503E-2</c:v>
                </c:pt>
                <c:pt idx="153">
                  <c:v>5.4880500233642285E-2</c:v>
                </c:pt>
                <c:pt idx="154">
                  <c:v>5.4882002640138594E-2</c:v>
                </c:pt>
                <c:pt idx="155">
                  <c:v>5.4883164168584381E-2</c:v>
                </c:pt>
                <c:pt idx="156">
                  <c:v>5.4882842499067594E-2</c:v>
                </c:pt>
                <c:pt idx="157">
                  <c:v>5.4879392545532403E-2</c:v>
                </c:pt>
                <c:pt idx="158">
                  <c:v>5.4879031977330815E-2</c:v>
                </c:pt>
                <c:pt idx="159">
                  <c:v>5.4876902663268778E-2</c:v>
                </c:pt>
                <c:pt idx="160">
                  <c:v>5.4878841006391336E-2</c:v>
                </c:pt>
                <c:pt idx="161">
                  <c:v>5.488222800115105E-2</c:v>
                </c:pt>
                <c:pt idx="162">
                  <c:v>5.4885663979573798E-2</c:v>
                </c:pt>
                <c:pt idx="163">
                  <c:v>5.4890059217420954E-2</c:v>
                </c:pt>
                <c:pt idx="164">
                  <c:v>5.4888386081315389E-2</c:v>
                </c:pt>
                <c:pt idx="165">
                  <c:v>5.4890191809529768E-2</c:v>
                </c:pt>
                <c:pt idx="166">
                  <c:v>5.4890136246985459E-2</c:v>
                </c:pt>
                <c:pt idx="167">
                  <c:v>5.4895469044526517E-2</c:v>
                </c:pt>
                <c:pt idx="168">
                  <c:v>5.4895217263016174E-2</c:v>
                </c:pt>
                <c:pt idx="169">
                  <c:v>5.4894106968538046E-2</c:v>
                </c:pt>
                <c:pt idx="170">
                  <c:v>5.4892764036880162E-2</c:v>
                </c:pt>
                <c:pt idx="171">
                  <c:v>5.4891871211798247E-2</c:v>
                </c:pt>
                <c:pt idx="172">
                  <c:v>5.4894901244503712E-2</c:v>
                </c:pt>
                <c:pt idx="173">
                  <c:v>5.4897822603940362E-2</c:v>
                </c:pt>
                <c:pt idx="174">
                  <c:v>5.48982652826039E-2</c:v>
                </c:pt>
                <c:pt idx="175">
                  <c:v>5.4894557010492839E-2</c:v>
                </c:pt>
                <c:pt idx="176">
                  <c:v>5.4891626917965411E-2</c:v>
                </c:pt>
                <c:pt idx="177">
                  <c:v>5.4889264485804959E-2</c:v>
                </c:pt>
                <c:pt idx="178">
                  <c:v>5.4890171116761609E-2</c:v>
                </c:pt>
                <c:pt idx="179">
                  <c:v>5.4894403854290667E-2</c:v>
                </c:pt>
                <c:pt idx="180">
                  <c:v>5.489162317246133E-2</c:v>
                </c:pt>
                <c:pt idx="181">
                  <c:v>5.4891586458567787E-2</c:v>
                </c:pt>
                <c:pt idx="182">
                  <c:v>5.4889492044422242E-2</c:v>
                </c:pt>
                <c:pt idx="183">
                  <c:v>5.4888651698960941E-2</c:v>
                </c:pt>
                <c:pt idx="184">
                  <c:v>5.488457186519969E-2</c:v>
                </c:pt>
                <c:pt idx="185">
                  <c:v>5.4884412797994171E-2</c:v>
                </c:pt>
                <c:pt idx="186">
                  <c:v>5.4884282506347158E-2</c:v>
                </c:pt>
                <c:pt idx="187">
                  <c:v>5.4884034795880991E-2</c:v>
                </c:pt>
                <c:pt idx="188">
                  <c:v>5.488639979309004E-2</c:v>
                </c:pt>
                <c:pt idx="189">
                  <c:v>5.4886108825946779E-2</c:v>
                </c:pt>
                <c:pt idx="190">
                  <c:v>5.4886549651028731E-2</c:v>
                </c:pt>
                <c:pt idx="191">
                  <c:v>5.4886118004558386E-2</c:v>
                </c:pt>
                <c:pt idx="192">
                  <c:v>5.4881331188041185E-2</c:v>
                </c:pt>
                <c:pt idx="193">
                  <c:v>5.488237983639746E-2</c:v>
                </c:pt>
                <c:pt idx="194">
                  <c:v>5.4882840547318824E-2</c:v>
                </c:pt>
                <c:pt idx="195">
                  <c:v>5.4881389814352859E-2</c:v>
                </c:pt>
                <c:pt idx="196">
                  <c:v>5.4881791383588896E-2</c:v>
                </c:pt>
                <c:pt idx="197">
                  <c:v>5.4884136201913632E-2</c:v>
                </c:pt>
                <c:pt idx="198">
                  <c:v>5.4879459923453271E-2</c:v>
                </c:pt>
                <c:pt idx="199">
                  <c:v>5.4884581333175711E-2</c:v>
                </c:pt>
                <c:pt idx="200">
                  <c:v>5.4882553257001275E-2</c:v>
                </c:pt>
                <c:pt idx="201">
                  <c:v>5.4881116597117502E-2</c:v>
                </c:pt>
                <c:pt idx="202">
                  <c:v>5.4882804515918863E-2</c:v>
                </c:pt>
                <c:pt idx="203">
                  <c:v>5.4879229732548107E-2</c:v>
                </c:pt>
                <c:pt idx="204">
                  <c:v>5.4886137778104693E-2</c:v>
                </c:pt>
                <c:pt idx="205">
                  <c:v>5.488623447474722E-2</c:v>
                </c:pt>
                <c:pt idx="206">
                  <c:v>5.4892014796368939E-2</c:v>
                </c:pt>
                <c:pt idx="207">
                  <c:v>5.489034860459216E-2</c:v>
                </c:pt>
                <c:pt idx="208">
                  <c:v>5.4888608397723984E-2</c:v>
                </c:pt>
                <c:pt idx="209">
                  <c:v>5.4893414795885262E-2</c:v>
                </c:pt>
                <c:pt idx="210">
                  <c:v>5.4893591494036671E-2</c:v>
                </c:pt>
                <c:pt idx="211">
                  <c:v>5.4890944141636998E-2</c:v>
                </c:pt>
                <c:pt idx="212">
                  <c:v>5.4892806625801052E-2</c:v>
                </c:pt>
                <c:pt idx="213">
                  <c:v>5.4893293817649201E-2</c:v>
                </c:pt>
                <c:pt idx="214">
                  <c:v>5.4890725432702091E-2</c:v>
                </c:pt>
                <c:pt idx="215">
                  <c:v>5.4895781860574755E-2</c:v>
                </c:pt>
                <c:pt idx="216">
                  <c:v>5.4897464545167675E-2</c:v>
                </c:pt>
                <c:pt idx="217">
                  <c:v>5.4901699714336533E-2</c:v>
                </c:pt>
                <c:pt idx="218">
                  <c:v>5.4900350963237615E-2</c:v>
                </c:pt>
                <c:pt idx="219">
                  <c:v>5.4897948723602548E-2</c:v>
                </c:pt>
                <c:pt idx="220">
                  <c:v>5.4897713577743666E-2</c:v>
                </c:pt>
                <c:pt idx="221">
                  <c:v>5.4897922649862187E-2</c:v>
                </c:pt>
                <c:pt idx="222">
                  <c:v>5.4903583610009195E-2</c:v>
                </c:pt>
                <c:pt idx="223">
                  <c:v>5.490220474608188E-2</c:v>
                </c:pt>
                <c:pt idx="224">
                  <c:v>5.4898362236191718E-2</c:v>
                </c:pt>
                <c:pt idx="225">
                  <c:v>5.4897264954011579E-2</c:v>
                </c:pt>
                <c:pt idx="226">
                  <c:v>5.4895494000636924E-2</c:v>
                </c:pt>
                <c:pt idx="227">
                  <c:v>5.4896997773830093E-2</c:v>
                </c:pt>
                <c:pt idx="228">
                  <c:v>5.4893543960863614E-2</c:v>
                </c:pt>
                <c:pt idx="229">
                  <c:v>5.4893082881570104E-2</c:v>
                </c:pt>
                <c:pt idx="230">
                  <c:v>5.4890575247467752E-2</c:v>
                </c:pt>
                <c:pt idx="231">
                  <c:v>5.4886492610825482E-2</c:v>
                </c:pt>
                <c:pt idx="232">
                  <c:v>5.4890162884971831E-2</c:v>
                </c:pt>
                <c:pt idx="233">
                  <c:v>5.4889515720144041E-2</c:v>
                </c:pt>
                <c:pt idx="234">
                  <c:v>5.4887569303938878E-2</c:v>
                </c:pt>
                <c:pt idx="235">
                  <c:v>5.4887060287368665E-2</c:v>
                </c:pt>
                <c:pt idx="236">
                  <c:v>5.4888406614625053E-2</c:v>
                </c:pt>
                <c:pt idx="237">
                  <c:v>5.4888699551786227E-2</c:v>
                </c:pt>
                <c:pt idx="238">
                  <c:v>5.4886708511601011E-2</c:v>
                </c:pt>
                <c:pt idx="239">
                  <c:v>5.4890862637308233E-2</c:v>
                </c:pt>
                <c:pt idx="240">
                  <c:v>5.489457124835595E-2</c:v>
                </c:pt>
                <c:pt idx="241">
                  <c:v>5.489101432264664E-2</c:v>
                </c:pt>
                <c:pt idx="242">
                  <c:v>5.4889283339298607E-2</c:v>
                </c:pt>
                <c:pt idx="243">
                  <c:v>5.4886632109455297E-2</c:v>
                </c:pt>
                <c:pt idx="244">
                  <c:v>5.4887490274190161E-2</c:v>
                </c:pt>
                <c:pt idx="245">
                  <c:v>5.4887801184255687E-2</c:v>
                </c:pt>
                <c:pt idx="246">
                  <c:v>5.4888862300000764E-2</c:v>
                </c:pt>
                <c:pt idx="247">
                  <c:v>5.4888473974555679E-2</c:v>
                </c:pt>
                <c:pt idx="248">
                  <c:v>5.4889702324825491E-2</c:v>
                </c:pt>
                <c:pt idx="249">
                  <c:v>5.4890283110579634E-2</c:v>
                </c:pt>
                <c:pt idx="250">
                  <c:v>5.4895172871262707E-2</c:v>
                </c:pt>
                <c:pt idx="251">
                  <c:v>5.4897461856937335E-2</c:v>
                </c:pt>
                <c:pt idx="252">
                  <c:v>5.489827339641197E-2</c:v>
                </c:pt>
                <c:pt idx="253">
                  <c:v>5.4894559209937799E-2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'CIR Simulation (MLE)'!$N$1</c:f>
              <c:strCache>
                <c:ptCount val="1"/>
                <c:pt idx="0">
                  <c:v>Sims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'CIR Simulation (MLE)'!$N$2:$N$255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5.518839334820911E-2</c:v>
                </c:pt>
                <c:pt idx="2">
                  <c:v>5.5181428750446439E-2</c:v>
                </c:pt>
                <c:pt idx="3">
                  <c:v>5.516599067622116E-2</c:v>
                </c:pt>
                <c:pt idx="4">
                  <c:v>5.514935606240276E-2</c:v>
                </c:pt>
                <c:pt idx="5">
                  <c:v>5.5137245276858149E-2</c:v>
                </c:pt>
                <c:pt idx="6">
                  <c:v>5.5126074349295243E-2</c:v>
                </c:pt>
                <c:pt idx="7">
                  <c:v>5.5113704933687099E-2</c:v>
                </c:pt>
                <c:pt idx="8">
                  <c:v>5.5106276189941503E-2</c:v>
                </c:pt>
                <c:pt idx="9">
                  <c:v>5.510399320211546E-2</c:v>
                </c:pt>
                <c:pt idx="10">
                  <c:v>5.5098353416482747E-2</c:v>
                </c:pt>
                <c:pt idx="11">
                  <c:v>5.5094144260197347E-2</c:v>
                </c:pt>
                <c:pt idx="12">
                  <c:v>5.5086802093612129E-2</c:v>
                </c:pt>
                <c:pt idx="13">
                  <c:v>5.5076380595137364E-2</c:v>
                </c:pt>
                <c:pt idx="14">
                  <c:v>5.5065382018230954E-2</c:v>
                </c:pt>
                <c:pt idx="15">
                  <c:v>5.5057318820545348E-2</c:v>
                </c:pt>
                <c:pt idx="16">
                  <c:v>5.5050184004925694E-2</c:v>
                </c:pt>
                <c:pt idx="17">
                  <c:v>5.5050830896782761E-2</c:v>
                </c:pt>
                <c:pt idx="18">
                  <c:v>5.5044927535799634E-2</c:v>
                </c:pt>
                <c:pt idx="19">
                  <c:v>5.504089805440953E-2</c:v>
                </c:pt>
                <c:pt idx="20">
                  <c:v>5.5031755800486797E-2</c:v>
                </c:pt>
                <c:pt idx="21">
                  <c:v>5.502171105205246E-2</c:v>
                </c:pt>
                <c:pt idx="22">
                  <c:v>5.5016086111648245E-2</c:v>
                </c:pt>
                <c:pt idx="23">
                  <c:v>5.501098941859324E-2</c:v>
                </c:pt>
                <c:pt idx="24">
                  <c:v>5.5005571968029805E-2</c:v>
                </c:pt>
                <c:pt idx="25">
                  <c:v>5.5005421228976788E-2</c:v>
                </c:pt>
                <c:pt idx="26">
                  <c:v>5.49990771079613E-2</c:v>
                </c:pt>
                <c:pt idx="27">
                  <c:v>5.4994795216322723E-2</c:v>
                </c:pt>
                <c:pt idx="28">
                  <c:v>5.498906126835771E-2</c:v>
                </c:pt>
                <c:pt idx="29">
                  <c:v>5.4981356454836337E-2</c:v>
                </c:pt>
                <c:pt idx="30">
                  <c:v>5.4977000140470057E-2</c:v>
                </c:pt>
                <c:pt idx="31">
                  <c:v>5.4972357105352018E-2</c:v>
                </c:pt>
                <c:pt idx="32">
                  <c:v>5.4965207597415876E-2</c:v>
                </c:pt>
                <c:pt idx="33">
                  <c:v>5.4963033593584336E-2</c:v>
                </c:pt>
                <c:pt idx="34">
                  <c:v>5.4961629906067455E-2</c:v>
                </c:pt>
                <c:pt idx="35">
                  <c:v>5.4960537578539734E-2</c:v>
                </c:pt>
                <c:pt idx="36">
                  <c:v>5.4959540449145229E-2</c:v>
                </c:pt>
                <c:pt idx="37">
                  <c:v>5.4955741005500811E-2</c:v>
                </c:pt>
                <c:pt idx="38">
                  <c:v>5.4956176436624683E-2</c:v>
                </c:pt>
                <c:pt idx="39">
                  <c:v>5.49529255440519E-2</c:v>
                </c:pt>
                <c:pt idx="40">
                  <c:v>5.4951830011019005E-2</c:v>
                </c:pt>
                <c:pt idx="41">
                  <c:v>5.4949188056422973E-2</c:v>
                </c:pt>
                <c:pt idx="42">
                  <c:v>5.494636064055191E-2</c:v>
                </c:pt>
                <c:pt idx="43">
                  <c:v>5.4941850912746455E-2</c:v>
                </c:pt>
                <c:pt idx="44">
                  <c:v>5.4935039465031137E-2</c:v>
                </c:pt>
                <c:pt idx="45">
                  <c:v>5.4930972626928115E-2</c:v>
                </c:pt>
                <c:pt idx="46">
                  <c:v>5.4931567672203641E-2</c:v>
                </c:pt>
                <c:pt idx="47">
                  <c:v>5.4929506610521331E-2</c:v>
                </c:pt>
                <c:pt idx="48">
                  <c:v>5.4923386001261246E-2</c:v>
                </c:pt>
                <c:pt idx="49">
                  <c:v>5.4920968217409147E-2</c:v>
                </c:pt>
                <c:pt idx="50">
                  <c:v>5.4922312029846702E-2</c:v>
                </c:pt>
                <c:pt idx="51">
                  <c:v>5.4919986277062308E-2</c:v>
                </c:pt>
                <c:pt idx="52">
                  <c:v>5.4916918798616751E-2</c:v>
                </c:pt>
                <c:pt idx="53">
                  <c:v>5.4907113046071744E-2</c:v>
                </c:pt>
                <c:pt idx="54">
                  <c:v>5.4909341441848239E-2</c:v>
                </c:pt>
                <c:pt idx="55">
                  <c:v>5.4908839569083476E-2</c:v>
                </c:pt>
                <c:pt idx="56">
                  <c:v>5.4909638639388199E-2</c:v>
                </c:pt>
                <c:pt idx="57">
                  <c:v>5.4907421450185345E-2</c:v>
                </c:pt>
                <c:pt idx="58">
                  <c:v>5.4911619353153127E-2</c:v>
                </c:pt>
                <c:pt idx="59">
                  <c:v>5.4908767441388319E-2</c:v>
                </c:pt>
                <c:pt idx="60">
                  <c:v>5.4905197394280472E-2</c:v>
                </c:pt>
                <c:pt idx="61">
                  <c:v>5.4902475150138623E-2</c:v>
                </c:pt>
                <c:pt idx="62">
                  <c:v>5.4904602263342081E-2</c:v>
                </c:pt>
                <c:pt idx="63">
                  <c:v>5.4904047907808652E-2</c:v>
                </c:pt>
                <c:pt idx="64">
                  <c:v>5.4905576279787628E-2</c:v>
                </c:pt>
                <c:pt idx="65">
                  <c:v>5.4903947531834127E-2</c:v>
                </c:pt>
                <c:pt idx="66">
                  <c:v>5.4904286056087125E-2</c:v>
                </c:pt>
                <c:pt idx="67">
                  <c:v>5.4899443010987245E-2</c:v>
                </c:pt>
                <c:pt idx="68">
                  <c:v>5.4894976854423537E-2</c:v>
                </c:pt>
                <c:pt idx="69">
                  <c:v>5.4889811071485925E-2</c:v>
                </c:pt>
                <c:pt idx="70">
                  <c:v>5.4889480364472699E-2</c:v>
                </c:pt>
                <c:pt idx="71">
                  <c:v>5.4898641668757478E-2</c:v>
                </c:pt>
                <c:pt idx="72">
                  <c:v>5.4901303435366929E-2</c:v>
                </c:pt>
                <c:pt idx="73">
                  <c:v>5.489975990452918E-2</c:v>
                </c:pt>
                <c:pt idx="74">
                  <c:v>5.4899161426256296E-2</c:v>
                </c:pt>
                <c:pt idx="75">
                  <c:v>5.489794175894374E-2</c:v>
                </c:pt>
                <c:pt idx="76">
                  <c:v>5.4892917728040391E-2</c:v>
                </c:pt>
                <c:pt idx="77">
                  <c:v>5.489651240819516E-2</c:v>
                </c:pt>
                <c:pt idx="78">
                  <c:v>5.4896534977119514E-2</c:v>
                </c:pt>
                <c:pt idx="79">
                  <c:v>5.4899769377919391E-2</c:v>
                </c:pt>
                <c:pt idx="80">
                  <c:v>5.4901558321070916E-2</c:v>
                </c:pt>
                <c:pt idx="81">
                  <c:v>5.490097023733774E-2</c:v>
                </c:pt>
                <c:pt idx="82">
                  <c:v>5.4903843782260875E-2</c:v>
                </c:pt>
                <c:pt idx="83">
                  <c:v>5.4901390323037043E-2</c:v>
                </c:pt>
                <c:pt idx="84">
                  <c:v>5.4897611839006613E-2</c:v>
                </c:pt>
                <c:pt idx="85">
                  <c:v>5.489988458209142E-2</c:v>
                </c:pt>
                <c:pt idx="86">
                  <c:v>5.4904207430525653E-2</c:v>
                </c:pt>
                <c:pt idx="87">
                  <c:v>5.4902528992907824E-2</c:v>
                </c:pt>
                <c:pt idx="88">
                  <c:v>5.4900993719630475E-2</c:v>
                </c:pt>
                <c:pt idx="89">
                  <c:v>5.4899042562397957E-2</c:v>
                </c:pt>
                <c:pt idx="90">
                  <c:v>5.4898368014411301E-2</c:v>
                </c:pt>
                <c:pt idx="91">
                  <c:v>5.4902796957683318E-2</c:v>
                </c:pt>
                <c:pt idx="92">
                  <c:v>5.4905879833400707E-2</c:v>
                </c:pt>
                <c:pt idx="93">
                  <c:v>5.4904208619131395E-2</c:v>
                </c:pt>
                <c:pt idx="94">
                  <c:v>5.4898680128022632E-2</c:v>
                </c:pt>
                <c:pt idx="95">
                  <c:v>5.4905019279106723E-2</c:v>
                </c:pt>
                <c:pt idx="96">
                  <c:v>5.4907099171478894E-2</c:v>
                </c:pt>
                <c:pt idx="97">
                  <c:v>5.4910238976961109E-2</c:v>
                </c:pt>
                <c:pt idx="98">
                  <c:v>5.4914242091997592E-2</c:v>
                </c:pt>
                <c:pt idx="99">
                  <c:v>5.4914030652883063E-2</c:v>
                </c:pt>
                <c:pt idx="100">
                  <c:v>5.4918105113404163E-2</c:v>
                </c:pt>
                <c:pt idx="101">
                  <c:v>5.4920384742957351E-2</c:v>
                </c:pt>
                <c:pt idx="102">
                  <c:v>5.491636418519464E-2</c:v>
                </c:pt>
                <c:pt idx="103">
                  <c:v>5.4914610884692329E-2</c:v>
                </c:pt>
                <c:pt idx="104">
                  <c:v>5.4909996637955198E-2</c:v>
                </c:pt>
                <c:pt idx="105">
                  <c:v>5.4905139156626787E-2</c:v>
                </c:pt>
                <c:pt idx="106">
                  <c:v>5.4905989616912731E-2</c:v>
                </c:pt>
                <c:pt idx="107">
                  <c:v>5.4908175458029257E-2</c:v>
                </c:pt>
                <c:pt idx="108">
                  <c:v>5.4906126062860716E-2</c:v>
                </c:pt>
                <c:pt idx="109">
                  <c:v>5.4904960866826086E-2</c:v>
                </c:pt>
                <c:pt idx="110">
                  <c:v>5.4906113393869235E-2</c:v>
                </c:pt>
                <c:pt idx="111">
                  <c:v>5.4908875382431326E-2</c:v>
                </c:pt>
                <c:pt idx="112">
                  <c:v>5.4908186921721253E-2</c:v>
                </c:pt>
                <c:pt idx="113">
                  <c:v>5.4908712604136795E-2</c:v>
                </c:pt>
                <c:pt idx="114">
                  <c:v>5.4909738138782693E-2</c:v>
                </c:pt>
                <c:pt idx="115">
                  <c:v>5.490595720703309E-2</c:v>
                </c:pt>
                <c:pt idx="116">
                  <c:v>5.4905885107071589E-2</c:v>
                </c:pt>
                <c:pt idx="117">
                  <c:v>5.4910765988112842E-2</c:v>
                </c:pt>
                <c:pt idx="118">
                  <c:v>5.4915858104125533E-2</c:v>
                </c:pt>
                <c:pt idx="119">
                  <c:v>5.49153126928595E-2</c:v>
                </c:pt>
                <c:pt idx="120">
                  <c:v>5.4909601120016409E-2</c:v>
                </c:pt>
                <c:pt idx="121">
                  <c:v>5.4907157751751395E-2</c:v>
                </c:pt>
                <c:pt idx="122">
                  <c:v>5.4906629228103562E-2</c:v>
                </c:pt>
                <c:pt idx="123">
                  <c:v>5.4906875084663159E-2</c:v>
                </c:pt>
                <c:pt idx="124">
                  <c:v>5.4905651234637559E-2</c:v>
                </c:pt>
                <c:pt idx="125">
                  <c:v>5.4901918515148231E-2</c:v>
                </c:pt>
                <c:pt idx="126">
                  <c:v>5.490110992740764E-2</c:v>
                </c:pt>
                <c:pt idx="127">
                  <c:v>5.490035647265256E-2</c:v>
                </c:pt>
                <c:pt idx="128">
                  <c:v>5.4895526443866589E-2</c:v>
                </c:pt>
                <c:pt idx="129">
                  <c:v>5.4895361801949406E-2</c:v>
                </c:pt>
                <c:pt idx="130">
                  <c:v>5.4894634989953221E-2</c:v>
                </c:pt>
                <c:pt idx="131">
                  <c:v>5.4898863799355616E-2</c:v>
                </c:pt>
                <c:pt idx="132">
                  <c:v>5.4901613793519564E-2</c:v>
                </c:pt>
                <c:pt idx="133">
                  <c:v>5.4898938946776464E-2</c:v>
                </c:pt>
                <c:pt idx="134">
                  <c:v>5.4899760613805859E-2</c:v>
                </c:pt>
                <c:pt idx="135">
                  <c:v>5.4894870340491356E-2</c:v>
                </c:pt>
                <c:pt idx="136">
                  <c:v>5.4895220366550819E-2</c:v>
                </c:pt>
                <c:pt idx="137">
                  <c:v>5.4900564943686496E-2</c:v>
                </c:pt>
                <c:pt idx="138">
                  <c:v>5.4897961909588219E-2</c:v>
                </c:pt>
                <c:pt idx="139">
                  <c:v>5.4899229958013079E-2</c:v>
                </c:pt>
                <c:pt idx="140">
                  <c:v>5.4900394869504945E-2</c:v>
                </c:pt>
                <c:pt idx="141">
                  <c:v>5.4902170903541998E-2</c:v>
                </c:pt>
                <c:pt idx="142">
                  <c:v>5.4898398104516431E-2</c:v>
                </c:pt>
                <c:pt idx="143">
                  <c:v>5.4899449203714465E-2</c:v>
                </c:pt>
                <c:pt idx="144">
                  <c:v>5.4897047854495472E-2</c:v>
                </c:pt>
                <c:pt idx="145">
                  <c:v>5.4894725655464459E-2</c:v>
                </c:pt>
                <c:pt idx="146">
                  <c:v>5.4893266048625537E-2</c:v>
                </c:pt>
                <c:pt idx="147">
                  <c:v>5.4893362678383156E-2</c:v>
                </c:pt>
                <c:pt idx="148">
                  <c:v>5.4893667312363566E-2</c:v>
                </c:pt>
                <c:pt idx="149">
                  <c:v>5.4888878951866935E-2</c:v>
                </c:pt>
                <c:pt idx="150">
                  <c:v>5.489392176290675E-2</c:v>
                </c:pt>
                <c:pt idx="151">
                  <c:v>5.4894990997528217E-2</c:v>
                </c:pt>
                <c:pt idx="152">
                  <c:v>5.4894320759750176E-2</c:v>
                </c:pt>
                <c:pt idx="153">
                  <c:v>5.4888966392076334E-2</c:v>
                </c:pt>
                <c:pt idx="154">
                  <c:v>5.488854590170953E-2</c:v>
                </c:pt>
                <c:pt idx="155">
                  <c:v>5.4884606194596529E-2</c:v>
                </c:pt>
                <c:pt idx="156">
                  <c:v>5.4893954685999183E-2</c:v>
                </c:pt>
                <c:pt idx="157">
                  <c:v>5.4891251163884762E-2</c:v>
                </c:pt>
                <c:pt idx="158">
                  <c:v>5.489204569701512E-2</c:v>
                </c:pt>
                <c:pt idx="159">
                  <c:v>5.4896188596050617E-2</c:v>
                </c:pt>
                <c:pt idx="160">
                  <c:v>5.4894081847306576E-2</c:v>
                </c:pt>
                <c:pt idx="161">
                  <c:v>5.4895600812226067E-2</c:v>
                </c:pt>
                <c:pt idx="162">
                  <c:v>5.489763872109138E-2</c:v>
                </c:pt>
                <c:pt idx="163">
                  <c:v>5.4900941771049976E-2</c:v>
                </c:pt>
                <c:pt idx="164">
                  <c:v>5.4901672379779949E-2</c:v>
                </c:pt>
                <c:pt idx="165">
                  <c:v>5.4897090102286834E-2</c:v>
                </c:pt>
                <c:pt idx="166">
                  <c:v>5.48985728799017E-2</c:v>
                </c:pt>
                <c:pt idx="167">
                  <c:v>5.4899940778209727E-2</c:v>
                </c:pt>
                <c:pt idx="168">
                  <c:v>5.489974641746357E-2</c:v>
                </c:pt>
                <c:pt idx="169">
                  <c:v>5.4898557495333629E-2</c:v>
                </c:pt>
                <c:pt idx="170">
                  <c:v>5.489941094442554E-2</c:v>
                </c:pt>
                <c:pt idx="171">
                  <c:v>5.489964112368631E-2</c:v>
                </c:pt>
                <c:pt idx="172">
                  <c:v>5.4894975218825026E-2</c:v>
                </c:pt>
                <c:pt idx="173">
                  <c:v>5.4897849174081713E-2</c:v>
                </c:pt>
                <c:pt idx="174">
                  <c:v>5.4899700056466605E-2</c:v>
                </c:pt>
                <c:pt idx="175">
                  <c:v>5.4899163753809821E-2</c:v>
                </c:pt>
                <c:pt idx="176">
                  <c:v>5.4895428974819492E-2</c:v>
                </c:pt>
                <c:pt idx="177">
                  <c:v>5.4895403713095245E-2</c:v>
                </c:pt>
                <c:pt idx="178">
                  <c:v>5.489469577064842E-2</c:v>
                </c:pt>
                <c:pt idx="179">
                  <c:v>5.4899524422499832E-2</c:v>
                </c:pt>
                <c:pt idx="180">
                  <c:v>5.4903920193306852E-2</c:v>
                </c:pt>
                <c:pt idx="181">
                  <c:v>5.4904204318851027E-2</c:v>
                </c:pt>
                <c:pt idx="182">
                  <c:v>5.4908968262159005E-2</c:v>
                </c:pt>
                <c:pt idx="183">
                  <c:v>5.4908812860922744E-2</c:v>
                </c:pt>
                <c:pt idx="184">
                  <c:v>5.4906580646744918E-2</c:v>
                </c:pt>
                <c:pt idx="185">
                  <c:v>5.4907134720348666E-2</c:v>
                </c:pt>
                <c:pt idx="186">
                  <c:v>5.4905139405340454E-2</c:v>
                </c:pt>
                <c:pt idx="187">
                  <c:v>5.4903432573566509E-2</c:v>
                </c:pt>
                <c:pt idx="188">
                  <c:v>5.4900179094818036E-2</c:v>
                </c:pt>
                <c:pt idx="189">
                  <c:v>5.4900142286208313E-2</c:v>
                </c:pt>
                <c:pt idx="190">
                  <c:v>5.4903613646921826E-2</c:v>
                </c:pt>
                <c:pt idx="191">
                  <c:v>5.4901638881669067E-2</c:v>
                </c:pt>
                <c:pt idx="192">
                  <c:v>5.4902501677166371E-2</c:v>
                </c:pt>
                <c:pt idx="193">
                  <c:v>5.490353502696433E-2</c:v>
                </c:pt>
                <c:pt idx="194">
                  <c:v>5.4902349915865421E-2</c:v>
                </c:pt>
                <c:pt idx="195">
                  <c:v>5.4895170832791162E-2</c:v>
                </c:pt>
                <c:pt idx="196">
                  <c:v>5.4896851176935803E-2</c:v>
                </c:pt>
                <c:pt idx="197">
                  <c:v>5.4897168289648635E-2</c:v>
                </c:pt>
                <c:pt idx="198">
                  <c:v>5.4895659888167532E-2</c:v>
                </c:pt>
                <c:pt idx="199">
                  <c:v>5.4894658211233384E-2</c:v>
                </c:pt>
                <c:pt idx="200">
                  <c:v>5.4895246609675291E-2</c:v>
                </c:pt>
                <c:pt idx="201">
                  <c:v>5.4893873758355187E-2</c:v>
                </c:pt>
                <c:pt idx="202">
                  <c:v>5.4895543110731665E-2</c:v>
                </c:pt>
                <c:pt idx="203">
                  <c:v>5.4895243590723584E-2</c:v>
                </c:pt>
                <c:pt idx="204">
                  <c:v>5.4898975259331705E-2</c:v>
                </c:pt>
                <c:pt idx="205">
                  <c:v>5.4898494183949521E-2</c:v>
                </c:pt>
                <c:pt idx="206">
                  <c:v>5.4896537075951962E-2</c:v>
                </c:pt>
                <c:pt idx="207">
                  <c:v>5.4897644441786651E-2</c:v>
                </c:pt>
                <c:pt idx="208">
                  <c:v>5.4899014910253598E-2</c:v>
                </c:pt>
                <c:pt idx="209">
                  <c:v>5.489943865429904E-2</c:v>
                </c:pt>
                <c:pt idx="210">
                  <c:v>5.4902058554430068E-2</c:v>
                </c:pt>
                <c:pt idx="211">
                  <c:v>5.4900783536102525E-2</c:v>
                </c:pt>
                <c:pt idx="212">
                  <c:v>5.4897002366480388E-2</c:v>
                </c:pt>
                <c:pt idx="213">
                  <c:v>5.4897713455973253E-2</c:v>
                </c:pt>
                <c:pt idx="214">
                  <c:v>5.4898031253387276E-2</c:v>
                </c:pt>
                <c:pt idx="215">
                  <c:v>5.4898554071161225E-2</c:v>
                </c:pt>
                <c:pt idx="216">
                  <c:v>5.4898722028058268E-2</c:v>
                </c:pt>
                <c:pt idx="217">
                  <c:v>5.4898871664014769E-2</c:v>
                </c:pt>
                <c:pt idx="218">
                  <c:v>5.4898325190925371E-2</c:v>
                </c:pt>
                <c:pt idx="219">
                  <c:v>5.4902773059413303E-2</c:v>
                </c:pt>
                <c:pt idx="220">
                  <c:v>5.4903142012277688E-2</c:v>
                </c:pt>
                <c:pt idx="221">
                  <c:v>5.4901664374090116E-2</c:v>
                </c:pt>
                <c:pt idx="222">
                  <c:v>5.4903183939580699E-2</c:v>
                </c:pt>
                <c:pt idx="223">
                  <c:v>5.4899976592434271E-2</c:v>
                </c:pt>
                <c:pt idx="224">
                  <c:v>5.4902382121953613E-2</c:v>
                </c:pt>
                <c:pt idx="225">
                  <c:v>5.4899717855776409E-2</c:v>
                </c:pt>
                <c:pt idx="226">
                  <c:v>5.4899831021639277E-2</c:v>
                </c:pt>
                <c:pt idx="227">
                  <c:v>5.4899170684739998E-2</c:v>
                </c:pt>
                <c:pt idx="228">
                  <c:v>5.4902121264605329E-2</c:v>
                </c:pt>
                <c:pt idx="229">
                  <c:v>5.4902863561729777E-2</c:v>
                </c:pt>
                <c:pt idx="230">
                  <c:v>5.4901827517832867E-2</c:v>
                </c:pt>
                <c:pt idx="231">
                  <c:v>5.4901450847738141E-2</c:v>
                </c:pt>
                <c:pt idx="232">
                  <c:v>5.4899372657518215E-2</c:v>
                </c:pt>
                <c:pt idx="233">
                  <c:v>5.4900019713770107E-2</c:v>
                </c:pt>
                <c:pt idx="234">
                  <c:v>5.4895098198948972E-2</c:v>
                </c:pt>
                <c:pt idx="235">
                  <c:v>5.489182796045794E-2</c:v>
                </c:pt>
                <c:pt idx="236">
                  <c:v>5.4892184350978805E-2</c:v>
                </c:pt>
                <c:pt idx="237">
                  <c:v>5.4896298156652125E-2</c:v>
                </c:pt>
                <c:pt idx="238">
                  <c:v>5.4894786427407964E-2</c:v>
                </c:pt>
                <c:pt idx="239">
                  <c:v>5.4891163731304857E-2</c:v>
                </c:pt>
                <c:pt idx="240">
                  <c:v>5.4890093827434754E-2</c:v>
                </c:pt>
                <c:pt idx="241">
                  <c:v>5.4889122819715044E-2</c:v>
                </c:pt>
                <c:pt idx="242">
                  <c:v>5.4889238705535241E-2</c:v>
                </c:pt>
                <c:pt idx="243">
                  <c:v>5.4890275493159529E-2</c:v>
                </c:pt>
                <c:pt idx="244">
                  <c:v>5.4888359654634948E-2</c:v>
                </c:pt>
                <c:pt idx="245">
                  <c:v>5.4888871888911471E-2</c:v>
                </c:pt>
                <c:pt idx="246">
                  <c:v>5.4889233789200374E-2</c:v>
                </c:pt>
                <c:pt idx="247">
                  <c:v>5.489351781117837E-2</c:v>
                </c:pt>
                <c:pt idx="248">
                  <c:v>5.4897398275070286E-2</c:v>
                </c:pt>
                <c:pt idx="249">
                  <c:v>5.489426952031503E-2</c:v>
                </c:pt>
                <c:pt idx="250">
                  <c:v>5.4893042273655483E-2</c:v>
                </c:pt>
                <c:pt idx="251">
                  <c:v>5.4894172056526816E-2</c:v>
                </c:pt>
                <c:pt idx="252">
                  <c:v>5.4894924144158266E-2</c:v>
                </c:pt>
                <c:pt idx="253">
                  <c:v>5.4894946270846914E-2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15328"/>
        <c:axId val="1408131648"/>
      </c:lineChart>
      <c:catAx>
        <c:axId val="140811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1648"/>
        <c:crosses val="autoZero"/>
        <c:auto val="1"/>
        <c:lblAlgn val="ctr"/>
        <c:lblOffset val="100"/>
        <c:noMultiLvlLbl val="0"/>
      </c:catAx>
      <c:valAx>
        <c:axId val="140813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5328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304420931758524E-3"/>
          <c:y val="0.9199835465702223"/>
          <c:w val="0.9726203658136483"/>
          <c:h val="6.071609399224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638489</xdr:colOff>
      <xdr:row>9</xdr:row>
      <xdr:rowOff>5284</xdr:rowOff>
    </xdr:from>
    <xdr:to>
      <xdr:col>22</xdr:col>
      <xdr:colOff>62802</xdr:colOff>
      <xdr:row>24</xdr:row>
      <xdr:rowOff>178593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9922</xdr:colOff>
      <xdr:row>26</xdr:row>
      <xdr:rowOff>0</xdr:rowOff>
    </xdr:from>
    <xdr:to>
      <xdr:col>16</xdr:col>
      <xdr:colOff>486172</xdr:colOff>
      <xdr:row>41</xdr:row>
      <xdr:rowOff>49611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9219" y="4931172"/>
          <a:ext cx="4286250" cy="28773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14288</xdr:colOff>
      <xdr:row>13</xdr:row>
      <xdr:rowOff>58079</xdr:rowOff>
    </xdr:from>
    <xdr:to>
      <xdr:col>14</xdr:col>
      <xdr:colOff>0</xdr:colOff>
      <xdr:row>33</xdr:row>
      <xdr:rowOff>139390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28575</xdr:colOff>
      <xdr:row>2</xdr:row>
      <xdr:rowOff>65798</xdr:rowOff>
    </xdr:from>
    <xdr:to>
      <xdr:col>20</xdr:col>
      <xdr:colOff>0</xdr:colOff>
      <xdr:row>14</xdr:row>
      <xdr:rowOff>37223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6364" y="446798"/>
          <a:ext cx="3029452" cy="2257425"/>
        </a:xfrm>
        <a:prstGeom prst="rect">
          <a:avLst/>
        </a:prstGeom>
        <a:ln w="127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408214</xdr:colOff>
      <xdr:row>9</xdr:row>
      <xdr:rowOff>76807</xdr:rowOff>
    </xdr:from>
    <xdr:to>
      <xdr:col>26</xdr:col>
      <xdr:colOff>113392</xdr:colOff>
      <xdr:row>26</xdr:row>
      <xdr:rowOff>68035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283481</xdr:colOff>
      <xdr:row>27</xdr:row>
      <xdr:rowOff>11341</xdr:rowOff>
    </xdr:from>
    <xdr:to>
      <xdr:col>20</xdr:col>
      <xdr:colOff>272143</xdr:colOff>
      <xdr:row>34</xdr:row>
      <xdr:rowOff>90714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070" y="5250091"/>
          <a:ext cx="6043841" cy="14287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581026</xdr:colOff>
      <xdr:row>1</xdr:row>
      <xdr:rowOff>66675</xdr:rowOff>
    </xdr:from>
    <xdr:to>
      <xdr:col>22</xdr:col>
      <xdr:colOff>114300</xdr:colOff>
      <xdr:row>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1" y="257175"/>
          <a:ext cx="4410074" cy="92392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33336</xdr:rowOff>
    </xdr:from>
    <xdr:to>
      <xdr:col>14</xdr:col>
      <xdr:colOff>9525</xdr:colOff>
      <xdr:row>33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tabSelected="1" zoomScale="91" zoomScaleNormal="91" workbookViewId="0"/>
  </sheetViews>
  <sheetFormatPr defaultRowHeight="15" x14ac:dyDescent="0.25"/>
  <cols>
    <col min="1" max="1" width="9.140625" style="4"/>
    <col min="2" max="2" width="13" style="4" customWidth="1"/>
    <col min="3" max="3" width="11.28515625" style="4" customWidth="1"/>
    <col min="4" max="4" width="13.140625" style="4" customWidth="1"/>
    <col min="5" max="5" width="11.85546875" style="4" customWidth="1"/>
    <col min="6" max="6" width="14.85546875" style="4" customWidth="1"/>
    <col min="7" max="7" width="15.140625" style="4" customWidth="1"/>
    <col min="8" max="8" width="20.28515625" style="4" customWidth="1"/>
    <col min="9" max="9" width="18.42578125" style="4" customWidth="1"/>
    <col min="10" max="10" width="21.42578125" style="4" customWidth="1"/>
    <col min="11" max="11" width="3.85546875" style="4" customWidth="1"/>
    <col min="12" max="12" width="16.5703125" style="4" bestFit="1" customWidth="1"/>
    <col min="13" max="13" width="5.7109375" style="4" customWidth="1"/>
    <col min="14" max="14" width="26.42578125" style="4" customWidth="1"/>
    <col min="15" max="15" width="19.140625" style="4" customWidth="1"/>
    <col min="16" max="16" width="11.42578125" style="4" customWidth="1"/>
    <col min="17" max="1999" width="9.140625" style="4"/>
    <col min="2000" max="2000" width="2.7109375" style="4" customWidth="1"/>
    <col min="2001" max="16384" width="9.140625" style="4"/>
  </cols>
  <sheetData>
    <row r="1" spans="1:16" ht="15.75" thickBot="1" x14ac:dyDescent="0.3">
      <c r="F1" s="6" t="s">
        <v>323</v>
      </c>
      <c r="G1" s="6" t="s">
        <v>324</v>
      </c>
      <c r="H1" s="6" t="s">
        <v>325</v>
      </c>
      <c r="I1" s="6" t="s">
        <v>326</v>
      </c>
      <c r="J1" s="6" t="s">
        <v>327</v>
      </c>
      <c r="L1" s="6"/>
    </row>
    <row r="2" spans="1:16" ht="15.75" thickBot="1" x14ac:dyDescent="0.3">
      <c r="A2" s="36" t="s">
        <v>316</v>
      </c>
      <c r="B2" s="37" t="s">
        <v>0</v>
      </c>
      <c r="C2" s="37" t="s">
        <v>3</v>
      </c>
      <c r="D2" s="37" t="s">
        <v>317</v>
      </c>
      <c r="E2" s="37" t="s">
        <v>318</v>
      </c>
      <c r="F2" s="37" t="s">
        <v>319</v>
      </c>
      <c r="G2" s="37" t="s">
        <v>320</v>
      </c>
      <c r="H2" s="37" t="s">
        <v>352</v>
      </c>
      <c r="I2" s="37" t="s">
        <v>321</v>
      </c>
      <c r="J2" s="38" t="s">
        <v>322</v>
      </c>
      <c r="L2" s="39" t="s">
        <v>328</v>
      </c>
      <c r="N2" s="36" t="s">
        <v>329</v>
      </c>
      <c r="O2" s="37" t="s">
        <v>330</v>
      </c>
      <c r="P2" s="38" t="s">
        <v>331</v>
      </c>
    </row>
    <row r="3" spans="1:16" x14ac:dyDescent="0.25">
      <c r="A3" s="17">
        <v>1</v>
      </c>
      <c r="B3" s="18">
        <v>45357</v>
      </c>
      <c r="C3" s="19">
        <v>5.52</v>
      </c>
      <c r="D3" s="19">
        <f>C3/100</f>
        <v>5.5199999999999999E-2</v>
      </c>
      <c r="E3" s="20">
        <f>(D3/D4)-1</f>
        <v>1.098901098901095E-2</v>
      </c>
      <c r="F3" s="21">
        <f>(D3-D4)</f>
        <v>5.9999999999999637E-4</v>
      </c>
      <c r="G3" s="22">
        <f>$O$3*($O$4-D4)*$O$8</f>
        <v>1.3073129116498406E-5</v>
      </c>
      <c r="H3" s="23">
        <f>(F3-G3)</f>
        <v>5.86926870883498E-4</v>
      </c>
      <c r="I3" s="24">
        <f>NORMDIST(H3,0,$O$5,FALSE)</f>
        <v>11.440438700605156</v>
      </c>
      <c r="J3" s="25">
        <f>LN(I3)</f>
        <v>2.4371543331713839</v>
      </c>
      <c r="L3" s="14">
        <f>SUM(J3:J253)</f>
        <v>1806.8064649340768</v>
      </c>
      <c r="N3" s="7" t="s">
        <v>332</v>
      </c>
      <c r="O3" s="13">
        <v>11.078881826088377</v>
      </c>
      <c r="P3" s="33">
        <v>0.01</v>
      </c>
    </row>
    <row r="4" spans="1:16" x14ac:dyDescent="0.25">
      <c r="A4" s="17">
        <v>2</v>
      </c>
      <c r="B4" s="19" t="s">
        <v>254</v>
      </c>
      <c r="C4" s="19">
        <v>5.46</v>
      </c>
      <c r="D4" s="19">
        <f t="shared" ref="D4:D67" si="0">C4/100</f>
        <v>5.4600000000000003E-2</v>
      </c>
      <c r="E4" s="20">
        <f t="shared" ref="E4:E67" si="1">(D4/D5)-1</f>
        <v>0</v>
      </c>
      <c r="F4" s="21">
        <f>(D4-D5)</f>
        <v>0</v>
      </c>
      <c r="G4" s="22">
        <f t="shared" ref="G4:G67" si="2">$O$3*($O$4-D5)*$O$8</f>
        <v>1.3073129116498406E-5</v>
      </c>
      <c r="H4" s="23">
        <f t="shared" ref="H4:H67" si="3">(F4-G4)</f>
        <v>-1.3073129116498406E-5</v>
      </c>
      <c r="I4" s="24">
        <f t="shared" ref="I4:I67" si="4">NORMDIST(H4,0,$O$5,FALSE)</f>
        <v>2199.1410194997907</v>
      </c>
      <c r="J4" s="25">
        <f t="shared" ref="J4:J67" si="5">LN(I4)</f>
        <v>7.6958221174207315</v>
      </c>
      <c r="N4" s="7" t="s">
        <v>333</v>
      </c>
      <c r="O4" s="8">
        <v>5.4897361104583674E-2</v>
      </c>
      <c r="P4" s="34">
        <f>AVERAGE($D$3:$D$254)</f>
        <v>5.4880555555555578E-2</v>
      </c>
    </row>
    <row r="5" spans="1:16" x14ac:dyDescent="0.25">
      <c r="A5" s="17">
        <v>3</v>
      </c>
      <c r="B5" s="19" t="s">
        <v>255</v>
      </c>
      <c r="C5" s="19">
        <v>5.46</v>
      </c>
      <c r="D5" s="19">
        <f t="shared" si="0"/>
        <v>5.4600000000000003E-2</v>
      </c>
      <c r="E5" s="20">
        <f t="shared" si="1"/>
        <v>0</v>
      </c>
      <c r="F5" s="21">
        <f t="shared" ref="F5:F67" si="6">(D5-D6)</f>
        <v>0</v>
      </c>
      <c r="G5" s="22">
        <f t="shared" si="2"/>
        <v>1.3073129116498406E-5</v>
      </c>
      <c r="H5" s="23">
        <f t="shared" si="3"/>
        <v>-1.3073129116498406E-5</v>
      </c>
      <c r="I5" s="24">
        <f t="shared" si="4"/>
        <v>2199.1410194997907</v>
      </c>
      <c r="J5" s="25">
        <f t="shared" si="5"/>
        <v>7.6958221174207315</v>
      </c>
      <c r="N5" s="7" t="s">
        <v>334</v>
      </c>
      <c r="O5" s="16">
        <v>1.8093532658950283E-4</v>
      </c>
      <c r="P5" s="35">
        <f>_xlfn.STDEV.S($E$3:$E$253)</f>
        <v>3.3507144360948623E-3</v>
      </c>
    </row>
    <row r="6" spans="1:16" x14ac:dyDescent="0.25">
      <c r="A6" s="17">
        <v>4</v>
      </c>
      <c r="B6" s="19" t="s">
        <v>256</v>
      </c>
      <c r="C6" s="19">
        <v>5.46</v>
      </c>
      <c r="D6" s="19">
        <f t="shared" si="0"/>
        <v>5.4600000000000003E-2</v>
      </c>
      <c r="E6" s="20">
        <f t="shared" si="1"/>
        <v>0</v>
      </c>
      <c r="F6" s="21">
        <f t="shared" si="6"/>
        <v>0</v>
      </c>
      <c r="G6" s="22">
        <f t="shared" si="2"/>
        <v>1.3073129116498406E-5</v>
      </c>
      <c r="H6" s="23">
        <f t="shared" si="3"/>
        <v>-1.3073129116498406E-5</v>
      </c>
      <c r="I6" s="24">
        <f t="shared" si="4"/>
        <v>2199.1410194997907</v>
      </c>
      <c r="J6" s="25">
        <f t="shared" si="5"/>
        <v>7.6958221174207315</v>
      </c>
      <c r="N6" s="7" t="s">
        <v>335</v>
      </c>
      <c r="O6" s="8">
        <f>D3</f>
        <v>5.5199999999999999E-2</v>
      </c>
      <c r="P6" s="9"/>
    </row>
    <row r="7" spans="1:16" x14ac:dyDescent="0.25">
      <c r="A7" s="17">
        <v>5</v>
      </c>
      <c r="B7" s="19" t="s">
        <v>257</v>
      </c>
      <c r="C7" s="19">
        <v>5.46</v>
      </c>
      <c r="D7" s="19">
        <f t="shared" si="0"/>
        <v>5.4600000000000003E-2</v>
      </c>
      <c r="E7" s="20">
        <f t="shared" si="1"/>
        <v>0</v>
      </c>
      <c r="F7" s="21">
        <f t="shared" si="6"/>
        <v>0</v>
      </c>
      <c r="G7" s="22">
        <f t="shared" si="2"/>
        <v>1.3073129116498406E-5</v>
      </c>
      <c r="H7" s="23">
        <f t="shared" si="3"/>
        <v>-1.3073129116498406E-5</v>
      </c>
      <c r="I7" s="24">
        <f t="shared" si="4"/>
        <v>2199.1410194997907</v>
      </c>
      <c r="J7" s="25">
        <f t="shared" si="5"/>
        <v>7.6958221174207315</v>
      </c>
      <c r="N7" s="7" t="s">
        <v>336</v>
      </c>
      <c r="O7" s="8">
        <f>COUNT(A3:A254)</f>
        <v>252</v>
      </c>
      <c r="P7" s="9"/>
    </row>
    <row r="8" spans="1:16" ht="15.75" thickBot="1" x14ac:dyDescent="0.3">
      <c r="A8" s="17">
        <v>6</v>
      </c>
      <c r="B8" s="19" t="s">
        <v>258</v>
      </c>
      <c r="C8" s="19">
        <v>5.46</v>
      </c>
      <c r="D8" s="19">
        <f t="shared" si="0"/>
        <v>5.4600000000000003E-2</v>
      </c>
      <c r="E8" s="20">
        <f t="shared" si="1"/>
        <v>0</v>
      </c>
      <c r="F8" s="21">
        <f t="shared" si="6"/>
        <v>0</v>
      </c>
      <c r="G8" s="22">
        <f t="shared" si="2"/>
        <v>1.3073129116498406E-5</v>
      </c>
      <c r="H8" s="23">
        <f t="shared" si="3"/>
        <v>-1.3073129116498406E-5</v>
      </c>
      <c r="I8" s="24">
        <f t="shared" si="4"/>
        <v>2199.1410194997907</v>
      </c>
      <c r="J8" s="25">
        <f t="shared" si="5"/>
        <v>7.6958221174207315</v>
      </c>
      <c r="N8" s="10" t="s">
        <v>337</v>
      </c>
      <c r="O8" s="11">
        <f>1/O7</f>
        <v>3.968253968253968E-3</v>
      </c>
      <c r="P8" s="12"/>
    </row>
    <row r="9" spans="1:16" x14ac:dyDescent="0.25">
      <c r="A9" s="17">
        <v>7</v>
      </c>
      <c r="B9" s="19" t="s">
        <v>259</v>
      </c>
      <c r="C9" s="19">
        <v>5.46</v>
      </c>
      <c r="D9" s="19">
        <f t="shared" si="0"/>
        <v>5.4600000000000003E-2</v>
      </c>
      <c r="E9" s="20">
        <f t="shared" si="1"/>
        <v>1.8348623853210455E-3</v>
      </c>
      <c r="F9" s="21">
        <f t="shared" si="6"/>
        <v>1.0000000000000286E-4</v>
      </c>
      <c r="G9" s="22">
        <f t="shared" si="2"/>
        <v>1.7469510793517731E-5</v>
      </c>
      <c r="H9" s="23">
        <f t="shared" si="3"/>
        <v>8.2530489206485133E-5</v>
      </c>
      <c r="I9" s="24">
        <f t="shared" si="4"/>
        <v>1987.0450689787492</v>
      </c>
      <c r="J9" s="25">
        <f t="shared" si="5"/>
        <v>7.5944039242164525</v>
      </c>
    </row>
    <row r="10" spans="1:16" x14ac:dyDescent="0.25">
      <c r="A10" s="17">
        <v>8</v>
      </c>
      <c r="B10" s="19" t="s">
        <v>260</v>
      </c>
      <c r="C10" s="19">
        <v>5.45</v>
      </c>
      <c r="D10" s="19">
        <f t="shared" si="0"/>
        <v>5.45E-2</v>
      </c>
      <c r="E10" s="20">
        <f t="shared" si="1"/>
        <v>0</v>
      </c>
      <c r="F10" s="21">
        <f t="shared" si="6"/>
        <v>0</v>
      </c>
      <c r="G10" s="22">
        <f t="shared" si="2"/>
        <v>1.7469510793517731E-5</v>
      </c>
      <c r="H10" s="23">
        <f t="shared" si="3"/>
        <v>-1.7469510793517731E-5</v>
      </c>
      <c r="I10" s="24">
        <f t="shared" si="4"/>
        <v>2194.6356225981231</v>
      </c>
      <c r="J10" s="25">
        <f t="shared" si="5"/>
        <v>7.6937713083570332</v>
      </c>
    </row>
    <row r="11" spans="1:16" x14ac:dyDescent="0.25">
      <c r="A11" s="17">
        <v>9</v>
      </c>
      <c r="B11" s="19" t="s">
        <v>261</v>
      </c>
      <c r="C11" s="19">
        <v>5.45</v>
      </c>
      <c r="D11" s="19">
        <f t="shared" si="0"/>
        <v>5.45E-2</v>
      </c>
      <c r="E11" s="20">
        <f t="shared" si="1"/>
        <v>0</v>
      </c>
      <c r="F11" s="21">
        <f t="shared" si="6"/>
        <v>0</v>
      </c>
      <c r="G11" s="22">
        <f t="shared" si="2"/>
        <v>1.7469510793517731E-5</v>
      </c>
      <c r="H11" s="23">
        <f t="shared" si="3"/>
        <v>-1.7469510793517731E-5</v>
      </c>
      <c r="I11" s="24">
        <f t="shared" si="4"/>
        <v>2194.6356225981231</v>
      </c>
      <c r="J11" s="25">
        <f t="shared" si="5"/>
        <v>7.6937713083570332</v>
      </c>
    </row>
    <row r="12" spans="1:16" x14ac:dyDescent="0.25">
      <c r="A12" s="17">
        <v>10</v>
      </c>
      <c r="B12" s="19" t="s">
        <v>262</v>
      </c>
      <c r="C12" s="19">
        <v>5.45</v>
      </c>
      <c r="D12" s="19">
        <f t="shared" si="0"/>
        <v>5.45E-2</v>
      </c>
      <c r="E12" s="20">
        <f t="shared" si="1"/>
        <v>-1.831501831501936E-3</v>
      </c>
      <c r="F12" s="21">
        <f t="shared" si="6"/>
        <v>-1.0000000000000286E-4</v>
      </c>
      <c r="G12" s="22">
        <f t="shared" si="2"/>
        <v>1.3073129116498406E-5</v>
      </c>
      <c r="H12" s="23">
        <f t="shared" si="3"/>
        <v>-1.1307312911650127E-4</v>
      </c>
      <c r="I12" s="24">
        <f t="shared" si="4"/>
        <v>1813.7638103730833</v>
      </c>
      <c r="J12" s="25">
        <f t="shared" si="5"/>
        <v>7.5031594184343762</v>
      </c>
    </row>
    <row r="13" spans="1:16" x14ac:dyDescent="0.25">
      <c r="A13" s="17">
        <v>11</v>
      </c>
      <c r="B13" s="19" t="s">
        <v>263</v>
      </c>
      <c r="C13" s="19">
        <v>5.46</v>
      </c>
      <c r="D13" s="19">
        <f t="shared" si="0"/>
        <v>5.4600000000000003E-2</v>
      </c>
      <c r="E13" s="20">
        <f t="shared" si="1"/>
        <v>1.8348623853210455E-3</v>
      </c>
      <c r="F13" s="21">
        <f t="shared" si="6"/>
        <v>1.0000000000000286E-4</v>
      </c>
      <c r="G13" s="22">
        <f t="shared" si="2"/>
        <v>1.7469510793517731E-5</v>
      </c>
      <c r="H13" s="23">
        <f t="shared" si="3"/>
        <v>8.2530489206485133E-5</v>
      </c>
      <c r="I13" s="24">
        <f t="shared" si="4"/>
        <v>1987.0450689787492</v>
      </c>
      <c r="J13" s="25">
        <f t="shared" si="5"/>
        <v>7.5944039242164525</v>
      </c>
    </row>
    <row r="14" spans="1:16" x14ac:dyDescent="0.25">
      <c r="A14" s="17">
        <v>12</v>
      </c>
      <c r="B14" s="19" t="s">
        <v>264</v>
      </c>
      <c r="C14" s="19">
        <v>5.45</v>
      </c>
      <c r="D14" s="19">
        <f t="shared" si="0"/>
        <v>5.45E-2</v>
      </c>
      <c r="E14" s="20">
        <f t="shared" si="1"/>
        <v>0</v>
      </c>
      <c r="F14" s="21">
        <f t="shared" si="6"/>
        <v>0</v>
      </c>
      <c r="G14" s="22">
        <f t="shared" si="2"/>
        <v>1.7469510793517731E-5</v>
      </c>
      <c r="H14" s="23">
        <f t="shared" si="3"/>
        <v>-1.7469510793517731E-5</v>
      </c>
      <c r="I14" s="24">
        <f t="shared" si="4"/>
        <v>2194.6356225981231</v>
      </c>
      <c r="J14" s="25">
        <f t="shared" si="5"/>
        <v>7.6937713083570332</v>
      </c>
    </row>
    <row r="15" spans="1:16" x14ac:dyDescent="0.25">
      <c r="A15" s="17">
        <v>13</v>
      </c>
      <c r="B15" s="19" t="s">
        <v>265</v>
      </c>
      <c r="C15" s="19">
        <v>5.45</v>
      </c>
      <c r="D15" s="19">
        <f t="shared" si="0"/>
        <v>5.45E-2</v>
      </c>
      <c r="E15" s="20">
        <f t="shared" si="1"/>
        <v>1.8382352941175295E-3</v>
      </c>
      <c r="F15" s="21">
        <f t="shared" si="6"/>
        <v>9.9999999999995925E-5</v>
      </c>
      <c r="G15" s="22">
        <f t="shared" si="2"/>
        <v>2.1865892470536748E-5</v>
      </c>
      <c r="H15" s="23">
        <f t="shared" si="3"/>
        <v>7.8134107529459181E-5</v>
      </c>
      <c r="I15" s="24">
        <f t="shared" si="4"/>
        <v>2008.5972507497295</v>
      </c>
      <c r="J15" s="25">
        <f t="shared" si="5"/>
        <v>7.6051918722187466</v>
      </c>
    </row>
    <row r="16" spans="1:16" x14ac:dyDescent="0.25">
      <c r="A16" s="17">
        <v>14</v>
      </c>
      <c r="B16" s="19" t="s">
        <v>266</v>
      </c>
      <c r="C16" s="19">
        <v>5.44</v>
      </c>
      <c r="D16" s="19">
        <f t="shared" si="0"/>
        <v>5.4400000000000004E-2</v>
      </c>
      <c r="E16" s="20">
        <f t="shared" si="1"/>
        <v>-1.8348623853210455E-3</v>
      </c>
      <c r="F16" s="21">
        <f t="shared" si="6"/>
        <v>-9.9999999999995925E-5</v>
      </c>
      <c r="G16" s="22">
        <f t="shared" si="2"/>
        <v>1.7469510793517731E-5</v>
      </c>
      <c r="H16" s="23">
        <f t="shared" si="3"/>
        <v>-1.1746951079351366E-4</v>
      </c>
      <c r="I16" s="24">
        <f t="shared" si="4"/>
        <v>1785.9030121275052</v>
      </c>
      <c r="J16" s="25">
        <f t="shared" si="5"/>
        <v>7.4876794554420263</v>
      </c>
    </row>
    <row r="17" spans="1:15" x14ac:dyDescent="0.25">
      <c r="A17" s="17">
        <v>15</v>
      </c>
      <c r="B17" s="19" t="s">
        <v>267</v>
      </c>
      <c r="C17" s="19">
        <v>5.45</v>
      </c>
      <c r="D17" s="19">
        <f t="shared" si="0"/>
        <v>5.45E-2</v>
      </c>
      <c r="E17" s="20">
        <f t="shared" si="1"/>
        <v>-3.6563071297989191E-3</v>
      </c>
      <c r="F17" s="21">
        <f t="shared" si="6"/>
        <v>-1.9999999999999879E-4</v>
      </c>
      <c r="G17" s="22">
        <f t="shared" si="2"/>
        <v>8.6767474394793869E-6</v>
      </c>
      <c r="H17" s="23">
        <f t="shared" si="3"/>
        <v>-2.0867674743947818E-4</v>
      </c>
      <c r="I17" s="24">
        <f t="shared" si="4"/>
        <v>1133.8295932018027</v>
      </c>
      <c r="J17" s="25">
        <f t="shared" si="5"/>
        <v>7.0333562024508005</v>
      </c>
    </row>
    <row r="18" spans="1:15" x14ac:dyDescent="0.25">
      <c r="A18" s="17">
        <v>16</v>
      </c>
      <c r="B18" s="18">
        <v>45570</v>
      </c>
      <c r="C18" s="19">
        <v>5.47</v>
      </c>
      <c r="D18" s="19">
        <f t="shared" si="0"/>
        <v>5.4699999999999999E-2</v>
      </c>
      <c r="E18" s="20">
        <f t="shared" si="1"/>
        <v>1.831501831501825E-3</v>
      </c>
      <c r="F18" s="21">
        <f t="shared" si="6"/>
        <v>9.9999999999995925E-5</v>
      </c>
      <c r="G18" s="22">
        <f t="shared" si="2"/>
        <v>1.3073129116498406E-5</v>
      </c>
      <c r="H18" s="23">
        <f t="shared" si="3"/>
        <v>8.692687088349752E-5</v>
      </c>
      <c r="I18" s="24">
        <f t="shared" si="4"/>
        <v>1964.5639265635193</v>
      </c>
      <c r="J18" s="25">
        <f t="shared" si="5"/>
        <v>7.583025579351494</v>
      </c>
    </row>
    <row r="19" spans="1:15" x14ac:dyDescent="0.25">
      <c r="A19" s="17">
        <v>17</v>
      </c>
      <c r="B19" s="18">
        <v>45540</v>
      </c>
      <c r="C19" s="19">
        <v>5.46</v>
      </c>
      <c r="D19" s="19">
        <f t="shared" si="0"/>
        <v>5.4600000000000003E-2</v>
      </c>
      <c r="E19" s="20">
        <f t="shared" si="1"/>
        <v>1.8348623853210455E-3</v>
      </c>
      <c r="F19" s="21">
        <f t="shared" si="6"/>
        <v>1.0000000000000286E-4</v>
      </c>
      <c r="G19" s="22">
        <f t="shared" si="2"/>
        <v>1.7469510793517731E-5</v>
      </c>
      <c r="H19" s="23">
        <f t="shared" si="3"/>
        <v>8.2530489206485133E-5</v>
      </c>
      <c r="I19" s="24">
        <f t="shared" si="4"/>
        <v>1987.0450689787492</v>
      </c>
      <c r="J19" s="25">
        <f t="shared" si="5"/>
        <v>7.5944039242164525</v>
      </c>
    </row>
    <row r="20" spans="1:15" x14ac:dyDescent="0.25">
      <c r="A20" s="17">
        <v>18</v>
      </c>
      <c r="B20" s="18">
        <v>45509</v>
      </c>
      <c r="C20" s="19">
        <v>5.45</v>
      </c>
      <c r="D20" s="19">
        <f t="shared" si="0"/>
        <v>5.45E-2</v>
      </c>
      <c r="E20" s="20">
        <f t="shared" si="1"/>
        <v>0</v>
      </c>
      <c r="F20" s="21">
        <f t="shared" si="6"/>
        <v>0</v>
      </c>
      <c r="G20" s="22">
        <f t="shared" si="2"/>
        <v>1.7469510793517731E-5</v>
      </c>
      <c r="H20" s="23">
        <f t="shared" si="3"/>
        <v>-1.7469510793517731E-5</v>
      </c>
      <c r="I20" s="24">
        <f t="shared" si="4"/>
        <v>2194.6356225981231</v>
      </c>
      <c r="J20" s="25">
        <f t="shared" si="5"/>
        <v>7.6937713083570332</v>
      </c>
    </row>
    <row r="21" spans="1:15" x14ac:dyDescent="0.25">
      <c r="A21" s="17">
        <v>19</v>
      </c>
      <c r="B21" s="18">
        <v>45478</v>
      </c>
      <c r="C21" s="19">
        <v>5.45</v>
      </c>
      <c r="D21" s="19">
        <f t="shared" si="0"/>
        <v>5.45E-2</v>
      </c>
      <c r="E21" s="20">
        <f t="shared" si="1"/>
        <v>0</v>
      </c>
      <c r="F21" s="21">
        <f t="shared" si="6"/>
        <v>0</v>
      </c>
      <c r="G21" s="22">
        <f t="shared" si="2"/>
        <v>1.7469510793517731E-5</v>
      </c>
      <c r="H21" s="23">
        <f t="shared" si="3"/>
        <v>-1.7469510793517731E-5</v>
      </c>
      <c r="I21" s="24">
        <f t="shared" si="4"/>
        <v>2194.6356225981231</v>
      </c>
      <c r="J21" s="25">
        <f t="shared" si="5"/>
        <v>7.6937713083570332</v>
      </c>
      <c r="O21" s="4" t="s">
        <v>350</v>
      </c>
    </row>
    <row r="22" spans="1:15" x14ac:dyDescent="0.25">
      <c r="A22" s="17">
        <v>20</v>
      </c>
      <c r="B22" s="18">
        <v>45448</v>
      </c>
      <c r="C22" s="19">
        <v>5.45</v>
      </c>
      <c r="D22" s="19">
        <f t="shared" si="0"/>
        <v>5.45E-2</v>
      </c>
      <c r="E22" s="20">
        <f t="shared" si="1"/>
        <v>0</v>
      </c>
      <c r="F22" s="21">
        <f t="shared" si="6"/>
        <v>0</v>
      </c>
      <c r="G22" s="22">
        <f t="shared" si="2"/>
        <v>1.7469510793517731E-5</v>
      </c>
      <c r="H22" s="23">
        <f t="shared" si="3"/>
        <v>-1.7469510793517731E-5</v>
      </c>
      <c r="I22" s="24">
        <f t="shared" si="4"/>
        <v>2194.6356225981231</v>
      </c>
      <c r="J22" s="25">
        <f t="shared" si="5"/>
        <v>7.6937713083570332</v>
      </c>
    </row>
    <row r="23" spans="1:15" x14ac:dyDescent="0.25">
      <c r="A23" s="17">
        <v>21</v>
      </c>
      <c r="B23" s="18">
        <v>45356</v>
      </c>
      <c r="C23" s="19">
        <v>5.45</v>
      </c>
      <c r="D23" s="19">
        <f t="shared" si="0"/>
        <v>5.45E-2</v>
      </c>
      <c r="E23" s="20">
        <f t="shared" si="1"/>
        <v>-1.831501831501936E-3</v>
      </c>
      <c r="F23" s="21">
        <f t="shared" si="6"/>
        <v>-1.0000000000000286E-4</v>
      </c>
      <c r="G23" s="22">
        <f t="shared" si="2"/>
        <v>1.3073129116498406E-5</v>
      </c>
      <c r="H23" s="23">
        <f t="shared" si="3"/>
        <v>-1.1307312911650127E-4</v>
      </c>
      <c r="I23" s="24">
        <f t="shared" si="4"/>
        <v>1813.7638103730833</v>
      </c>
      <c r="J23" s="25">
        <f t="shared" si="5"/>
        <v>7.5031594184343762</v>
      </c>
    </row>
    <row r="24" spans="1:15" x14ac:dyDescent="0.25">
      <c r="A24" s="17">
        <v>22</v>
      </c>
      <c r="B24" s="18">
        <v>45327</v>
      </c>
      <c r="C24" s="19">
        <v>5.46</v>
      </c>
      <c r="D24" s="19">
        <f t="shared" si="0"/>
        <v>5.4600000000000003E-2</v>
      </c>
      <c r="E24" s="20">
        <f t="shared" si="1"/>
        <v>0</v>
      </c>
      <c r="F24" s="21">
        <f t="shared" si="6"/>
        <v>0</v>
      </c>
      <c r="G24" s="22">
        <f t="shared" si="2"/>
        <v>1.3073129116498406E-5</v>
      </c>
      <c r="H24" s="23">
        <f t="shared" si="3"/>
        <v>-1.3073129116498406E-5</v>
      </c>
      <c r="I24" s="24">
        <f t="shared" si="4"/>
        <v>2199.1410194997907</v>
      </c>
      <c r="J24" s="25">
        <f t="shared" si="5"/>
        <v>7.6958221174207315</v>
      </c>
    </row>
    <row r="25" spans="1:15" x14ac:dyDescent="0.25">
      <c r="A25" s="17">
        <v>23</v>
      </c>
      <c r="B25" s="18">
        <v>45296</v>
      </c>
      <c r="C25" s="19">
        <v>5.46</v>
      </c>
      <c r="D25" s="19">
        <f t="shared" si="0"/>
        <v>5.4600000000000003E-2</v>
      </c>
      <c r="E25" s="20">
        <f t="shared" si="1"/>
        <v>0</v>
      </c>
      <c r="F25" s="21">
        <f t="shared" si="6"/>
        <v>0</v>
      </c>
      <c r="G25" s="22">
        <f t="shared" si="2"/>
        <v>1.3073129116498406E-5</v>
      </c>
      <c r="H25" s="23">
        <f t="shared" si="3"/>
        <v>-1.3073129116498406E-5</v>
      </c>
      <c r="I25" s="24">
        <f t="shared" si="4"/>
        <v>2199.1410194997907</v>
      </c>
      <c r="J25" s="25">
        <f t="shared" si="5"/>
        <v>7.6958221174207315</v>
      </c>
    </row>
    <row r="26" spans="1:15" x14ac:dyDescent="0.25">
      <c r="A26" s="17">
        <v>24</v>
      </c>
      <c r="B26" s="19" t="s">
        <v>268</v>
      </c>
      <c r="C26" s="19">
        <v>5.46</v>
      </c>
      <c r="D26" s="19">
        <f t="shared" si="0"/>
        <v>5.4600000000000003E-2</v>
      </c>
      <c r="E26" s="20">
        <f t="shared" si="1"/>
        <v>1.8348623853210455E-3</v>
      </c>
      <c r="F26" s="21">
        <f t="shared" si="6"/>
        <v>1.0000000000000286E-4</v>
      </c>
      <c r="G26" s="22">
        <f t="shared" si="2"/>
        <v>1.7469510793517731E-5</v>
      </c>
      <c r="H26" s="23">
        <f t="shared" si="3"/>
        <v>8.2530489206485133E-5</v>
      </c>
      <c r="I26" s="24">
        <f t="shared" si="4"/>
        <v>1987.0450689787492</v>
      </c>
      <c r="J26" s="25">
        <f t="shared" si="5"/>
        <v>7.5944039242164525</v>
      </c>
    </row>
    <row r="27" spans="1:15" x14ac:dyDescent="0.25">
      <c r="A27" s="17">
        <v>25</v>
      </c>
      <c r="B27" s="19" t="s">
        <v>269</v>
      </c>
      <c r="C27" s="19">
        <v>5.45</v>
      </c>
      <c r="D27" s="19">
        <f t="shared" si="0"/>
        <v>5.45E-2</v>
      </c>
      <c r="E27" s="20">
        <f t="shared" si="1"/>
        <v>-1.831501831501936E-3</v>
      </c>
      <c r="F27" s="21">
        <f t="shared" si="6"/>
        <v>-1.0000000000000286E-4</v>
      </c>
      <c r="G27" s="22">
        <f t="shared" si="2"/>
        <v>1.3073129116498406E-5</v>
      </c>
      <c r="H27" s="23">
        <f t="shared" si="3"/>
        <v>-1.1307312911650127E-4</v>
      </c>
      <c r="I27" s="24">
        <f t="shared" si="4"/>
        <v>1813.7638103730833</v>
      </c>
      <c r="J27" s="25">
        <f t="shared" si="5"/>
        <v>7.5031594184343762</v>
      </c>
    </row>
    <row r="28" spans="1:15" x14ac:dyDescent="0.25">
      <c r="A28" s="17">
        <v>26</v>
      </c>
      <c r="B28" s="19" t="s">
        <v>270</v>
      </c>
      <c r="C28" s="19">
        <v>5.46</v>
      </c>
      <c r="D28" s="19">
        <f t="shared" si="0"/>
        <v>5.4600000000000003E-2</v>
      </c>
      <c r="E28" s="20">
        <f t="shared" si="1"/>
        <v>-1.8281535648994041E-3</v>
      </c>
      <c r="F28" s="21">
        <f t="shared" si="6"/>
        <v>-9.9999999999995925E-5</v>
      </c>
      <c r="G28" s="22">
        <f t="shared" si="2"/>
        <v>8.6767474394793869E-6</v>
      </c>
      <c r="H28" s="23">
        <f t="shared" si="3"/>
        <v>-1.0867674743947532E-4</v>
      </c>
      <c r="I28" s="24">
        <f t="shared" si="4"/>
        <v>1840.9720231449398</v>
      </c>
      <c r="J28" s="25">
        <f t="shared" si="5"/>
        <v>7.5180489845640732</v>
      </c>
    </row>
    <row r="29" spans="1:15" x14ac:dyDescent="0.25">
      <c r="A29" s="17">
        <v>27</v>
      </c>
      <c r="B29" s="19" t="s">
        <v>271</v>
      </c>
      <c r="C29" s="19">
        <v>5.47</v>
      </c>
      <c r="D29" s="19">
        <f t="shared" si="0"/>
        <v>5.4699999999999999E-2</v>
      </c>
      <c r="E29" s="20">
        <f t="shared" si="1"/>
        <v>1.831501831501825E-3</v>
      </c>
      <c r="F29" s="21">
        <f t="shared" si="6"/>
        <v>9.9999999999995925E-5</v>
      </c>
      <c r="G29" s="22">
        <f t="shared" si="2"/>
        <v>1.3073129116498406E-5</v>
      </c>
      <c r="H29" s="23">
        <f t="shared" si="3"/>
        <v>8.692687088349752E-5</v>
      </c>
      <c r="I29" s="24">
        <f t="shared" si="4"/>
        <v>1964.5639265635193</v>
      </c>
      <c r="J29" s="25">
        <f t="shared" si="5"/>
        <v>7.583025579351494</v>
      </c>
    </row>
    <row r="30" spans="1:15" x14ac:dyDescent="0.25">
      <c r="A30" s="17">
        <v>28</v>
      </c>
      <c r="B30" s="19" t="s">
        <v>272</v>
      </c>
      <c r="C30" s="19">
        <v>5.46</v>
      </c>
      <c r="D30" s="19">
        <f t="shared" si="0"/>
        <v>5.4600000000000003E-2</v>
      </c>
      <c r="E30" s="20">
        <f t="shared" si="1"/>
        <v>1.8348623853210455E-3</v>
      </c>
      <c r="F30" s="21">
        <f t="shared" si="6"/>
        <v>1.0000000000000286E-4</v>
      </c>
      <c r="G30" s="22">
        <f t="shared" si="2"/>
        <v>1.7469510793517731E-5</v>
      </c>
      <c r="H30" s="23">
        <f t="shared" si="3"/>
        <v>8.2530489206485133E-5</v>
      </c>
      <c r="I30" s="24">
        <f t="shared" si="4"/>
        <v>1987.0450689787492</v>
      </c>
      <c r="J30" s="25">
        <f t="shared" si="5"/>
        <v>7.5944039242164525</v>
      </c>
    </row>
    <row r="31" spans="1:15" x14ac:dyDescent="0.25">
      <c r="A31" s="17">
        <v>29</v>
      </c>
      <c r="B31" s="19" t="s">
        <v>273</v>
      </c>
      <c r="C31" s="19">
        <v>5.45</v>
      </c>
      <c r="D31" s="19">
        <f t="shared" si="0"/>
        <v>5.45E-2</v>
      </c>
      <c r="E31" s="20">
        <f t="shared" si="1"/>
        <v>5.5350553505535416E-3</v>
      </c>
      <c r="F31" s="21">
        <f t="shared" si="6"/>
        <v>3.0000000000000165E-4</v>
      </c>
      <c r="G31" s="22">
        <f t="shared" si="2"/>
        <v>3.0658655824575395E-5</v>
      </c>
      <c r="H31" s="23">
        <f t="shared" si="3"/>
        <v>2.6934134417542626E-4</v>
      </c>
      <c r="I31" s="24">
        <f t="shared" si="4"/>
        <v>728.11501383791676</v>
      </c>
      <c r="J31" s="25">
        <f t="shared" si="5"/>
        <v>6.5904590217593002</v>
      </c>
    </row>
    <row r="32" spans="1:15" x14ac:dyDescent="0.25">
      <c r="A32" s="17">
        <v>30</v>
      </c>
      <c r="B32" s="19" t="s">
        <v>274</v>
      </c>
      <c r="C32" s="19">
        <v>5.42</v>
      </c>
      <c r="D32" s="19">
        <f t="shared" si="0"/>
        <v>5.4199999999999998E-2</v>
      </c>
      <c r="E32" s="20">
        <f t="shared" si="1"/>
        <v>-5.5045871559633586E-3</v>
      </c>
      <c r="F32" s="21">
        <f t="shared" si="6"/>
        <v>-3.0000000000000165E-4</v>
      </c>
      <c r="G32" s="22">
        <f t="shared" si="2"/>
        <v>1.7469510793517731E-5</v>
      </c>
      <c r="H32" s="23">
        <f t="shared" si="3"/>
        <v>-3.1746951079351937E-4</v>
      </c>
      <c r="I32" s="24">
        <f t="shared" si="4"/>
        <v>473.01071354921078</v>
      </c>
      <c r="J32" s="25">
        <f t="shared" si="5"/>
        <v>6.1591180384451691</v>
      </c>
    </row>
    <row r="33" spans="1:10" x14ac:dyDescent="0.25">
      <c r="A33" s="17">
        <v>31</v>
      </c>
      <c r="B33" s="19" t="s">
        <v>275</v>
      </c>
      <c r="C33" s="19">
        <v>5.45</v>
      </c>
      <c r="D33" s="19">
        <f t="shared" si="0"/>
        <v>5.45E-2</v>
      </c>
      <c r="E33" s="20">
        <f t="shared" si="1"/>
        <v>-1.831501831501936E-3</v>
      </c>
      <c r="F33" s="21">
        <f t="shared" si="6"/>
        <v>-1.0000000000000286E-4</v>
      </c>
      <c r="G33" s="22">
        <f t="shared" si="2"/>
        <v>1.3073129116498406E-5</v>
      </c>
      <c r="H33" s="23">
        <f t="shared" si="3"/>
        <v>-1.1307312911650127E-4</v>
      </c>
      <c r="I33" s="24">
        <f t="shared" si="4"/>
        <v>1813.7638103730833</v>
      </c>
      <c r="J33" s="25">
        <f t="shared" si="5"/>
        <v>7.5031594184343762</v>
      </c>
    </row>
    <row r="34" spans="1:10" x14ac:dyDescent="0.25">
      <c r="A34" s="17">
        <v>32</v>
      </c>
      <c r="B34" s="19" t="s">
        <v>276</v>
      </c>
      <c r="C34" s="19">
        <v>5.46</v>
      </c>
      <c r="D34" s="19">
        <f t="shared" si="0"/>
        <v>5.4600000000000003E-2</v>
      </c>
      <c r="E34" s="20">
        <f t="shared" si="1"/>
        <v>1.8348623853210455E-3</v>
      </c>
      <c r="F34" s="21">
        <f t="shared" si="6"/>
        <v>1.0000000000000286E-4</v>
      </c>
      <c r="G34" s="22">
        <f t="shared" si="2"/>
        <v>1.7469510793517731E-5</v>
      </c>
      <c r="H34" s="23">
        <f t="shared" si="3"/>
        <v>8.2530489206485133E-5</v>
      </c>
      <c r="I34" s="24">
        <f t="shared" si="4"/>
        <v>1987.0450689787492</v>
      </c>
      <c r="J34" s="25">
        <f t="shared" si="5"/>
        <v>7.5944039242164525</v>
      </c>
    </row>
    <row r="35" spans="1:10" x14ac:dyDescent="0.25">
      <c r="A35" s="17">
        <v>33</v>
      </c>
      <c r="B35" s="19" t="s">
        <v>277</v>
      </c>
      <c r="C35" s="19">
        <v>5.45</v>
      </c>
      <c r="D35" s="19">
        <f t="shared" si="0"/>
        <v>5.45E-2</v>
      </c>
      <c r="E35" s="20">
        <f t="shared" si="1"/>
        <v>0</v>
      </c>
      <c r="F35" s="21">
        <f t="shared" si="6"/>
        <v>0</v>
      </c>
      <c r="G35" s="22">
        <f t="shared" si="2"/>
        <v>1.7469510793517731E-5</v>
      </c>
      <c r="H35" s="23">
        <f t="shared" si="3"/>
        <v>-1.7469510793517731E-5</v>
      </c>
      <c r="I35" s="24">
        <f t="shared" si="4"/>
        <v>2194.6356225981231</v>
      </c>
      <c r="J35" s="25">
        <f t="shared" si="5"/>
        <v>7.6937713083570332</v>
      </c>
    </row>
    <row r="36" spans="1:10" x14ac:dyDescent="0.25">
      <c r="A36" s="17">
        <v>34</v>
      </c>
      <c r="B36" s="19" t="s">
        <v>278</v>
      </c>
      <c r="C36" s="19">
        <v>5.45</v>
      </c>
      <c r="D36" s="19">
        <f t="shared" si="0"/>
        <v>5.45E-2</v>
      </c>
      <c r="E36" s="20">
        <f t="shared" si="1"/>
        <v>0</v>
      </c>
      <c r="F36" s="21">
        <f t="shared" si="6"/>
        <v>0</v>
      </c>
      <c r="G36" s="22">
        <f t="shared" si="2"/>
        <v>1.7469510793517731E-5</v>
      </c>
      <c r="H36" s="23">
        <f t="shared" si="3"/>
        <v>-1.7469510793517731E-5</v>
      </c>
      <c r="I36" s="24">
        <f t="shared" si="4"/>
        <v>2194.6356225981231</v>
      </c>
      <c r="J36" s="25">
        <f t="shared" si="5"/>
        <v>7.6937713083570332</v>
      </c>
    </row>
    <row r="37" spans="1:10" x14ac:dyDescent="0.25">
      <c r="A37" s="17">
        <v>35</v>
      </c>
      <c r="B37" s="19" t="s">
        <v>279</v>
      </c>
      <c r="C37" s="19">
        <v>5.45</v>
      </c>
      <c r="D37" s="19">
        <f t="shared" si="0"/>
        <v>5.45E-2</v>
      </c>
      <c r="E37" s="20">
        <f t="shared" si="1"/>
        <v>0</v>
      </c>
      <c r="F37" s="21">
        <f t="shared" si="6"/>
        <v>0</v>
      </c>
      <c r="G37" s="22">
        <f t="shared" si="2"/>
        <v>1.7469510793517731E-5</v>
      </c>
      <c r="H37" s="23">
        <f t="shared" si="3"/>
        <v>-1.7469510793517731E-5</v>
      </c>
      <c r="I37" s="24">
        <f t="shared" si="4"/>
        <v>2194.6356225981231</v>
      </c>
      <c r="J37" s="25">
        <f t="shared" si="5"/>
        <v>7.6937713083570332</v>
      </c>
    </row>
    <row r="38" spans="1:10" x14ac:dyDescent="0.25">
      <c r="A38" s="17">
        <v>36</v>
      </c>
      <c r="B38" s="18">
        <v>45630</v>
      </c>
      <c r="C38" s="19">
        <v>5.45</v>
      </c>
      <c r="D38" s="19">
        <f t="shared" si="0"/>
        <v>5.45E-2</v>
      </c>
      <c r="E38" s="20">
        <f t="shared" si="1"/>
        <v>0</v>
      </c>
      <c r="F38" s="21">
        <f t="shared" si="6"/>
        <v>0</v>
      </c>
      <c r="G38" s="22">
        <f t="shared" si="2"/>
        <v>1.7469510793517731E-5</v>
      </c>
      <c r="H38" s="23">
        <f t="shared" si="3"/>
        <v>-1.7469510793517731E-5</v>
      </c>
      <c r="I38" s="24">
        <f t="shared" si="4"/>
        <v>2194.6356225981231</v>
      </c>
      <c r="J38" s="25">
        <f t="shared" si="5"/>
        <v>7.6937713083570332</v>
      </c>
    </row>
    <row r="39" spans="1:10" x14ac:dyDescent="0.25">
      <c r="A39" s="17">
        <v>37</v>
      </c>
      <c r="B39" s="18">
        <v>45600</v>
      </c>
      <c r="C39" s="19">
        <v>5.45</v>
      </c>
      <c r="D39" s="19">
        <f t="shared" si="0"/>
        <v>5.45E-2</v>
      </c>
      <c r="E39" s="20">
        <f t="shared" si="1"/>
        <v>0</v>
      </c>
      <c r="F39" s="21">
        <f t="shared" si="6"/>
        <v>0</v>
      </c>
      <c r="G39" s="22">
        <f t="shared" si="2"/>
        <v>1.7469510793517731E-5</v>
      </c>
      <c r="H39" s="23">
        <f t="shared" si="3"/>
        <v>-1.7469510793517731E-5</v>
      </c>
      <c r="I39" s="24">
        <f t="shared" si="4"/>
        <v>2194.6356225981231</v>
      </c>
      <c r="J39" s="25">
        <f t="shared" si="5"/>
        <v>7.6937713083570332</v>
      </c>
    </row>
    <row r="40" spans="1:10" x14ac:dyDescent="0.25">
      <c r="A40" s="17">
        <v>38</v>
      </c>
      <c r="B40" s="18">
        <v>45569</v>
      </c>
      <c r="C40" s="19">
        <v>5.45</v>
      </c>
      <c r="D40" s="19">
        <f t="shared" si="0"/>
        <v>5.45E-2</v>
      </c>
      <c r="E40" s="20">
        <f t="shared" si="1"/>
        <v>3.6832412523022384E-3</v>
      </c>
      <c r="F40" s="21">
        <f t="shared" si="6"/>
        <v>2.0000000000000573E-4</v>
      </c>
      <c r="G40" s="22">
        <f t="shared" si="2"/>
        <v>2.6262274147556375E-5</v>
      </c>
      <c r="H40" s="23">
        <f t="shared" si="3"/>
        <v>1.7373772585244936E-4</v>
      </c>
      <c r="I40" s="24">
        <f t="shared" si="4"/>
        <v>1390.5033877424733</v>
      </c>
      <c r="J40" s="25">
        <f t="shared" si="5"/>
        <v>7.2374211100194685</v>
      </c>
    </row>
    <row r="41" spans="1:10" x14ac:dyDescent="0.25">
      <c r="A41" s="17">
        <v>39</v>
      </c>
      <c r="B41" s="18">
        <v>45539</v>
      </c>
      <c r="C41" s="19">
        <v>5.43</v>
      </c>
      <c r="D41" s="19">
        <f t="shared" si="0"/>
        <v>5.4299999999999994E-2</v>
      </c>
      <c r="E41" s="20">
        <f t="shared" si="1"/>
        <v>0</v>
      </c>
      <c r="F41" s="21">
        <f t="shared" si="6"/>
        <v>0</v>
      </c>
      <c r="G41" s="22">
        <f t="shared" si="2"/>
        <v>2.6262274147556375E-5</v>
      </c>
      <c r="H41" s="23">
        <f t="shared" si="3"/>
        <v>-2.6262274147556375E-5</v>
      </c>
      <c r="I41" s="24">
        <f t="shared" si="4"/>
        <v>2181.784719768953</v>
      </c>
      <c r="J41" s="25">
        <f t="shared" si="5"/>
        <v>7.6878984996415394</v>
      </c>
    </row>
    <row r="42" spans="1:10" x14ac:dyDescent="0.25">
      <c r="A42" s="17">
        <v>40</v>
      </c>
      <c r="B42" s="18">
        <v>45508</v>
      </c>
      <c r="C42" s="19">
        <v>5.43</v>
      </c>
      <c r="D42" s="19">
        <f t="shared" si="0"/>
        <v>5.4299999999999994E-2</v>
      </c>
      <c r="E42" s="20">
        <f t="shared" si="1"/>
        <v>0</v>
      </c>
      <c r="F42" s="21">
        <f t="shared" si="6"/>
        <v>0</v>
      </c>
      <c r="G42" s="22">
        <f t="shared" si="2"/>
        <v>2.6262274147556375E-5</v>
      </c>
      <c r="H42" s="23">
        <f t="shared" si="3"/>
        <v>-2.6262274147556375E-5</v>
      </c>
      <c r="I42" s="24">
        <f t="shared" si="4"/>
        <v>2181.784719768953</v>
      </c>
      <c r="J42" s="25">
        <f t="shared" si="5"/>
        <v>7.6878984996415394</v>
      </c>
    </row>
    <row r="43" spans="1:10" x14ac:dyDescent="0.25">
      <c r="A43" s="17">
        <v>41</v>
      </c>
      <c r="B43" s="18">
        <v>45416</v>
      </c>
      <c r="C43" s="19">
        <v>5.43</v>
      </c>
      <c r="D43" s="19">
        <f t="shared" si="0"/>
        <v>5.4299999999999994E-2</v>
      </c>
      <c r="E43" s="20">
        <f t="shared" si="1"/>
        <v>3.696857670979492E-3</v>
      </c>
      <c r="F43" s="21">
        <f t="shared" si="6"/>
        <v>1.9999999999999185E-4</v>
      </c>
      <c r="G43" s="22">
        <f t="shared" si="2"/>
        <v>3.5055037501594409E-5</v>
      </c>
      <c r="H43" s="23">
        <f t="shared" si="3"/>
        <v>1.6494496249839743E-4</v>
      </c>
      <c r="I43" s="24">
        <f t="shared" si="4"/>
        <v>1455.2068428962323</v>
      </c>
      <c r="J43" s="25">
        <f t="shared" si="5"/>
        <v>7.2829033295679473</v>
      </c>
    </row>
    <row r="44" spans="1:10" x14ac:dyDescent="0.25">
      <c r="A44" s="17">
        <v>42</v>
      </c>
      <c r="B44" s="18">
        <v>45386</v>
      </c>
      <c r="C44" s="19">
        <v>5.41</v>
      </c>
      <c r="D44" s="19">
        <f t="shared" si="0"/>
        <v>5.4100000000000002E-2</v>
      </c>
      <c r="E44" s="20">
        <f t="shared" si="1"/>
        <v>-1.8450184501844769E-3</v>
      </c>
      <c r="F44" s="21">
        <f t="shared" si="6"/>
        <v>-9.9999999999995925E-5</v>
      </c>
      <c r="G44" s="22">
        <f t="shared" si="2"/>
        <v>3.0658655824575395E-5</v>
      </c>
      <c r="H44" s="23">
        <f t="shared" si="3"/>
        <v>-1.3065865582457132E-4</v>
      </c>
      <c r="I44" s="24">
        <f t="shared" si="4"/>
        <v>1698.8336142326564</v>
      </c>
      <c r="J44" s="25">
        <f t="shared" si="5"/>
        <v>7.4376971852887142</v>
      </c>
    </row>
    <row r="45" spans="1:10" x14ac:dyDescent="0.25">
      <c r="A45" s="17">
        <v>43</v>
      </c>
      <c r="B45" s="18">
        <v>45355</v>
      </c>
      <c r="C45" s="19">
        <v>5.42</v>
      </c>
      <c r="D45" s="19">
        <f t="shared" si="0"/>
        <v>5.4199999999999998E-2</v>
      </c>
      <c r="E45" s="20">
        <f t="shared" si="1"/>
        <v>0</v>
      </c>
      <c r="F45" s="21">
        <f t="shared" si="6"/>
        <v>0</v>
      </c>
      <c r="G45" s="22">
        <f t="shared" si="2"/>
        <v>3.0658655824575395E-5</v>
      </c>
      <c r="H45" s="23">
        <f t="shared" si="3"/>
        <v>-3.0658655824575395E-5</v>
      </c>
      <c r="I45" s="24">
        <f t="shared" si="4"/>
        <v>2173.4618544553468</v>
      </c>
      <c r="J45" s="25">
        <f t="shared" si="5"/>
        <v>7.684076499989744</v>
      </c>
    </row>
    <row r="46" spans="1:10" x14ac:dyDescent="0.25">
      <c r="A46" s="17">
        <v>44</v>
      </c>
      <c r="B46" s="18">
        <v>45326</v>
      </c>
      <c r="C46" s="19">
        <v>5.42</v>
      </c>
      <c r="D46" s="19">
        <f t="shared" si="0"/>
        <v>5.4199999999999998E-2</v>
      </c>
      <c r="E46" s="20">
        <f t="shared" si="1"/>
        <v>-3.6764705882353921E-3</v>
      </c>
      <c r="F46" s="21">
        <f t="shared" si="6"/>
        <v>-2.0000000000000573E-4</v>
      </c>
      <c r="G46" s="22">
        <f t="shared" si="2"/>
        <v>2.1865892470536748E-5</v>
      </c>
      <c r="H46" s="23">
        <f t="shared" si="3"/>
        <v>-2.2186589247054247E-4</v>
      </c>
      <c r="I46" s="24">
        <f t="shared" si="4"/>
        <v>1039.6390365904051</v>
      </c>
      <c r="J46" s="25">
        <f t="shared" si="5"/>
        <v>6.9466288516876107</v>
      </c>
    </row>
    <row r="47" spans="1:10" x14ac:dyDescent="0.25">
      <c r="A47" s="17">
        <v>45</v>
      </c>
      <c r="B47" s="18">
        <v>45295</v>
      </c>
      <c r="C47" s="19">
        <v>5.44</v>
      </c>
      <c r="D47" s="19">
        <f t="shared" si="0"/>
        <v>5.4400000000000004E-2</v>
      </c>
      <c r="E47" s="20">
        <f t="shared" si="1"/>
        <v>-3.66300366300365E-3</v>
      </c>
      <c r="F47" s="21">
        <f t="shared" si="6"/>
        <v>-1.9999999999999879E-4</v>
      </c>
      <c r="G47" s="22">
        <f t="shared" si="2"/>
        <v>1.3073129116498406E-5</v>
      </c>
      <c r="H47" s="23">
        <f t="shared" si="3"/>
        <v>-2.1307312911649721E-4</v>
      </c>
      <c r="I47" s="24">
        <f t="shared" si="4"/>
        <v>1102.1713662556647</v>
      </c>
      <c r="J47" s="25">
        <f t="shared" si="5"/>
        <v>7.0050374823924519</v>
      </c>
    </row>
    <row r="48" spans="1:10" x14ac:dyDescent="0.25">
      <c r="A48" s="17">
        <v>46</v>
      </c>
      <c r="B48" s="19" t="s">
        <v>280</v>
      </c>
      <c r="C48" s="19">
        <v>5.46</v>
      </c>
      <c r="D48" s="19">
        <f t="shared" si="0"/>
        <v>5.4600000000000003E-2</v>
      </c>
      <c r="E48" s="20">
        <f t="shared" si="1"/>
        <v>1.8348623853210455E-3</v>
      </c>
      <c r="F48" s="21">
        <f t="shared" si="6"/>
        <v>1.0000000000000286E-4</v>
      </c>
      <c r="G48" s="22">
        <f t="shared" si="2"/>
        <v>1.7469510793517731E-5</v>
      </c>
      <c r="H48" s="23">
        <f t="shared" si="3"/>
        <v>8.2530489206485133E-5</v>
      </c>
      <c r="I48" s="24">
        <f t="shared" si="4"/>
        <v>1987.0450689787492</v>
      </c>
      <c r="J48" s="25">
        <f t="shared" si="5"/>
        <v>7.5944039242164525</v>
      </c>
    </row>
    <row r="49" spans="1:10" x14ac:dyDescent="0.25">
      <c r="A49" s="17">
        <v>47</v>
      </c>
      <c r="B49" s="19" t="s">
        <v>281</v>
      </c>
      <c r="C49" s="19">
        <v>5.45</v>
      </c>
      <c r="D49" s="19">
        <f t="shared" si="0"/>
        <v>5.45E-2</v>
      </c>
      <c r="E49" s="20">
        <f t="shared" si="1"/>
        <v>-1.831501831501936E-3</v>
      </c>
      <c r="F49" s="21">
        <f t="shared" si="6"/>
        <v>-1.0000000000000286E-4</v>
      </c>
      <c r="G49" s="22">
        <f t="shared" si="2"/>
        <v>1.3073129116498406E-5</v>
      </c>
      <c r="H49" s="23">
        <f t="shared" si="3"/>
        <v>-1.1307312911650127E-4</v>
      </c>
      <c r="I49" s="24">
        <f t="shared" si="4"/>
        <v>1813.7638103730833</v>
      </c>
      <c r="J49" s="25">
        <f t="shared" si="5"/>
        <v>7.5031594184343762</v>
      </c>
    </row>
    <row r="50" spans="1:10" x14ac:dyDescent="0.25">
      <c r="A50" s="17">
        <v>48</v>
      </c>
      <c r="B50" s="19" t="s">
        <v>282</v>
      </c>
      <c r="C50" s="19">
        <v>5.46</v>
      </c>
      <c r="D50" s="19">
        <f t="shared" si="0"/>
        <v>5.4600000000000003E-2</v>
      </c>
      <c r="E50" s="20">
        <f t="shared" si="1"/>
        <v>0</v>
      </c>
      <c r="F50" s="21">
        <f t="shared" si="6"/>
        <v>0</v>
      </c>
      <c r="G50" s="22">
        <f t="shared" si="2"/>
        <v>1.3073129116498406E-5</v>
      </c>
      <c r="H50" s="23">
        <f t="shared" si="3"/>
        <v>-1.3073129116498406E-5</v>
      </c>
      <c r="I50" s="24">
        <f t="shared" si="4"/>
        <v>2199.1410194997907</v>
      </c>
      <c r="J50" s="25">
        <f t="shared" si="5"/>
        <v>7.6958221174207315</v>
      </c>
    </row>
    <row r="51" spans="1:10" x14ac:dyDescent="0.25">
      <c r="A51" s="17">
        <v>49</v>
      </c>
      <c r="B51" s="19" t="s">
        <v>283</v>
      </c>
      <c r="C51" s="19">
        <v>5.46</v>
      </c>
      <c r="D51" s="19">
        <f t="shared" si="0"/>
        <v>5.4600000000000003E-2</v>
      </c>
      <c r="E51" s="20">
        <f t="shared" si="1"/>
        <v>0</v>
      </c>
      <c r="F51" s="21">
        <f t="shared" si="6"/>
        <v>0</v>
      </c>
      <c r="G51" s="22">
        <f t="shared" si="2"/>
        <v>1.3073129116498406E-5</v>
      </c>
      <c r="H51" s="23">
        <f t="shared" si="3"/>
        <v>-1.3073129116498406E-5</v>
      </c>
      <c r="I51" s="24">
        <f t="shared" si="4"/>
        <v>2199.1410194997907</v>
      </c>
      <c r="J51" s="25">
        <f t="shared" si="5"/>
        <v>7.6958221174207315</v>
      </c>
    </row>
    <row r="52" spans="1:10" x14ac:dyDescent="0.25">
      <c r="A52" s="17">
        <v>50</v>
      </c>
      <c r="B52" s="19" t="s">
        <v>284</v>
      </c>
      <c r="C52" s="19">
        <v>5.46</v>
      </c>
      <c r="D52" s="19">
        <f t="shared" si="0"/>
        <v>5.4600000000000003E-2</v>
      </c>
      <c r="E52" s="20">
        <f t="shared" si="1"/>
        <v>-3.6496350364962904E-3</v>
      </c>
      <c r="F52" s="21">
        <f t="shared" si="6"/>
        <v>-1.9999999999999879E-4</v>
      </c>
      <c r="G52" s="22">
        <f t="shared" si="2"/>
        <v>4.2803657624600641E-6</v>
      </c>
      <c r="H52" s="23">
        <f t="shared" si="3"/>
        <v>-2.0428036576245886E-4</v>
      </c>
      <c r="I52" s="24">
        <f t="shared" si="4"/>
        <v>1165.7087214744042</v>
      </c>
      <c r="J52" s="25">
        <f t="shared" si="5"/>
        <v>7.0610845256464509</v>
      </c>
    </row>
    <row r="53" spans="1:10" x14ac:dyDescent="0.25">
      <c r="A53" s="17">
        <v>51</v>
      </c>
      <c r="B53" s="19" t="s">
        <v>285</v>
      </c>
      <c r="C53" s="19">
        <v>5.48</v>
      </c>
      <c r="D53" s="19">
        <f t="shared" si="0"/>
        <v>5.4800000000000001E-2</v>
      </c>
      <c r="E53" s="20">
        <f t="shared" si="1"/>
        <v>1.8281535648994041E-3</v>
      </c>
      <c r="F53" s="21">
        <f t="shared" si="6"/>
        <v>1.0000000000000286E-4</v>
      </c>
      <c r="G53" s="22">
        <f t="shared" si="2"/>
        <v>8.6767474394793869E-6</v>
      </c>
      <c r="H53" s="23">
        <f t="shared" si="3"/>
        <v>9.1323252560523472E-5</v>
      </c>
      <c r="I53" s="24">
        <f t="shared" si="4"/>
        <v>1941.1907212662018</v>
      </c>
      <c r="J53" s="25">
        <f t="shared" si="5"/>
        <v>7.571056837623801</v>
      </c>
    </row>
    <row r="54" spans="1:10" x14ac:dyDescent="0.25">
      <c r="A54" s="17">
        <v>52</v>
      </c>
      <c r="B54" s="19" t="s">
        <v>286</v>
      </c>
      <c r="C54" s="19">
        <v>5.47</v>
      </c>
      <c r="D54" s="19">
        <f t="shared" si="0"/>
        <v>5.4699999999999999E-2</v>
      </c>
      <c r="E54" s="20">
        <f t="shared" si="1"/>
        <v>-1.8248175182482562E-3</v>
      </c>
      <c r="F54" s="21">
        <f t="shared" si="6"/>
        <v>-1.0000000000000286E-4</v>
      </c>
      <c r="G54" s="22">
        <f t="shared" si="2"/>
        <v>4.2803657624600641E-6</v>
      </c>
      <c r="H54" s="23">
        <f t="shared" si="3"/>
        <v>-1.0428036576246293E-4</v>
      </c>
      <c r="I54" s="24">
        <f t="shared" si="4"/>
        <v>1867.4855023251941</v>
      </c>
      <c r="J54" s="25">
        <f t="shared" si="5"/>
        <v>7.532348153831026</v>
      </c>
    </row>
    <row r="55" spans="1:10" x14ac:dyDescent="0.25">
      <c r="A55" s="17">
        <v>53</v>
      </c>
      <c r="B55" s="19" t="s">
        <v>287</v>
      </c>
      <c r="C55" s="19">
        <v>5.48</v>
      </c>
      <c r="D55" s="19">
        <f t="shared" si="0"/>
        <v>5.4800000000000001E-2</v>
      </c>
      <c r="E55" s="20">
        <f t="shared" si="1"/>
        <v>0</v>
      </c>
      <c r="F55" s="21">
        <f t="shared" si="6"/>
        <v>0</v>
      </c>
      <c r="G55" s="22">
        <f t="shared" si="2"/>
        <v>4.2803657624600641E-6</v>
      </c>
      <c r="H55" s="23">
        <f t="shared" si="3"/>
        <v>-4.2803657624600641E-6</v>
      </c>
      <c r="I55" s="24">
        <f t="shared" si="4"/>
        <v>2204.2719345852252</v>
      </c>
      <c r="J55" s="25">
        <f t="shared" si="5"/>
        <v>7.6981525449600321</v>
      </c>
    </row>
    <row r="56" spans="1:10" x14ac:dyDescent="0.25">
      <c r="A56" s="17">
        <v>54</v>
      </c>
      <c r="B56" s="19" t="s">
        <v>288</v>
      </c>
      <c r="C56" s="19">
        <v>5.48</v>
      </c>
      <c r="D56" s="19">
        <f t="shared" si="0"/>
        <v>5.4800000000000001E-2</v>
      </c>
      <c r="E56" s="20">
        <f t="shared" si="1"/>
        <v>0</v>
      </c>
      <c r="F56" s="21">
        <f t="shared" si="6"/>
        <v>0</v>
      </c>
      <c r="G56" s="22">
        <f t="shared" si="2"/>
        <v>4.2803657624600641E-6</v>
      </c>
      <c r="H56" s="23">
        <f t="shared" si="3"/>
        <v>-4.2803657624600641E-6</v>
      </c>
      <c r="I56" s="24">
        <f t="shared" si="4"/>
        <v>2204.2719345852252</v>
      </c>
      <c r="J56" s="25">
        <f t="shared" si="5"/>
        <v>7.6981525449600321</v>
      </c>
    </row>
    <row r="57" spans="1:10" x14ac:dyDescent="0.25">
      <c r="A57" s="17">
        <v>55</v>
      </c>
      <c r="B57" s="19" t="s">
        <v>289</v>
      </c>
      <c r="C57" s="19">
        <v>5.48</v>
      </c>
      <c r="D57" s="19">
        <f t="shared" si="0"/>
        <v>5.4800000000000001E-2</v>
      </c>
      <c r="E57" s="20">
        <f t="shared" si="1"/>
        <v>0</v>
      </c>
      <c r="F57" s="21">
        <f t="shared" si="6"/>
        <v>0</v>
      </c>
      <c r="G57" s="22">
        <f t="shared" si="2"/>
        <v>4.2803657624600641E-6</v>
      </c>
      <c r="H57" s="23">
        <f t="shared" si="3"/>
        <v>-4.2803657624600641E-6</v>
      </c>
      <c r="I57" s="24">
        <f t="shared" si="4"/>
        <v>2204.2719345852252</v>
      </c>
      <c r="J57" s="25">
        <f t="shared" si="5"/>
        <v>7.6981525449600321</v>
      </c>
    </row>
    <row r="58" spans="1:10" x14ac:dyDescent="0.25">
      <c r="A58" s="17">
        <v>56</v>
      </c>
      <c r="B58" s="19" t="s">
        <v>290</v>
      </c>
      <c r="C58" s="19">
        <v>5.48</v>
      </c>
      <c r="D58" s="19">
        <f t="shared" si="0"/>
        <v>5.4800000000000001E-2</v>
      </c>
      <c r="E58" s="20">
        <f t="shared" si="1"/>
        <v>0</v>
      </c>
      <c r="F58" s="21">
        <f t="shared" si="6"/>
        <v>0</v>
      </c>
      <c r="G58" s="22">
        <f t="shared" si="2"/>
        <v>4.2803657624600641E-6</v>
      </c>
      <c r="H58" s="23">
        <f t="shared" si="3"/>
        <v>-4.2803657624600641E-6</v>
      </c>
      <c r="I58" s="24">
        <f t="shared" si="4"/>
        <v>2204.2719345852252</v>
      </c>
      <c r="J58" s="25">
        <f t="shared" si="5"/>
        <v>7.6981525449600321</v>
      </c>
    </row>
    <row r="59" spans="1:10" x14ac:dyDescent="0.25">
      <c r="A59" s="17">
        <v>57</v>
      </c>
      <c r="B59" s="19" t="s">
        <v>291</v>
      </c>
      <c r="C59" s="19">
        <v>5.48</v>
      </c>
      <c r="D59" s="19">
        <f t="shared" si="0"/>
        <v>5.4800000000000001E-2</v>
      </c>
      <c r="E59" s="20">
        <f t="shared" si="1"/>
        <v>0</v>
      </c>
      <c r="F59" s="21">
        <f t="shared" si="6"/>
        <v>0</v>
      </c>
      <c r="G59" s="22">
        <f t="shared" si="2"/>
        <v>4.2803657624600641E-6</v>
      </c>
      <c r="H59" s="23">
        <f t="shared" si="3"/>
        <v>-4.2803657624600641E-6</v>
      </c>
      <c r="I59" s="24">
        <f t="shared" si="4"/>
        <v>2204.2719345852252</v>
      </c>
      <c r="J59" s="25">
        <f t="shared" si="5"/>
        <v>7.6981525449600321</v>
      </c>
    </row>
    <row r="60" spans="1:10" x14ac:dyDescent="0.25">
      <c r="A60" s="17">
        <v>58</v>
      </c>
      <c r="B60" s="18">
        <v>45629</v>
      </c>
      <c r="C60" s="19">
        <v>5.48</v>
      </c>
      <c r="D60" s="19">
        <f t="shared" si="0"/>
        <v>5.4800000000000001E-2</v>
      </c>
      <c r="E60" s="20">
        <f t="shared" si="1"/>
        <v>0</v>
      </c>
      <c r="F60" s="21">
        <f t="shared" si="6"/>
        <v>0</v>
      </c>
      <c r="G60" s="22">
        <f t="shared" si="2"/>
        <v>4.2803657624600641E-6</v>
      </c>
      <c r="H60" s="23">
        <f t="shared" si="3"/>
        <v>-4.2803657624600641E-6</v>
      </c>
      <c r="I60" s="24">
        <f t="shared" si="4"/>
        <v>2204.2719345852252</v>
      </c>
      <c r="J60" s="25">
        <f t="shared" si="5"/>
        <v>7.6981525449600321</v>
      </c>
    </row>
    <row r="61" spans="1:10" x14ac:dyDescent="0.25">
      <c r="A61" s="17">
        <v>59</v>
      </c>
      <c r="B61" s="18">
        <v>45599</v>
      </c>
      <c r="C61" s="19">
        <v>5.48</v>
      </c>
      <c r="D61" s="19">
        <f t="shared" si="0"/>
        <v>5.4800000000000001E-2</v>
      </c>
      <c r="E61" s="20">
        <f t="shared" si="1"/>
        <v>3.66300366300365E-3</v>
      </c>
      <c r="F61" s="21">
        <f t="shared" si="6"/>
        <v>1.9999999999999879E-4</v>
      </c>
      <c r="G61" s="22">
        <f t="shared" si="2"/>
        <v>1.3073129116498406E-5</v>
      </c>
      <c r="H61" s="23">
        <f t="shared" si="3"/>
        <v>1.8692687088350037E-4</v>
      </c>
      <c r="I61" s="24">
        <f t="shared" si="4"/>
        <v>1293.0639086923879</v>
      </c>
      <c r="J61" s="25">
        <f t="shared" si="5"/>
        <v>7.1647698042266468</v>
      </c>
    </row>
    <row r="62" spans="1:10" x14ac:dyDescent="0.25">
      <c r="A62" s="17">
        <v>60</v>
      </c>
      <c r="B62" s="18">
        <v>45507</v>
      </c>
      <c r="C62" s="19">
        <v>5.46</v>
      </c>
      <c r="D62" s="19">
        <f t="shared" si="0"/>
        <v>5.4600000000000003E-2</v>
      </c>
      <c r="E62" s="20">
        <f t="shared" si="1"/>
        <v>-1.8281535648994041E-3</v>
      </c>
      <c r="F62" s="21">
        <f t="shared" si="6"/>
        <v>-9.9999999999995925E-5</v>
      </c>
      <c r="G62" s="22">
        <f t="shared" si="2"/>
        <v>8.6767474394793869E-6</v>
      </c>
      <c r="H62" s="23">
        <f t="shared" si="3"/>
        <v>-1.0867674743947532E-4</v>
      </c>
      <c r="I62" s="24">
        <f t="shared" si="4"/>
        <v>1840.9720231449398</v>
      </c>
      <c r="J62" s="25">
        <f t="shared" si="5"/>
        <v>7.5180489845640732</v>
      </c>
    </row>
    <row r="63" spans="1:10" x14ac:dyDescent="0.25">
      <c r="A63" s="17">
        <v>61</v>
      </c>
      <c r="B63" s="18">
        <v>45476</v>
      </c>
      <c r="C63" s="19">
        <v>5.47</v>
      </c>
      <c r="D63" s="19">
        <f t="shared" si="0"/>
        <v>5.4699999999999999E-2</v>
      </c>
      <c r="E63" s="20">
        <f t="shared" si="1"/>
        <v>0</v>
      </c>
      <c r="F63" s="21">
        <f t="shared" si="6"/>
        <v>0</v>
      </c>
      <c r="G63" s="22">
        <f t="shared" si="2"/>
        <v>8.6767474394793869E-6</v>
      </c>
      <c r="H63" s="23">
        <f t="shared" si="3"/>
        <v>-8.6767474394793869E-6</v>
      </c>
      <c r="I63" s="24">
        <f t="shared" si="4"/>
        <v>2202.355018186599</v>
      </c>
      <c r="J63" s="25">
        <f t="shared" si="5"/>
        <v>7.6972825296217318</v>
      </c>
    </row>
    <row r="64" spans="1:10" x14ac:dyDescent="0.25">
      <c r="A64" s="17">
        <v>62</v>
      </c>
      <c r="B64" s="18">
        <v>45446</v>
      </c>
      <c r="C64" s="19">
        <v>5.47</v>
      </c>
      <c r="D64" s="19">
        <f t="shared" si="0"/>
        <v>5.4699999999999999E-2</v>
      </c>
      <c r="E64" s="20">
        <f t="shared" si="1"/>
        <v>0</v>
      </c>
      <c r="F64" s="21">
        <f t="shared" si="6"/>
        <v>0</v>
      </c>
      <c r="G64" s="22">
        <f t="shared" si="2"/>
        <v>8.6767474394793869E-6</v>
      </c>
      <c r="H64" s="23">
        <f t="shared" si="3"/>
        <v>-8.6767474394793869E-6</v>
      </c>
      <c r="I64" s="24">
        <f t="shared" si="4"/>
        <v>2202.355018186599</v>
      </c>
      <c r="J64" s="25">
        <f t="shared" si="5"/>
        <v>7.6972825296217318</v>
      </c>
    </row>
    <row r="65" spans="1:10" x14ac:dyDescent="0.25">
      <c r="A65" s="17">
        <v>63</v>
      </c>
      <c r="B65" s="18">
        <v>45415</v>
      </c>
      <c r="C65" s="19">
        <v>5.47</v>
      </c>
      <c r="D65" s="19">
        <f t="shared" si="0"/>
        <v>5.4699999999999999E-2</v>
      </c>
      <c r="E65" s="20">
        <f t="shared" si="1"/>
        <v>-1.8248175182482562E-3</v>
      </c>
      <c r="F65" s="21">
        <f t="shared" si="6"/>
        <v>-1.0000000000000286E-4</v>
      </c>
      <c r="G65" s="22">
        <f t="shared" si="2"/>
        <v>4.2803657624600641E-6</v>
      </c>
      <c r="H65" s="23">
        <f t="shared" si="3"/>
        <v>-1.0428036576246293E-4</v>
      </c>
      <c r="I65" s="24">
        <f t="shared" si="4"/>
        <v>1867.4855023251941</v>
      </c>
      <c r="J65" s="25">
        <f t="shared" si="5"/>
        <v>7.532348153831026</v>
      </c>
    </row>
    <row r="66" spans="1:10" x14ac:dyDescent="0.25">
      <c r="A66" s="17">
        <v>64</v>
      </c>
      <c r="B66" s="18">
        <v>45385</v>
      </c>
      <c r="C66" s="19">
        <v>5.48</v>
      </c>
      <c r="D66" s="19">
        <f t="shared" si="0"/>
        <v>5.4800000000000001E-2</v>
      </c>
      <c r="E66" s="20">
        <f t="shared" si="1"/>
        <v>1.1070110701107083E-2</v>
      </c>
      <c r="F66" s="21">
        <f t="shared" si="6"/>
        <v>6.0000000000000331E-4</v>
      </c>
      <c r="G66" s="22">
        <f t="shared" si="2"/>
        <v>3.0658655824575395E-5</v>
      </c>
      <c r="H66" s="23">
        <f t="shared" si="3"/>
        <v>5.6934134417542786E-4</v>
      </c>
      <c r="I66" s="24">
        <f t="shared" si="4"/>
        <v>15.606826427216161</v>
      </c>
      <c r="J66" s="25">
        <f t="shared" si="5"/>
        <v>2.7477084100284732</v>
      </c>
    </row>
    <row r="67" spans="1:10" x14ac:dyDescent="0.25">
      <c r="A67" s="17">
        <v>65</v>
      </c>
      <c r="B67" s="18">
        <v>45294</v>
      </c>
      <c r="C67" s="19">
        <v>5.42</v>
      </c>
      <c r="D67" s="19">
        <f t="shared" si="0"/>
        <v>5.4199999999999998E-2</v>
      </c>
      <c r="E67" s="20">
        <f t="shared" si="1"/>
        <v>-5.5045871559633586E-3</v>
      </c>
      <c r="F67" s="21">
        <f t="shared" si="6"/>
        <v>-3.0000000000000165E-4</v>
      </c>
      <c r="G67" s="22">
        <f t="shared" si="2"/>
        <v>1.7469510793517731E-5</v>
      </c>
      <c r="H67" s="23">
        <f t="shared" si="3"/>
        <v>-3.1746951079351937E-4</v>
      </c>
      <c r="I67" s="24">
        <f t="shared" si="4"/>
        <v>473.01071354921078</v>
      </c>
      <c r="J67" s="25">
        <f t="shared" si="5"/>
        <v>6.1591180384451691</v>
      </c>
    </row>
    <row r="68" spans="1:10" x14ac:dyDescent="0.25">
      <c r="A68" s="17">
        <v>66</v>
      </c>
      <c r="B68" s="19" t="s">
        <v>292</v>
      </c>
      <c r="C68" s="19">
        <v>5.45</v>
      </c>
      <c r="D68" s="19">
        <f t="shared" ref="D68:D131" si="7">C68/100</f>
        <v>5.45E-2</v>
      </c>
      <c r="E68" s="20">
        <f t="shared" ref="E68:E131" si="8">(D68/D69)-1</f>
        <v>0</v>
      </c>
      <c r="F68" s="21">
        <f t="shared" ref="F68:F131" si="9">(D68-D69)</f>
        <v>0</v>
      </c>
      <c r="G68" s="22">
        <f t="shared" ref="G68:G131" si="10">$O$3*($O$4-D69)*$O$8</f>
        <v>1.7469510793517731E-5</v>
      </c>
      <c r="H68" s="23">
        <f t="shared" ref="H68:H131" si="11">(F68-G68)</f>
        <v>-1.7469510793517731E-5</v>
      </c>
      <c r="I68" s="24">
        <f t="shared" ref="I68:I131" si="12">NORMDIST(H68,0,$O$5,FALSE)</f>
        <v>2194.6356225981231</v>
      </c>
      <c r="J68" s="25">
        <f t="shared" ref="J68:J131" si="13">LN(I68)</f>
        <v>7.6937713083570332</v>
      </c>
    </row>
    <row r="69" spans="1:10" x14ac:dyDescent="0.25">
      <c r="A69" s="17">
        <v>67</v>
      </c>
      <c r="B69" s="19" t="s">
        <v>293</v>
      </c>
      <c r="C69" s="19">
        <v>5.45</v>
      </c>
      <c r="D69" s="19">
        <f t="shared" si="7"/>
        <v>5.45E-2</v>
      </c>
      <c r="E69" s="20">
        <f t="shared" si="8"/>
        <v>0</v>
      </c>
      <c r="F69" s="21">
        <f t="shared" si="9"/>
        <v>0</v>
      </c>
      <c r="G69" s="22">
        <f t="shared" si="10"/>
        <v>1.7469510793517731E-5</v>
      </c>
      <c r="H69" s="23">
        <f t="shared" si="11"/>
        <v>-1.7469510793517731E-5</v>
      </c>
      <c r="I69" s="24">
        <f t="shared" si="12"/>
        <v>2194.6356225981231</v>
      </c>
      <c r="J69" s="25">
        <f t="shared" si="13"/>
        <v>7.6937713083570332</v>
      </c>
    </row>
    <row r="70" spans="1:10" x14ac:dyDescent="0.25">
      <c r="A70" s="17">
        <v>68</v>
      </c>
      <c r="B70" s="19" t="s">
        <v>294</v>
      </c>
      <c r="C70" s="19">
        <v>5.45</v>
      </c>
      <c r="D70" s="19">
        <f t="shared" si="7"/>
        <v>5.45E-2</v>
      </c>
      <c r="E70" s="20">
        <f t="shared" si="8"/>
        <v>-3.6563071297989191E-3</v>
      </c>
      <c r="F70" s="21">
        <f t="shared" si="9"/>
        <v>-1.9999999999999879E-4</v>
      </c>
      <c r="G70" s="22">
        <f t="shared" si="10"/>
        <v>8.6767474394793869E-6</v>
      </c>
      <c r="H70" s="23">
        <f t="shared" si="11"/>
        <v>-2.0867674743947818E-4</v>
      </c>
      <c r="I70" s="24">
        <f t="shared" si="12"/>
        <v>1133.8295932018027</v>
      </c>
      <c r="J70" s="25">
        <f t="shared" si="13"/>
        <v>7.0333562024508005</v>
      </c>
    </row>
    <row r="71" spans="1:10" x14ac:dyDescent="0.25">
      <c r="A71" s="17">
        <v>69</v>
      </c>
      <c r="B71" s="19" t="s">
        <v>295</v>
      </c>
      <c r="C71" s="19">
        <v>5.47</v>
      </c>
      <c r="D71" s="19">
        <f t="shared" si="7"/>
        <v>5.4699999999999999E-2</v>
      </c>
      <c r="E71" s="20">
        <f t="shared" si="8"/>
        <v>1.831501831501825E-3</v>
      </c>
      <c r="F71" s="21">
        <f t="shared" si="9"/>
        <v>9.9999999999995925E-5</v>
      </c>
      <c r="G71" s="22">
        <f t="shared" si="10"/>
        <v>1.3073129116498406E-5</v>
      </c>
      <c r="H71" s="23">
        <f t="shared" si="11"/>
        <v>8.692687088349752E-5</v>
      </c>
      <c r="I71" s="24">
        <f t="shared" si="12"/>
        <v>1964.5639265635193</v>
      </c>
      <c r="J71" s="25">
        <f t="shared" si="13"/>
        <v>7.583025579351494</v>
      </c>
    </row>
    <row r="72" spans="1:10" x14ac:dyDescent="0.25">
      <c r="A72" s="17">
        <v>70</v>
      </c>
      <c r="B72" s="19" t="s">
        <v>296</v>
      </c>
      <c r="C72" s="19">
        <v>5.46</v>
      </c>
      <c r="D72" s="19">
        <f t="shared" si="7"/>
        <v>5.4600000000000003E-2</v>
      </c>
      <c r="E72" s="20">
        <f t="shared" si="8"/>
        <v>1.8348623853210455E-3</v>
      </c>
      <c r="F72" s="21">
        <f t="shared" si="9"/>
        <v>1.0000000000000286E-4</v>
      </c>
      <c r="G72" s="22">
        <f t="shared" si="10"/>
        <v>1.7469510793517731E-5</v>
      </c>
      <c r="H72" s="23">
        <f t="shared" si="11"/>
        <v>8.2530489206485133E-5</v>
      </c>
      <c r="I72" s="24">
        <f t="shared" si="12"/>
        <v>1987.0450689787492</v>
      </c>
      <c r="J72" s="25">
        <f t="shared" si="13"/>
        <v>7.5944039242164525</v>
      </c>
    </row>
    <row r="73" spans="1:10" x14ac:dyDescent="0.25">
      <c r="A73" s="17">
        <v>71</v>
      </c>
      <c r="B73" s="19" t="s">
        <v>297</v>
      </c>
      <c r="C73" s="19">
        <v>5.45</v>
      </c>
      <c r="D73" s="19">
        <f t="shared" si="7"/>
        <v>5.45E-2</v>
      </c>
      <c r="E73" s="20">
        <f t="shared" si="8"/>
        <v>1.8382352941175295E-3</v>
      </c>
      <c r="F73" s="21">
        <f t="shared" si="9"/>
        <v>9.9999999999995925E-5</v>
      </c>
      <c r="G73" s="22">
        <f t="shared" si="10"/>
        <v>2.1865892470536748E-5</v>
      </c>
      <c r="H73" s="23">
        <f t="shared" si="11"/>
        <v>7.8134107529459181E-5</v>
      </c>
      <c r="I73" s="24">
        <f t="shared" si="12"/>
        <v>2008.5972507497295</v>
      </c>
      <c r="J73" s="25">
        <f t="shared" si="13"/>
        <v>7.6051918722187466</v>
      </c>
    </row>
    <row r="74" spans="1:10" x14ac:dyDescent="0.25">
      <c r="A74" s="17">
        <v>72</v>
      </c>
      <c r="B74" s="19" t="s">
        <v>298</v>
      </c>
      <c r="C74" s="19">
        <v>5.44</v>
      </c>
      <c r="D74" s="19">
        <f t="shared" si="7"/>
        <v>5.4400000000000004E-2</v>
      </c>
      <c r="E74" s="20">
        <f t="shared" si="8"/>
        <v>0</v>
      </c>
      <c r="F74" s="21">
        <f t="shared" si="9"/>
        <v>0</v>
      </c>
      <c r="G74" s="22">
        <f t="shared" si="10"/>
        <v>2.1865892470536748E-5</v>
      </c>
      <c r="H74" s="23">
        <f t="shared" si="11"/>
        <v>-2.1865892470536748E-5</v>
      </c>
      <c r="I74" s="24">
        <f t="shared" si="12"/>
        <v>2188.8467861052882</v>
      </c>
      <c r="J74" s="25">
        <f t="shared" si="13"/>
        <v>7.6911301024306358</v>
      </c>
    </row>
    <row r="75" spans="1:10" x14ac:dyDescent="0.25">
      <c r="A75" s="17">
        <v>73</v>
      </c>
      <c r="B75" s="19" t="s">
        <v>299</v>
      </c>
      <c r="C75" s="19">
        <v>5.44</v>
      </c>
      <c r="D75" s="19">
        <f t="shared" si="7"/>
        <v>5.4400000000000004E-2</v>
      </c>
      <c r="E75" s="20">
        <f t="shared" si="8"/>
        <v>0</v>
      </c>
      <c r="F75" s="21">
        <f t="shared" si="9"/>
        <v>0</v>
      </c>
      <c r="G75" s="22">
        <f t="shared" si="10"/>
        <v>2.1865892470536748E-5</v>
      </c>
      <c r="H75" s="23">
        <f t="shared" si="11"/>
        <v>-2.1865892470536748E-5</v>
      </c>
      <c r="I75" s="24">
        <f t="shared" si="12"/>
        <v>2188.8467861052882</v>
      </c>
      <c r="J75" s="25">
        <f t="shared" si="13"/>
        <v>7.6911301024306358</v>
      </c>
    </row>
    <row r="76" spans="1:10" x14ac:dyDescent="0.25">
      <c r="A76" s="17">
        <v>74</v>
      </c>
      <c r="B76" s="19" t="s">
        <v>300</v>
      </c>
      <c r="C76" s="19">
        <v>5.44</v>
      </c>
      <c r="D76" s="19">
        <f t="shared" si="7"/>
        <v>5.4400000000000004E-2</v>
      </c>
      <c r="E76" s="20">
        <f t="shared" si="8"/>
        <v>1.8416206261511192E-3</v>
      </c>
      <c r="F76" s="21">
        <f t="shared" si="9"/>
        <v>1.000000000000098E-4</v>
      </c>
      <c r="G76" s="22">
        <f t="shared" si="10"/>
        <v>2.6262274147556375E-5</v>
      </c>
      <c r="H76" s="23">
        <f t="shared" si="11"/>
        <v>7.3737725852453435E-5</v>
      </c>
      <c r="I76" s="24">
        <f t="shared" si="12"/>
        <v>2029.1848169041616</v>
      </c>
      <c r="J76" s="25">
        <f t="shared" si="13"/>
        <v>7.6153894233582946</v>
      </c>
    </row>
    <row r="77" spans="1:10" x14ac:dyDescent="0.25">
      <c r="A77" s="17">
        <v>75</v>
      </c>
      <c r="B77" s="19" t="s">
        <v>301</v>
      </c>
      <c r="C77" s="19">
        <v>5.43</v>
      </c>
      <c r="D77" s="19">
        <f t="shared" si="7"/>
        <v>5.4299999999999994E-2</v>
      </c>
      <c r="E77" s="20">
        <f t="shared" si="8"/>
        <v>0</v>
      </c>
      <c r="F77" s="21">
        <f t="shared" si="9"/>
        <v>0</v>
      </c>
      <c r="G77" s="22">
        <f t="shared" si="10"/>
        <v>2.6262274147556375E-5</v>
      </c>
      <c r="H77" s="23">
        <f t="shared" si="11"/>
        <v>-2.6262274147556375E-5</v>
      </c>
      <c r="I77" s="24">
        <f t="shared" si="12"/>
        <v>2181.784719768953</v>
      </c>
      <c r="J77" s="25">
        <f t="shared" si="13"/>
        <v>7.6878984996415394</v>
      </c>
    </row>
    <row r="78" spans="1:10" x14ac:dyDescent="0.25">
      <c r="A78" s="17">
        <v>76</v>
      </c>
      <c r="B78" s="19" t="s">
        <v>302</v>
      </c>
      <c r="C78" s="19">
        <v>5.43</v>
      </c>
      <c r="D78" s="19">
        <f t="shared" si="7"/>
        <v>5.4299999999999994E-2</v>
      </c>
      <c r="E78" s="20">
        <f t="shared" si="8"/>
        <v>-3.6697247706423131E-3</v>
      </c>
      <c r="F78" s="21">
        <f t="shared" si="9"/>
        <v>-2.0000000000000573E-4</v>
      </c>
      <c r="G78" s="22">
        <f t="shared" si="10"/>
        <v>1.7469510793517731E-5</v>
      </c>
      <c r="H78" s="23">
        <f t="shared" si="11"/>
        <v>-2.1746951079352345E-4</v>
      </c>
      <c r="I78" s="24">
        <f t="shared" si="12"/>
        <v>1070.7647218171253</v>
      </c>
      <c r="J78" s="25">
        <f t="shared" si="13"/>
        <v>6.9761283654713573</v>
      </c>
    </row>
    <row r="79" spans="1:10" x14ac:dyDescent="0.25">
      <c r="A79" s="17">
        <v>77</v>
      </c>
      <c r="B79" s="19" t="s">
        <v>303</v>
      </c>
      <c r="C79" s="19">
        <v>5.45</v>
      </c>
      <c r="D79" s="19">
        <f t="shared" si="7"/>
        <v>5.45E-2</v>
      </c>
      <c r="E79" s="20">
        <f t="shared" si="8"/>
        <v>3.6832412523022384E-3</v>
      </c>
      <c r="F79" s="21">
        <f t="shared" si="9"/>
        <v>2.0000000000000573E-4</v>
      </c>
      <c r="G79" s="22">
        <f t="shared" si="10"/>
        <v>2.6262274147556375E-5</v>
      </c>
      <c r="H79" s="23">
        <f t="shared" si="11"/>
        <v>1.7373772585244936E-4</v>
      </c>
      <c r="I79" s="24">
        <f t="shared" si="12"/>
        <v>1390.5033877424733</v>
      </c>
      <c r="J79" s="25">
        <f t="shared" si="13"/>
        <v>7.2374211100194685</v>
      </c>
    </row>
    <row r="80" spans="1:10" x14ac:dyDescent="0.25">
      <c r="A80" s="17">
        <v>78</v>
      </c>
      <c r="B80" s="18">
        <v>45628</v>
      </c>
      <c r="C80" s="19">
        <v>5.43</v>
      </c>
      <c r="D80" s="19">
        <f t="shared" si="7"/>
        <v>5.4299999999999994E-2</v>
      </c>
      <c r="E80" s="20">
        <f t="shared" si="8"/>
        <v>-1.8382352941178626E-3</v>
      </c>
      <c r="F80" s="21">
        <f t="shared" si="9"/>
        <v>-1.000000000000098E-4</v>
      </c>
      <c r="G80" s="22">
        <f t="shared" si="10"/>
        <v>2.1865892470536748E-5</v>
      </c>
      <c r="H80" s="23">
        <f t="shared" si="11"/>
        <v>-1.2186589247054655E-4</v>
      </c>
      <c r="I80" s="24">
        <f t="shared" si="12"/>
        <v>1757.4322881723247</v>
      </c>
      <c r="J80" s="25">
        <f t="shared" si="13"/>
        <v>7.4716090955869037</v>
      </c>
    </row>
    <row r="81" spans="1:10" x14ac:dyDescent="0.25">
      <c r="A81" s="17">
        <v>79</v>
      </c>
      <c r="B81" s="18">
        <v>45537</v>
      </c>
      <c r="C81" s="19">
        <v>5.44</v>
      </c>
      <c r="D81" s="19">
        <f t="shared" si="7"/>
        <v>5.4400000000000004E-2</v>
      </c>
      <c r="E81" s="20">
        <f t="shared" si="8"/>
        <v>0</v>
      </c>
      <c r="F81" s="21">
        <f t="shared" si="9"/>
        <v>0</v>
      </c>
      <c r="G81" s="22">
        <f t="shared" si="10"/>
        <v>2.1865892470536748E-5</v>
      </c>
      <c r="H81" s="23">
        <f t="shared" si="11"/>
        <v>-2.1865892470536748E-5</v>
      </c>
      <c r="I81" s="24">
        <f t="shared" si="12"/>
        <v>2188.8467861052882</v>
      </c>
      <c r="J81" s="25">
        <f t="shared" si="13"/>
        <v>7.6911301024306358</v>
      </c>
    </row>
    <row r="82" spans="1:10" x14ac:dyDescent="0.25">
      <c r="A82" s="17">
        <v>80</v>
      </c>
      <c r="B82" s="18">
        <v>45506</v>
      </c>
      <c r="C82" s="19">
        <v>5.44</v>
      </c>
      <c r="D82" s="19">
        <f t="shared" si="7"/>
        <v>5.4400000000000004E-2</v>
      </c>
      <c r="E82" s="20">
        <f t="shared" si="8"/>
        <v>1.8416206261511192E-3</v>
      </c>
      <c r="F82" s="21">
        <f t="shared" si="9"/>
        <v>1.000000000000098E-4</v>
      </c>
      <c r="G82" s="22">
        <f t="shared" si="10"/>
        <v>2.6262274147556375E-5</v>
      </c>
      <c r="H82" s="23">
        <f t="shared" si="11"/>
        <v>7.3737725852453435E-5</v>
      </c>
      <c r="I82" s="24">
        <f t="shared" si="12"/>
        <v>2029.1848169041616</v>
      </c>
      <c r="J82" s="25">
        <f t="shared" si="13"/>
        <v>7.6153894233582946</v>
      </c>
    </row>
    <row r="83" spans="1:10" x14ac:dyDescent="0.25">
      <c r="A83" s="17">
        <v>81</v>
      </c>
      <c r="B83" s="18">
        <v>45475</v>
      </c>
      <c r="C83" s="19">
        <v>5.43</v>
      </c>
      <c r="D83" s="19">
        <f t="shared" si="7"/>
        <v>5.4299999999999994E-2</v>
      </c>
      <c r="E83" s="20">
        <f t="shared" si="8"/>
        <v>-1.8382352941178626E-3</v>
      </c>
      <c r="F83" s="21">
        <f t="shared" si="9"/>
        <v>-1.000000000000098E-4</v>
      </c>
      <c r="G83" s="22">
        <f t="shared" si="10"/>
        <v>2.1865892470536748E-5</v>
      </c>
      <c r="H83" s="23">
        <f t="shared" si="11"/>
        <v>-1.2186589247054655E-4</v>
      </c>
      <c r="I83" s="24">
        <f t="shared" si="12"/>
        <v>1757.4322881723247</v>
      </c>
      <c r="J83" s="25">
        <f t="shared" si="13"/>
        <v>7.4716090955869037</v>
      </c>
    </row>
    <row r="84" spans="1:10" x14ac:dyDescent="0.25">
      <c r="A84" s="17">
        <v>82</v>
      </c>
      <c r="B84" s="18">
        <v>45445</v>
      </c>
      <c r="C84" s="19">
        <v>5.44</v>
      </c>
      <c r="D84" s="19">
        <f t="shared" si="7"/>
        <v>5.4400000000000004E-2</v>
      </c>
      <c r="E84" s="20">
        <f t="shared" si="8"/>
        <v>3.6900369003691758E-3</v>
      </c>
      <c r="F84" s="21">
        <f t="shared" si="9"/>
        <v>2.0000000000000573E-4</v>
      </c>
      <c r="G84" s="22">
        <f t="shared" si="10"/>
        <v>3.0658655824575395E-5</v>
      </c>
      <c r="H84" s="23">
        <f t="shared" si="11"/>
        <v>1.6934134417543033E-4</v>
      </c>
      <c r="I84" s="24">
        <f t="shared" si="12"/>
        <v>1422.9072520750283</v>
      </c>
      <c r="J84" s="25">
        <f t="shared" si="13"/>
        <v>7.2604574182250223</v>
      </c>
    </row>
    <row r="85" spans="1:10" x14ac:dyDescent="0.25">
      <c r="A85" s="17">
        <v>83</v>
      </c>
      <c r="B85" s="18">
        <v>45414</v>
      </c>
      <c r="C85" s="19">
        <v>5.42</v>
      </c>
      <c r="D85" s="19">
        <f t="shared" si="7"/>
        <v>5.4199999999999998E-2</v>
      </c>
      <c r="E85" s="20">
        <f t="shared" si="8"/>
        <v>-1.8416206261508972E-3</v>
      </c>
      <c r="F85" s="21">
        <f t="shared" si="9"/>
        <v>-9.9999999999995925E-5</v>
      </c>
      <c r="G85" s="22">
        <f t="shared" si="10"/>
        <v>2.6262274147556375E-5</v>
      </c>
      <c r="H85" s="23">
        <f t="shared" si="11"/>
        <v>-1.2626227414755229E-4</v>
      </c>
      <c r="I85" s="24">
        <f t="shared" si="12"/>
        <v>1728.3947021361519</v>
      </c>
      <c r="J85" s="25">
        <f t="shared" si="13"/>
        <v>7.4549483388691833</v>
      </c>
    </row>
    <row r="86" spans="1:10" x14ac:dyDescent="0.25">
      <c r="A86" s="17">
        <v>84</v>
      </c>
      <c r="B86" s="18">
        <v>45324</v>
      </c>
      <c r="C86" s="19">
        <v>5.43</v>
      </c>
      <c r="D86" s="19">
        <f t="shared" si="7"/>
        <v>5.4299999999999994E-2</v>
      </c>
      <c r="E86" s="20">
        <f t="shared" si="8"/>
        <v>1.8450184501843658E-3</v>
      </c>
      <c r="F86" s="21">
        <f t="shared" si="9"/>
        <v>9.9999999999995925E-5</v>
      </c>
      <c r="G86" s="22">
        <f t="shared" si="10"/>
        <v>3.0658655824575395E-5</v>
      </c>
      <c r="H86" s="23">
        <f t="shared" si="11"/>
        <v>6.934134417542053E-5</v>
      </c>
      <c r="I86" s="24">
        <f t="shared" si="12"/>
        <v>2048.7734533579578</v>
      </c>
      <c r="J86" s="25">
        <f t="shared" si="13"/>
        <v>7.624996577635204</v>
      </c>
    </row>
    <row r="87" spans="1:10" x14ac:dyDescent="0.25">
      <c r="A87" s="17">
        <v>85</v>
      </c>
      <c r="B87" s="18">
        <v>45293</v>
      </c>
      <c r="C87" s="19">
        <v>5.42</v>
      </c>
      <c r="D87" s="19">
        <f t="shared" si="7"/>
        <v>5.4199999999999998E-2</v>
      </c>
      <c r="E87" s="20">
        <f t="shared" si="8"/>
        <v>0</v>
      </c>
      <c r="F87" s="21">
        <f t="shared" si="9"/>
        <v>0</v>
      </c>
      <c r="G87" s="22">
        <f t="shared" si="10"/>
        <v>3.0658655824575395E-5</v>
      </c>
      <c r="H87" s="23">
        <f t="shared" si="11"/>
        <v>-3.0658655824575395E-5</v>
      </c>
      <c r="I87" s="24">
        <f t="shared" si="12"/>
        <v>2173.4618544553468</v>
      </c>
      <c r="J87" s="25">
        <f t="shared" si="13"/>
        <v>7.684076499989744</v>
      </c>
    </row>
    <row r="88" spans="1:10" x14ac:dyDescent="0.25">
      <c r="A88" s="17">
        <v>86</v>
      </c>
      <c r="B88" s="19" t="s">
        <v>304</v>
      </c>
      <c r="C88" s="19">
        <v>5.42</v>
      </c>
      <c r="D88" s="19">
        <f t="shared" si="7"/>
        <v>5.4199999999999998E-2</v>
      </c>
      <c r="E88" s="20">
        <f t="shared" si="8"/>
        <v>0</v>
      </c>
      <c r="F88" s="21">
        <f t="shared" si="9"/>
        <v>0</v>
      </c>
      <c r="G88" s="22">
        <f t="shared" si="10"/>
        <v>3.0658655824575395E-5</v>
      </c>
      <c r="H88" s="23">
        <f t="shared" si="11"/>
        <v>-3.0658655824575395E-5</v>
      </c>
      <c r="I88" s="24">
        <f t="shared" si="12"/>
        <v>2173.4618544553468</v>
      </c>
      <c r="J88" s="25">
        <f t="shared" si="13"/>
        <v>7.684076499989744</v>
      </c>
    </row>
    <row r="89" spans="1:10" x14ac:dyDescent="0.25">
      <c r="A89" s="17">
        <v>87</v>
      </c>
      <c r="B89" s="19" t="s">
        <v>305</v>
      </c>
      <c r="C89" s="19">
        <v>5.42</v>
      </c>
      <c r="D89" s="19">
        <f t="shared" si="7"/>
        <v>5.4199999999999998E-2</v>
      </c>
      <c r="E89" s="20">
        <f t="shared" si="8"/>
        <v>0</v>
      </c>
      <c r="F89" s="21">
        <f t="shared" si="9"/>
        <v>0</v>
      </c>
      <c r="G89" s="22">
        <f t="shared" si="10"/>
        <v>3.0658655824575395E-5</v>
      </c>
      <c r="H89" s="23">
        <f t="shared" si="11"/>
        <v>-3.0658655824575395E-5</v>
      </c>
      <c r="I89" s="24">
        <f t="shared" si="12"/>
        <v>2173.4618544553468</v>
      </c>
      <c r="J89" s="25">
        <f t="shared" si="13"/>
        <v>7.684076499989744</v>
      </c>
    </row>
    <row r="90" spans="1:10" x14ac:dyDescent="0.25">
      <c r="A90" s="17">
        <v>88</v>
      </c>
      <c r="B90" s="19" t="s">
        <v>306</v>
      </c>
      <c r="C90" s="19">
        <v>5.42</v>
      </c>
      <c r="D90" s="19">
        <f t="shared" si="7"/>
        <v>5.4199999999999998E-2</v>
      </c>
      <c r="E90" s="20">
        <f t="shared" si="8"/>
        <v>-3.6764705882353921E-3</v>
      </c>
      <c r="F90" s="21">
        <f t="shared" si="9"/>
        <v>-2.0000000000000573E-4</v>
      </c>
      <c r="G90" s="22">
        <f t="shared" si="10"/>
        <v>2.1865892470536748E-5</v>
      </c>
      <c r="H90" s="23">
        <f t="shared" si="11"/>
        <v>-2.2186589247054247E-4</v>
      </c>
      <c r="I90" s="24">
        <f t="shared" si="12"/>
        <v>1039.6390365904051</v>
      </c>
      <c r="J90" s="25">
        <f t="shared" si="13"/>
        <v>6.9466288516876107</v>
      </c>
    </row>
    <row r="91" spans="1:10" x14ac:dyDescent="0.25">
      <c r="A91" s="17">
        <v>89</v>
      </c>
      <c r="B91" s="19" t="s">
        <v>307</v>
      </c>
      <c r="C91" s="19">
        <v>5.44</v>
      </c>
      <c r="D91" s="19">
        <f t="shared" si="7"/>
        <v>5.4400000000000004E-2</v>
      </c>
      <c r="E91" s="20">
        <f t="shared" si="8"/>
        <v>0</v>
      </c>
      <c r="F91" s="21">
        <f t="shared" si="9"/>
        <v>0</v>
      </c>
      <c r="G91" s="22">
        <f t="shared" si="10"/>
        <v>2.1865892470536748E-5</v>
      </c>
      <c r="H91" s="23">
        <f t="shared" si="11"/>
        <v>-2.1865892470536748E-5</v>
      </c>
      <c r="I91" s="24">
        <f t="shared" si="12"/>
        <v>2188.8467861052882</v>
      </c>
      <c r="J91" s="25">
        <f t="shared" si="13"/>
        <v>7.6911301024306358</v>
      </c>
    </row>
    <row r="92" spans="1:10" x14ac:dyDescent="0.25">
      <c r="A92" s="17">
        <v>90</v>
      </c>
      <c r="B92" s="19" t="s">
        <v>308</v>
      </c>
      <c r="C92" s="19">
        <v>5.44</v>
      </c>
      <c r="D92" s="19">
        <f t="shared" si="7"/>
        <v>5.4400000000000004E-2</v>
      </c>
      <c r="E92" s="20">
        <f t="shared" si="8"/>
        <v>0</v>
      </c>
      <c r="F92" s="21">
        <f t="shared" si="9"/>
        <v>0</v>
      </c>
      <c r="G92" s="22">
        <f t="shared" si="10"/>
        <v>2.1865892470536748E-5</v>
      </c>
      <c r="H92" s="23">
        <f t="shared" si="11"/>
        <v>-2.1865892470536748E-5</v>
      </c>
      <c r="I92" s="24">
        <f t="shared" si="12"/>
        <v>2188.8467861052882</v>
      </c>
      <c r="J92" s="25">
        <f t="shared" si="13"/>
        <v>7.6911301024306358</v>
      </c>
    </row>
    <row r="93" spans="1:10" x14ac:dyDescent="0.25">
      <c r="A93" s="17">
        <v>91</v>
      </c>
      <c r="B93" s="19" t="s">
        <v>309</v>
      </c>
      <c r="C93" s="19">
        <v>5.44</v>
      </c>
      <c r="D93" s="19">
        <f t="shared" si="7"/>
        <v>5.4400000000000004E-2</v>
      </c>
      <c r="E93" s="20">
        <f t="shared" si="8"/>
        <v>-1.8348623853210455E-3</v>
      </c>
      <c r="F93" s="21">
        <f t="shared" si="9"/>
        <v>-9.9999999999995925E-5</v>
      </c>
      <c r="G93" s="22">
        <f t="shared" si="10"/>
        <v>1.7469510793517731E-5</v>
      </c>
      <c r="H93" s="23">
        <f t="shared" si="11"/>
        <v>-1.1746951079351366E-4</v>
      </c>
      <c r="I93" s="24">
        <f t="shared" si="12"/>
        <v>1785.9030121275052</v>
      </c>
      <c r="J93" s="25">
        <f t="shared" si="13"/>
        <v>7.4876794554420263</v>
      </c>
    </row>
    <row r="94" spans="1:10" x14ac:dyDescent="0.25">
      <c r="A94" s="17">
        <v>92</v>
      </c>
      <c r="B94" s="19" t="s">
        <v>310</v>
      </c>
      <c r="C94" s="19">
        <v>5.45</v>
      </c>
      <c r="D94" s="19">
        <f t="shared" si="7"/>
        <v>5.45E-2</v>
      </c>
      <c r="E94" s="20">
        <f t="shared" si="8"/>
        <v>-1.831501831501936E-3</v>
      </c>
      <c r="F94" s="21">
        <f t="shared" si="9"/>
        <v>-1.0000000000000286E-4</v>
      </c>
      <c r="G94" s="22">
        <f t="shared" si="10"/>
        <v>1.3073129116498406E-5</v>
      </c>
      <c r="H94" s="23">
        <f t="shared" si="11"/>
        <v>-1.1307312911650127E-4</v>
      </c>
      <c r="I94" s="24">
        <f t="shared" si="12"/>
        <v>1813.7638103730833</v>
      </c>
      <c r="J94" s="25">
        <f t="shared" si="13"/>
        <v>7.5031594184343762</v>
      </c>
    </row>
    <row r="95" spans="1:10" x14ac:dyDescent="0.25">
      <c r="A95" s="17">
        <v>93</v>
      </c>
      <c r="B95" s="19" t="s">
        <v>311</v>
      </c>
      <c r="C95" s="19">
        <v>5.46</v>
      </c>
      <c r="D95" s="19">
        <f t="shared" si="7"/>
        <v>5.4600000000000003E-2</v>
      </c>
      <c r="E95" s="20">
        <f t="shared" si="8"/>
        <v>1.8348623853210455E-3</v>
      </c>
      <c r="F95" s="21">
        <f t="shared" si="9"/>
        <v>1.0000000000000286E-4</v>
      </c>
      <c r="G95" s="22">
        <f t="shared" si="10"/>
        <v>1.7469510793517731E-5</v>
      </c>
      <c r="H95" s="23">
        <f t="shared" si="11"/>
        <v>8.2530489206485133E-5</v>
      </c>
      <c r="I95" s="24">
        <f t="shared" si="12"/>
        <v>1987.0450689787492</v>
      </c>
      <c r="J95" s="25">
        <f t="shared" si="13"/>
        <v>7.5944039242164525</v>
      </c>
    </row>
    <row r="96" spans="1:10" x14ac:dyDescent="0.25">
      <c r="A96" s="17">
        <v>94</v>
      </c>
      <c r="B96" s="19" t="s">
        <v>312</v>
      </c>
      <c r="C96" s="19">
        <v>5.45</v>
      </c>
      <c r="D96" s="19">
        <f t="shared" si="7"/>
        <v>5.45E-2</v>
      </c>
      <c r="E96" s="20">
        <f t="shared" si="8"/>
        <v>0</v>
      </c>
      <c r="F96" s="21">
        <f t="shared" si="9"/>
        <v>0</v>
      </c>
      <c r="G96" s="22">
        <f t="shared" si="10"/>
        <v>1.7469510793517731E-5</v>
      </c>
      <c r="H96" s="23">
        <f t="shared" si="11"/>
        <v>-1.7469510793517731E-5</v>
      </c>
      <c r="I96" s="24">
        <f t="shared" si="12"/>
        <v>2194.6356225981231</v>
      </c>
      <c r="J96" s="25">
        <f t="shared" si="13"/>
        <v>7.6937713083570332</v>
      </c>
    </row>
    <row r="97" spans="1:10" x14ac:dyDescent="0.25">
      <c r="A97" s="17">
        <v>95</v>
      </c>
      <c r="B97" s="19" t="s">
        <v>313</v>
      </c>
      <c r="C97" s="19">
        <v>5.45</v>
      </c>
      <c r="D97" s="19">
        <f t="shared" si="7"/>
        <v>5.45E-2</v>
      </c>
      <c r="E97" s="20">
        <f t="shared" si="8"/>
        <v>-3.6563071297989191E-3</v>
      </c>
      <c r="F97" s="21">
        <f t="shared" si="9"/>
        <v>-1.9999999999999879E-4</v>
      </c>
      <c r="G97" s="22">
        <f t="shared" si="10"/>
        <v>8.6767474394793869E-6</v>
      </c>
      <c r="H97" s="23">
        <f t="shared" si="11"/>
        <v>-2.0867674743947818E-4</v>
      </c>
      <c r="I97" s="24">
        <f t="shared" si="12"/>
        <v>1133.8295932018027</v>
      </c>
      <c r="J97" s="25">
        <f t="shared" si="13"/>
        <v>7.0333562024508005</v>
      </c>
    </row>
    <row r="98" spans="1:10" x14ac:dyDescent="0.25">
      <c r="A98" s="17">
        <v>96</v>
      </c>
      <c r="B98" s="19" t="s">
        <v>314</v>
      </c>
      <c r="C98" s="19">
        <v>5.47</v>
      </c>
      <c r="D98" s="19">
        <f t="shared" si="7"/>
        <v>5.4699999999999999E-2</v>
      </c>
      <c r="E98" s="20">
        <f t="shared" si="8"/>
        <v>3.669724770642091E-3</v>
      </c>
      <c r="F98" s="21">
        <f t="shared" si="9"/>
        <v>1.9999999999999879E-4</v>
      </c>
      <c r="G98" s="22">
        <f t="shared" si="10"/>
        <v>1.7469510793517731E-5</v>
      </c>
      <c r="H98" s="23">
        <f t="shared" si="11"/>
        <v>1.8253048920648107E-4</v>
      </c>
      <c r="I98" s="24">
        <f t="shared" si="12"/>
        <v>1325.5427842399858</v>
      </c>
      <c r="J98" s="25">
        <f t="shared" si="13"/>
        <v>7.1895773030202985</v>
      </c>
    </row>
    <row r="99" spans="1:10" x14ac:dyDescent="0.25">
      <c r="A99" s="17">
        <v>97</v>
      </c>
      <c r="B99" s="19" t="s">
        <v>315</v>
      </c>
      <c r="C99" s="19">
        <v>5.45</v>
      </c>
      <c r="D99" s="19">
        <f t="shared" si="7"/>
        <v>5.45E-2</v>
      </c>
      <c r="E99" s="20">
        <f t="shared" si="8"/>
        <v>0</v>
      </c>
      <c r="F99" s="21">
        <f t="shared" si="9"/>
        <v>0</v>
      </c>
      <c r="G99" s="22">
        <f t="shared" si="10"/>
        <v>1.7469510793517731E-5</v>
      </c>
      <c r="H99" s="23">
        <f t="shared" si="11"/>
        <v>-1.7469510793517731E-5</v>
      </c>
      <c r="I99" s="24">
        <f t="shared" si="12"/>
        <v>2194.6356225981231</v>
      </c>
      <c r="J99" s="25">
        <f t="shared" si="13"/>
        <v>7.6937713083570332</v>
      </c>
    </row>
    <row r="100" spans="1:10" x14ac:dyDescent="0.25">
      <c r="A100" s="17">
        <v>98</v>
      </c>
      <c r="B100" s="18">
        <v>45627</v>
      </c>
      <c r="C100" s="19">
        <v>5.45</v>
      </c>
      <c r="D100" s="19">
        <f t="shared" si="7"/>
        <v>5.45E-2</v>
      </c>
      <c r="E100" s="20">
        <f t="shared" si="8"/>
        <v>-1.831501831501936E-3</v>
      </c>
      <c r="F100" s="21">
        <f t="shared" si="9"/>
        <v>-1.0000000000000286E-4</v>
      </c>
      <c r="G100" s="22">
        <f t="shared" si="10"/>
        <v>1.3073129116498406E-5</v>
      </c>
      <c r="H100" s="23">
        <f t="shared" si="11"/>
        <v>-1.1307312911650127E-4</v>
      </c>
      <c r="I100" s="24">
        <f t="shared" si="12"/>
        <v>1813.7638103730833</v>
      </c>
      <c r="J100" s="25">
        <f t="shared" si="13"/>
        <v>7.5031594184343762</v>
      </c>
    </row>
    <row r="101" spans="1:10" x14ac:dyDescent="0.25">
      <c r="A101" s="17">
        <v>99</v>
      </c>
      <c r="B101" s="18">
        <v>45597</v>
      </c>
      <c r="C101" s="19">
        <v>5.46</v>
      </c>
      <c r="D101" s="19">
        <f t="shared" si="7"/>
        <v>5.4600000000000003E-2</v>
      </c>
      <c r="E101" s="20">
        <f t="shared" si="8"/>
        <v>0</v>
      </c>
      <c r="F101" s="21">
        <f t="shared" si="9"/>
        <v>0</v>
      </c>
      <c r="G101" s="22">
        <f t="shared" si="10"/>
        <v>1.3073129116498406E-5</v>
      </c>
      <c r="H101" s="23">
        <f t="shared" si="11"/>
        <v>-1.3073129116498406E-5</v>
      </c>
      <c r="I101" s="24">
        <f t="shared" si="12"/>
        <v>2199.1410194997907</v>
      </c>
      <c r="J101" s="25">
        <f t="shared" si="13"/>
        <v>7.6958221174207315</v>
      </c>
    </row>
    <row r="102" spans="1:10" x14ac:dyDescent="0.25">
      <c r="A102" s="17">
        <v>100</v>
      </c>
      <c r="B102" s="18">
        <v>45566</v>
      </c>
      <c r="C102" s="19">
        <v>5.46</v>
      </c>
      <c r="D102" s="19">
        <f t="shared" si="7"/>
        <v>5.4600000000000003E-2</v>
      </c>
      <c r="E102" s="20">
        <f t="shared" si="8"/>
        <v>-1.8281535648994041E-3</v>
      </c>
      <c r="F102" s="21">
        <f t="shared" si="9"/>
        <v>-9.9999999999995925E-5</v>
      </c>
      <c r="G102" s="22">
        <f t="shared" si="10"/>
        <v>8.6767474394793869E-6</v>
      </c>
      <c r="H102" s="23">
        <f t="shared" si="11"/>
        <v>-1.0867674743947532E-4</v>
      </c>
      <c r="I102" s="24">
        <f t="shared" si="12"/>
        <v>1840.9720231449398</v>
      </c>
      <c r="J102" s="25">
        <f t="shared" si="13"/>
        <v>7.5180489845640732</v>
      </c>
    </row>
    <row r="103" spans="1:10" x14ac:dyDescent="0.25">
      <c r="A103" s="17">
        <v>101</v>
      </c>
      <c r="B103" s="18">
        <v>45536</v>
      </c>
      <c r="C103" s="19">
        <v>5.47</v>
      </c>
      <c r="D103" s="19">
        <f t="shared" si="7"/>
        <v>5.4699999999999999E-2</v>
      </c>
      <c r="E103" s="20">
        <f t="shared" si="8"/>
        <v>-3.6429872495447047E-3</v>
      </c>
      <c r="F103" s="21">
        <f t="shared" si="9"/>
        <v>-2.0000000000000573E-4</v>
      </c>
      <c r="G103" s="22">
        <f t="shared" si="10"/>
        <v>-1.1601591455925844E-7</v>
      </c>
      <c r="H103" s="23">
        <f t="shared" si="11"/>
        <v>-1.9988398408544647E-4</v>
      </c>
      <c r="I103" s="24">
        <f t="shared" si="12"/>
        <v>1197.7768014127248</v>
      </c>
      <c r="J103" s="25">
        <f t="shared" si="13"/>
        <v>7.0882224519793606</v>
      </c>
    </row>
    <row r="104" spans="1:10" x14ac:dyDescent="0.25">
      <c r="A104" s="17">
        <v>102</v>
      </c>
      <c r="B104" s="18">
        <v>45505</v>
      </c>
      <c r="C104" s="19">
        <v>5.49</v>
      </c>
      <c r="D104" s="19">
        <f t="shared" si="7"/>
        <v>5.4900000000000004E-2</v>
      </c>
      <c r="E104" s="20">
        <f t="shared" si="8"/>
        <v>3.6563071297990302E-3</v>
      </c>
      <c r="F104" s="21">
        <f t="shared" si="9"/>
        <v>2.0000000000000573E-4</v>
      </c>
      <c r="G104" s="22">
        <f t="shared" si="10"/>
        <v>8.6767474394793869E-6</v>
      </c>
      <c r="H104" s="23">
        <f t="shared" si="11"/>
        <v>1.9132325256052634E-4</v>
      </c>
      <c r="I104" s="24">
        <f t="shared" si="12"/>
        <v>1260.636345501812</v>
      </c>
      <c r="J104" s="25">
        <f t="shared" si="13"/>
        <v>7.1393719085702578</v>
      </c>
    </row>
    <row r="105" spans="1:10" x14ac:dyDescent="0.25">
      <c r="A105" s="17">
        <v>103</v>
      </c>
      <c r="B105" s="18">
        <v>45413</v>
      </c>
      <c r="C105" s="19">
        <v>5.47</v>
      </c>
      <c r="D105" s="19">
        <f t="shared" si="7"/>
        <v>5.4699999999999999E-2</v>
      </c>
      <c r="E105" s="20">
        <f t="shared" si="8"/>
        <v>-1.8248175182482562E-3</v>
      </c>
      <c r="F105" s="21">
        <f t="shared" si="9"/>
        <v>-1.0000000000000286E-4</v>
      </c>
      <c r="G105" s="22">
        <f t="shared" si="10"/>
        <v>4.2803657624600641E-6</v>
      </c>
      <c r="H105" s="23">
        <f t="shared" si="11"/>
        <v>-1.0428036576246293E-4</v>
      </c>
      <c r="I105" s="24">
        <f t="shared" si="12"/>
        <v>1867.4855023251941</v>
      </c>
      <c r="J105" s="25">
        <f t="shared" si="13"/>
        <v>7.532348153831026</v>
      </c>
    </row>
    <row r="106" spans="1:10" x14ac:dyDescent="0.25">
      <c r="A106" s="17">
        <v>104</v>
      </c>
      <c r="B106" s="18">
        <v>45383</v>
      </c>
      <c r="C106" s="19">
        <v>5.48</v>
      </c>
      <c r="D106" s="19">
        <f t="shared" si="7"/>
        <v>5.4800000000000001E-2</v>
      </c>
      <c r="E106" s="20">
        <f t="shared" si="8"/>
        <v>0</v>
      </c>
      <c r="F106" s="21">
        <f t="shared" si="9"/>
        <v>0</v>
      </c>
      <c r="G106" s="22">
        <f t="shared" si="10"/>
        <v>4.2803657624600641E-6</v>
      </c>
      <c r="H106" s="23">
        <f t="shared" si="11"/>
        <v>-4.2803657624600641E-6</v>
      </c>
      <c r="I106" s="24">
        <f t="shared" si="12"/>
        <v>2204.2719345852252</v>
      </c>
      <c r="J106" s="25">
        <f t="shared" si="13"/>
        <v>7.6981525449600321</v>
      </c>
    </row>
    <row r="107" spans="1:10" x14ac:dyDescent="0.25">
      <c r="A107" s="17">
        <v>105</v>
      </c>
      <c r="B107" s="18">
        <v>45352</v>
      </c>
      <c r="C107" s="19">
        <v>5.48</v>
      </c>
      <c r="D107" s="19">
        <f t="shared" si="7"/>
        <v>5.4800000000000001E-2</v>
      </c>
      <c r="E107" s="20">
        <f t="shared" si="8"/>
        <v>3.66300366300365E-3</v>
      </c>
      <c r="F107" s="21">
        <f t="shared" si="9"/>
        <v>1.9999999999999879E-4</v>
      </c>
      <c r="G107" s="22">
        <f t="shared" si="10"/>
        <v>1.3073129116498406E-5</v>
      </c>
      <c r="H107" s="23">
        <f t="shared" si="11"/>
        <v>1.8692687088350037E-4</v>
      </c>
      <c r="I107" s="24">
        <f t="shared" si="12"/>
        <v>1293.0639086923879</v>
      </c>
      <c r="J107" s="25">
        <f t="shared" si="13"/>
        <v>7.1647698042266468</v>
      </c>
    </row>
    <row r="108" spans="1:10" x14ac:dyDescent="0.25">
      <c r="A108" s="17">
        <v>106</v>
      </c>
      <c r="B108" s="18">
        <v>45323</v>
      </c>
      <c r="C108" s="19">
        <v>5.46</v>
      </c>
      <c r="D108" s="19">
        <f t="shared" si="7"/>
        <v>5.4600000000000003E-2</v>
      </c>
      <c r="E108" s="20">
        <f t="shared" si="8"/>
        <v>1.1111111111111072E-2</v>
      </c>
      <c r="F108" s="21">
        <f t="shared" si="9"/>
        <v>5.9999999999999637E-4</v>
      </c>
      <c r="G108" s="22">
        <f t="shared" si="10"/>
        <v>3.9451419178613429E-5</v>
      </c>
      <c r="H108" s="23">
        <f t="shared" si="11"/>
        <v>5.6054858082138297E-4</v>
      </c>
      <c r="I108" s="24">
        <f t="shared" si="12"/>
        <v>18.164026411297858</v>
      </c>
      <c r="J108" s="25">
        <f t="shared" si="13"/>
        <v>2.8994430672809952</v>
      </c>
    </row>
    <row r="109" spans="1:10" x14ac:dyDescent="0.25">
      <c r="A109" s="17">
        <v>107</v>
      </c>
      <c r="B109" s="19" t="s">
        <v>14</v>
      </c>
      <c r="C109" s="19">
        <v>5.4</v>
      </c>
      <c r="D109" s="19">
        <f t="shared" si="7"/>
        <v>5.4000000000000006E-2</v>
      </c>
      <c r="E109" s="20">
        <f t="shared" si="8"/>
        <v>-9.1743119266053386E-3</v>
      </c>
      <c r="F109" s="21">
        <f t="shared" si="9"/>
        <v>-4.9999999999999351E-4</v>
      </c>
      <c r="G109" s="22">
        <f t="shared" si="10"/>
        <v>1.7469510793517731E-5</v>
      </c>
      <c r="H109" s="23">
        <f t="shared" si="11"/>
        <v>-5.1746951079351122E-4</v>
      </c>
      <c r="I109" s="24">
        <f t="shared" si="12"/>
        <v>36.918754472805517</v>
      </c>
      <c r="J109" s="25">
        <f t="shared" si="13"/>
        <v>3.6087196732260813</v>
      </c>
    </row>
    <row r="110" spans="1:10" x14ac:dyDescent="0.25">
      <c r="A110" s="17">
        <v>108</v>
      </c>
      <c r="B110" s="19" t="s">
        <v>15</v>
      </c>
      <c r="C110" s="19">
        <v>5.45</v>
      </c>
      <c r="D110" s="19">
        <f t="shared" si="7"/>
        <v>5.45E-2</v>
      </c>
      <c r="E110" s="20">
        <f t="shared" si="8"/>
        <v>1.8382352941175295E-3</v>
      </c>
      <c r="F110" s="21">
        <f t="shared" si="9"/>
        <v>9.9999999999995925E-5</v>
      </c>
      <c r="G110" s="22">
        <f t="shared" si="10"/>
        <v>2.1865892470536748E-5</v>
      </c>
      <c r="H110" s="23">
        <f t="shared" si="11"/>
        <v>7.8134107529459181E-5</v>
      </c>
      <c r="I110" s="24">
        <f t="shared" si="12"/>
        <v>2008.5972507497295</v>
      </c>
      <c r="J110" s="25">
        <f t="shared" si="13"/>
        <v>7.6051918722187466</v>
      </c>
    </row>
    <row r="111" spans="1:10" x14ac:dyDescent="0.25">
      <c r="A111" s="17">
        <v>109</v>
      </c>
      <c r="B111" s="19" t="s">
        <v>16</v>
      </c>
      <c r="C111" s="19">
        <v>5.44</v>
      </c>
      <c r="D111" s="19">
        <f t="shared" si="7"/>
        <v>5.4400000000000004E-2</v>
      </c>
      <c r="E111" s="20">
        <f t="shared" si="8"/>
        <v>-1.8348623853210455E-3</v>
      </c>
      <c r="F111" s="21">
        <f t="shared" si="9"/>
        <v>-9.9999999999995925E-5</v>
      </c>
      <c r="G111" s="22">
        <f t="shared" si="10"/>
        <v>1.7469510793517731E-5</v>
      </c>
      <c r="H111" s="23">
        <f t="shared" si="11"/>
        <v>-1.1746951079351366E-4</v>
      </c>
      <c r="I111" s="24">
        <f t="shared" si="12"/>
        <v>1785.9030121275052</v>
      </c>
      <c r="J111" s="25">
        <f t="shared" si="13"/>
        <v>7.4876794554420263</v>
      </c>
    </row>
    <row r="112" spans="1:10" x14ac:dyDescent="0.25">
      <c r="A112" s="17">
        <v>110</v>
      </c>
      <c r="B112" s="19" t="s">
        <v>17</v>
      </c>
      <c r="C112" s="19">
        <v>5.45</v>
      </c>
      <c r="D112" s="19">
        <f t="shared" si="7"/>
        <v>5.45E-2</v>
      </c>
      <c r="E112" s="20">
        <f t="shared" si="8"/>
        <v>1.8382352941175295E-3</v>
      </c>
      <c r="F112" s="21">
        <f t="shared" si="9"/>
        <v>9.9999999999995925E-5</v>
      </c>
      <c r="G112" s="22">
        <f t="shared" si="10"/>
        <v>2.1865892470536748E-5</v>
      </c>
      <c r="H112" s="23">
        <f t="shared" si="11"/>
        <v>7.8134107529459181E-5</v>
      </c>
      <c r="I112" s="24">
        <f t="shared" si="12"/>
        <v>2008.5972507497295</v>
      </c>
      <c r="J112" s="25">
        <f t="shared" si="13"/>
        <v>7.6051918722187466</v>
      </c>
    </row>
    <row r="113" spans="1:10" x14ac:dyDescent="0.25">
      <c r="A113" s="17">
        <v>111</v>
      </c>
      <c r="B113" s="19" t="s">
        <v>18</v>
      </c>
      <c r="C113" s="19">
        <v>5.44</v>
      </c>
      <c r="D113" s="19">
        <f t="shared" si="7"/>
        <v>5.4400000000000004E-2</v>
      </c>
      <c r="E113" s="20">
        <f t="shared" si="8"/>
        <v>3.6900369003691758E-3</v>
      </c>
      <c r="F113" s="21">
        <f t="shared" si="9"/>
        <v>2.0000000000000573E-4</v>
      </c>
      <c r="G113" s="22">
        <f t="shared" si="10"/>
        <v>3.0658655824575395E-5</v>
      </c>
      <c r="H113" s="23">
        <f t="shared" si="11"/>
        <v>1.6934134417543033E-4</v>
      </c>
      <c r="I113" s="24">
        <f t="shared" si="12"/>
        <v>1422.9072520750283</v>
      </c>
      <c r="J113" s="25">
        <f t="shared" si="13"/>
        <v>7.2604574182250223</v>
      </c>
    </row>
    <row r="114" spans="1:10" x14ac:dyDescent="0.25">
      <c r="A114" s="17">
        <v>112</v>
      </c>
      <c r="B114" s="19" t="s">
        <v>19</v>
      </c>
      <c r="C114" s="19">
        <v>5.42</v>
      </c>
      <c r="D114" s="19">
        <f t="shared" si="7"/>
        <v>5.4199999999999998E-2</v>
      </c>
      <c r="E114" s="20">
        <f t="shared" si="8"/>
        <v>-3.6764705882353921E-3</v>
      </c>
      <c r="F114" s="21">
        <f t="shared" si="9"/>
        <v>-2.0000000000000573E-4</v>
      </c>
      <c r="G114" s="22">
        <f t="shared" si="10"/>
        <v>2.1865892470536748E-5</v>
      </c>
      <c r="H114" s="23">
        <f t="shared" si="11"/>
        <v>-2.2186589247054247E-4</v>
      </c>
      <c r="I114" s="24">
        <f t="shared" si="12"/>
        <v>1039.6390365904051</v>
      </c>
      <c r="J114" s="25">
        <f t="shared" si="13"/>
        <v>6.9466288516876107</v>
      </c>
    </row>
    <row r="115" spans="1:10" x14ac:dyDescent="0.25">
      <c r="A115" s="17">
        <v>113</v>
      </c>
      <c r="B115" s="19" t="s">
        <v>20</v>
      </c>
      <c r="C115" s="19">
        <v>5.44</v>
      </c>
      <c r="D115" s="19">
        <f t="shared" si="7"/>
        <v>5.4400000000000004E-2</v>
      </c>
      <c r="E115" s="20">
        <f t="shared" si="8"/>
        <v>1.8416206261511192E-3</v>
      </c>
      <c r="F115" s="21">
        <f t="shared" si="9"/>
        <v>1.000000000000098E-4</v>
      </c>
      <c r="G115" s="22">
        <f t="shared" si="10"/>
        <v>2.6262274147556375E-5</v>
      </c>
      <c r="H115" s="23">
        <f t="shared" si="11"/>
        <v>7.3737725852453435E-5</v>
      </c>
      <c r="I115" s="24">
        <f t="shared" si="12"/>
        <v>2029.1848169041616</v>
      </c>
      <c r="J115" s="25">
        <f t="shared" si="13"/>
        <v>7.6153894233582946</v>
      </c>
    </row>
    <row r="116" spans="1:10" x14ac:dyDescent="0.25">
      <c r="A116" s="17">
        <v>114</v>
      </c>
      <c r="B116" s="19" t="s">
        <v>21</v>
      </c>
      <c r="C116" s="19">
        <v>5.43</v>
      </c>
      <c r="D116" s="19">
        <f t="shared" si="7"/>
        <v>5.4299999999999994E-2</v>
      </c>
      <c r="E116" s="20">
        <f t="shared" si="8"/>
        <v>-5.494505494505697E-3</v>
      </c>
      <c r="F116" s="21">
        <f t="shared" si="9"/>
        <v>-3.0000000000000859E-4</v>
      </c>
      <c r="G116" s="22">
        <f t="shared" si="10"/>
        <v>1.3073129116498406E-5</v>
      </c>
      <c r="H116" s="23">
        <f t="shared" si="11"/>
        <v>-3.1307312911650701E-4</v>
      </c>
      <c r="I116" s="24">
        <f t="shared" si="12"/>
        <v>493.46715887570025</v>
      </c>
      <c r="J116" s="25">
        <f t="shared" si="13"/>
        <v>6.2014563092948265</v>
      </c>
    </row>
    <row r="117" spans="1:10" x14ac:dyDescent="0.25">
      <c r="A117" s="17">
        <v>115</v>
      </c>
      <c r="B117" s="19" t="s">
        <v>22</v>
      </c>
      <c r="C117" s="19">
        <v>5.46</v>
      </c>
      <c r="D117" s="19">
        <f t="shared" si="7"/>
        <v>5.4600000000000003E-2</v>
      </c>
      <c r="E117" s="20">
        <f t="shared" si="8"/>
        <v>3.6764705882352811E-3</v>
      </c>
      <c r="F117" s="21">
        <f t="shared" si="9"/>
        <v>1.9999999999999879E-4</v>
      </c>
      <c r="G117" s="22">
        <f t="shared" si="10"/>
        <v>2.1865892470536748E-5</v>
      </c>
      <c r="H117" s="23">
        <f t="shared" si="11"/>
        <v>1.7813410752946205E-4</v>
      </c>
      <c r="I117" s="24">
        <f t="shared" si="12"/>
        <v>1358.0354399611156</v>
      </c>
      <c r="J117" s="25">
        <f t="shared" si="13"/>
        <v>7.2137944049512495</v>
      </c>
    </row>
    <row r="118" spans="1:10" x14ac:dyDescent="0.25">
      <c r="A118" s="17">
        <v>116</v>
      </c>
      <c r="B118" s="19" t="s">
        <v>23</v>
      </c>
      <c r="C118" s="19">
        <v>5.44</v>
      </c>
      <c r="D118" s="19">
        <f t="shared" si="7"/>
        <v>5.4400000000000004E-2</v>
      </c>
      <c r="E118" s="20">
        <f t="shared" si="8"/>
        <v>1.8416206261511192E-3</v>
      </c>
      <c r="F118" s="21">
        <f t="shared" si="9"/>
        <v>1.000000000000098E-4</v>
      </c>
      <c r="G118" s="22">
        <f t="shared" si="10"/>
        <v>2.6262274147556375E-5</v>
      </c>
      <c r="H118" s="23">
        <f t="shared" si="11"/>
        <v>7.3737725852453435E-5</v>
      </c>
      <c r="I118" s="24">
        <f t="shared" si="12"/>
        <v>2029.1848169041616</v>
      </c>
      <c r="J118" s="25">
        <f t="shared" si="13"/>
        <v>7.6153894233582946</v>
      </c>
    </row>
    <row r="119" spans="1:10" x14ac:dyDescent="0.25">
      <c r="A119" s="17">
        <v>117</v>
      </c>
      <c r="B119" s="19" t="s">
        <v>24</v>
      </c>
      <c r="C119" s="19">
        <v>5.43</v>
      </c>
      <c r="D119" s="19">
        <f t="shared" si="7"/>
        <v>5.4299999999999994E-2</v>
      </c>
      <c r="E119" s="20">
        <f t="shared" si="8"/>
        <v>-1.8382352941178626E-3</v>
      </c>
      <c r="F119" s="21">
        <f t="shared" si="9"/>
        <v>-1.000000000000098E-4</v>
      </c>
      <c r="G119" s="22">
        <f t="shared" si="10"/>
        <v>2.1865892470536748E-5</v>
      </c>
      <c r="H119" s="23">
        <f t="shared" si="11"/>
        <v>-1.2186589247054655E-4</v>
      </c>
      <c r="I119" s="24">
        <f t="shared" si="12"/>
        <v>1757.4322881723247</v>
      </c>
      <c r="J119" s="25">
        <f t="shared" si="13"/>
        <v>7.4716090955869037</v>
      </c>
    </row>
    <row r="120" spans="1:10" x14ac:dyDescent="0.25">
      <c r="A120" s="17">
        <v>118</v>
      </c>
      <c r="B120" s="19" t="s">
        <v>25</v>
      </c>
      <c r="C120" s="19">
        <v>5.44</v>
      </c>
      <c r="D120" s="19">
        <f t="shared" si="7"/>
        <v>5.4400000000000004E-2</v>
      </c>
      <c r="E120" s="20">
        <f t="shared" si="8"/>
        <v>-3.66300366300365E-3</v>
      </c>
      <c r="F120" s="21">
        <f t="shared" si="9"/>
        <v>-1.9999999999999879E-4</v>
      </c>
      <c r="G120" s="22">
        <f t="shared" si="10"/>
        <v>1.3073129116498406E-5</v>
      </c>
      <c r="H120" s="23">
        <f t="shared" si="11"/>
        <v>-2.1307312911649721E-4</v>
      </c>
      <c r="I120" s="24">
        <f t="shared" si="12"/>
        <v>1102.1713662556647</v>
      </c>
      <c r="J120" s="25">
        <f t="shared" si="13"/>
        <v>7.0050374823924519</v>
      </c>
    </row>
    <row r="121" spans="1:10" x14ac:dyDescent="0.25">
      <c r="A121" s="17">
        <v>119</v>
      </c>
      <c r="B121" s="18">
        <v>45272</v>
      </c>
      <c r="C121" s="19">
        <v>5.46</v>
      </c>
      <c r="D121" s="19">
        <f t="shared" si="7"/>
        <v>5.4600000000000003E-2</v>
      </c>
      <c r="E121" s="20">
        <f t="shared" si="8"/>
        <v>-1.8281535648994041E-3</v>
      </c>
      <c r="F121" s="21">
        <f t="shared" si="9"/>
        <v>-9.9999999999995925E-5</v>
      </c>
      <c r="G121" s="22">
        <f t="shared" si="10"/>
        <v>8.6767474394793869E-6</v>
      </c>
      <c r="H121" s="23">
        <f t="shared" si="11"/>
        <v>-1.0867674743947532E-4</v>
      </c>
      <c r="I121" s="24">
        <f t="shared" si="12"/>
        <v>1840.9720231449398</v>
      </c>
      <c r="J121" s="25">
        <f t="shared" si="13"/>
        <v>7.5180489845640732</v>
      </c>
    </row>
    <row r="122" spans="1:10" x14ac:dyDescent="0.25">
      <c r="A122" s="17">
        <v>120</v>
      </c>
      <c r="B122" s="18">
        <v>45242</v>
      </c>
      <c r="C122" s="19">
        <v>5.47</v>
      </c>
      <c r="D122" s="19">
        <f t="shared" si="7"/>
        <v>5.4699999999999999E-2</v>
      </c>
      <c r="E122" s="20">
        <f t="shared" si="8"/>
        <v>5.5147058823528106E-3</v>
      </c>
      <c r="F122" s="21">
        <f t="shared" si="9"/>
        <v>2.9999999999999472E-4</v>
      </c>
      <c r="G122" s="22">
        <f t="shared" si="10"/>
        <v>2.1865892470536748E-5</v>
      </c>
      <c r="H122" s="23">
        <f t="shared" si="11"/>
        <v>2.7813410752945797E-4</v>
      </c>
      <c r="I122" s="24">
        <f t="shared" si="12"/>
        <v>676.50355367557563</v>
      </c>
      <c r="J122" s="25">
        <f t="shared" si="13"/>
        <v>6.5169377006281994</v>
      </c>
    </row>
    <row r="123" spans="1:10" x14ac:dyDescent="0.25">
      <c r="A123" s="17">
        <v>121</v>
      </c>
      <c r="B123" s="18">
        <v>45150</v>
      </c>
      <c r="C123" s="19">
        <v>5.44</v>
      </c>
      <c r="D123" s="19">
        <f t="shared" si="7"/>
        <v>5.4400000000000004E-2</v>
      </c>
      <c r="E123" s="20">
        <f t="shared" si="8"/>
        <v>0</v>
      </c>
      <c r="F123" s="21">
        <f t="shared" si="9"/>
        <v>0</v>
      </c>
      <c r="G123" s="22">
        <f t="shared" si="10"/>
        <v>2.1865892470536748E-5</v>
      </c>
      <c r="H123" s="23">
        <f t="shared" si="11"/>
        <v>-2.1865892470536748E-5</v>
      </c>
      <c r="I123" s="24">
        <f t="shared" si="12"/>
        <v>2188.8467861052882</v>
      </c>
      <c r="J123" s="25">
        <f t="shared" si="13"/>
        <v>7.6911301024306358</v>
      </c>
    </row>
    <row r="124" spans="1:10" x14ac:dyDescent="0.25">
      <c r="A124" s="17">
        <v>122</v>
      </c>
      <c r="B124" s="18">
        <v>45119</v>
      </c>
      <c r="C124" s="19">
        <v>5.44</v>
      </c>
      <c r="D124" s="19">
        <f t="shared" si="7"/>
        <v>5.4400000000000004E-2</v>
      </c>
      <c r="E124" s="20">
        <f t="shared" si="8"/>
        <v>-1.8348623853210455E-3</v>
      </c>
      <c r="F124" s="21">
        <f t="shared" si="9"/>
        <v>-9.9999999999995925E-5</v>
      </c>
      <c r="G124" s="22">
        <f t="shared" si="10"/>
        <v>1.7469510793517731E-5</v>
      </c>
      <c r="H124" s="23">
        <f t="shared" si="11"/>
        <v>-1.1746951079351366E-4</v>
      </c>
      <c r="I124" s="24">
        <f t="shared" si="12"/>
        <v>1785.9030121275052</v>
      </c>
      <c r="J124" s="25">
        <f t="shared" si="13"/>
        <v>7.4876794554420263</v>
      </c>
    </row>
    <row r="125" spans="1:10" x14ac:dyDescent="0.25">
      <c r="A125" s="17">
        <v>123</v>
      </c>
      <c r="B125" s="18">
        <v>45089</v>
      </c>
      <c r="C125" s="19">
        <v>5.45</v>
      </c>
      <c r="D125" s="19">
        <f t="shared" si="7"/>
        <v>5.45E-2</v>
      </c>
      <c r="E125" s="20">
        <f t="shared" si="8"/>
        <v>0</v>
      </c>
      <c r="F125" s="21">
        <f t="shared" si="9"/>
        <v>0</v>
      </c>
      <c r="G125" s="22">
        <f t="shared" si="10"/>
        <v>1.7469510793517731E-5</v>
      </c>
      <c r="H125" s="23">
        <f t="shared" si="11"/>
        <v>-1.7469510793517731E-5</v>
      </c>
      <c r="I125" s="24">
        <f t="shared" si="12"/>
        <v>2194.6356225981231</v>
      </c>
      <c r="J125" s="25">
        <f t="shared" si="13"/>
        <v>7.6937713083570332</v>
      </c>
    </row>
    <row r="126" spans="1:10" x14ac:dyDescent="0.25">
      <c r="A126" s="17">
        <v>124</v>
      </c>
      <c r="B126" s="18">
        <v>45058</v>
      </c>
      <c r="C126" s="19">
        <v>5.45</v>
      </c>
      <c r="D126" s="19">
        <f t="shared" si="7"/>
        <v>5.45E-2</v>
      </c>
      <c r="E126" s="20">
        <f t="shared" si="8"/>
        <v>-1.831501831501936E-3</v>
      </c>
      <c r="F126" s="21">
        <f t="shared" si="9"/>
        <v>-1.0000000000000286E-4</v>
      </c>
      <c r="G126" s="22">
        <f t="shared" si="10"/>
        <v>1.3073129116498406E-5</v>
      </c>
      <c r="H126" s="23">
        <f t="shared" si="11"/>
        <v>-1.1307312911650127E-4</v>
      </c>
      <c r="I126" s="24">
        <f t="shared" si="12"/>
        <v>1813.7638103730833</v>
      </c>
      <c r="J126" s="25">
        <f t="shared" si="13"/>
        <v>7.5031594184343762</v>
      </c>
    </row>
    <row r="127" spans="1:10" x14ac:dyDescent="0.25">
      <c r="A127" s="17">
        <v>125</v>
      </c>
      <c r="B127" s="18">
        <v>45028</v>
      </c>
      <c r="C127" s="19">
        <v>5.46</v>
      </c>
      <c r="D127" s="19">
        <f t="shared" si="7"/>
        <v>5.4600000000000003E-2</v>
      </c>
      <c r="E127" s="20">
        <f t="shared" si="8"/>
        <v>5.5248618784531356E-3</v>
      </c>
      <c r="F127" s="21">
        <f t="shared" si="9"/>
        <v>3.0000000000000859E-4</v>
      </c>
      <c r="G127" s="22">
        <f t="shared" si="10"/>
        <v>2.6262274147556375E-5</v>
      </c>
      <c r="H127" s="23">
        <f t="shared" si="11"/>
        <v>2.7373772585245223E-4</v>
      </c>
      <c r="I127" s="24">
        <f t="shared" si="12"/>
        <v>702.0422305008284</v>
      </c>
      <c r="J127" s="25">
        <f t="shared" si="13"/>
        <v>6.5539935596250141</v>
      </c>
    </row>
    <row r="128" spans="1:10" x14ac:dyDescent="0.25">
      <c r="A128" s="17">
        <v>126</v>
      </c>
      <c r="B128" s="18">
        <v>44938</v>
      </c>
      <c r="C128" s="19">
        <v>5.43</v>
      </c>
      <c r="D128" s="19">
        <f t="shared" si="7"/>
        <v>5.4299999999999994E-2</v>
      </c>
      <c r="E128" s="20">
        <f t="shared" si="8"/>
        <v>-3.6697247706423131E-3</v>
      </c>
      <c r="F128" s="21">
        <f t="shared" si="9"/>
        <v>-2.0000000000000573E-4</v>
      </c>
      <c r="G128" s="22">
        <f t="shared" si="10"/>
        <v>1.7469510793517731E-5</v>
      </c>
      <c r="H128" s="23">
        <f t="shared" si="11"/>
        <v>-2.1746951079352345E-4</v>
      </c>
      <c r="I128" s="24">
        <f t="shared" si="12"/>
        <v>1070.7647218171253</v>
      </c>
      <c r="J128" s="25">
        <f t="shared" si="13"/>
        <v>6.9761283654713573</v>
      </c>
    </row>
    <row r="129" spans="1:10" x14ac:dyDescent="0.25">
      <c r="A129" s="17">
        <v>127</v>
      </c>
      <c r="B129" s="19" t="s">
        <v>26</v>
      </c>
      <c r="C129" s="19">
        <v>5.45</v>
      </c>
      <c r="D129" s="19">
        <f t="shared" si="7"/>
        <v>5.45E-2</v>
      </c>
      <c r="E129" s="20">
        <f t="shared" si="8"/>
        <v>0</v>
      </c>
      <c r="F129" s="21">
        <f t="shared" si="9"/>
        <v>0</v>
      </c>
      <c r="G129" s="22">
        <f t="shared" si="10"/>
        <v>1.7469510793517731E-5</v>
      </c>
      <c r="H129" s="23">
        <f t="shared" si="11"/>
        <v>-1.7469510793517731E-5</v>
      </c>
      <c r="I129" s="24">
        <f t="shared" si="12"/>
        <v>2194.6356225981231</v>
      </c>
      <c r="J129" s="25">
        <f t="shared" si="13"/>
        <v>7.6937713083570332</v>
      </c>
    </row>
    <row r="130" spans="1:10" x14ac:dyDescent="0.25">
      <c r="A130" s="17">
        <v>128</v>
      </c>
      <c r="B130" s="19" t="s">
        <v>27</v>
      </c>
      <c r="C130" s="19">
        <v>5.45</v>
      </c>
      <c r="D130" s="19">
        <f t="shared" si="7"/>
        <v>5.45E-2</v>
      </c>
      <c r="E130" s="20">
        <f t="shared" si="8"/>
        <v>-3.6563071297989191E-3</v>
      </c>
      <c r="F130" s="21">
        <f t="shared" si="9"/>
        <v>-1.9999999999999879E-4</v>
      </c>
      <c r="G130" s="22">
        <f t="shared" si="10"/>
        <v>8.6767474394793869E-6</v>
      </c>
      <c r="H130" s="23">
        <f t="shared" si="11"/>
        <v>-2.0867674743947818E-4</v>
      </c>
      <c r="I130" s="24">
        <f t="shared" si="12"/>
        <v>1133.8295932018027</v>
      </c>
      <c r="J130" s="25">
        <f t="shared" si="13"/>
        <v>7.0333562024508005</v>
      </c>
    </row>
    <row r="131" spans="1:10" x14ac:dyDescent="0.25">
      <c r="A131" s="17">
        <v>129</v>
      </c>
      <c r="B131" s="19" t="s">
        <v>28</v>
      </c>
      <c r="C131" s="19">
        <v>5.47</v>
      </c>
      <c r="D131" s="19">
        <f t="shared" si="7"/>
        <v>5.4699999999999999E-2</v>
      </c>
      <c r="E131" s="20">
        <f t="shared" si="8"/>
        <v>-3.6429872495447047E-3</v>
      </c>
      <c r="F131" s="21">
        <f t="shared" si="9"/>
        <v>-2.0000000000000573E-4</v>
      </c>
      <c r="G131" s="22">
        <f t="shared" si="10"/>
        <v>-1.1601591455925844E-7</v>
      </c>
      <c r="H131" s="23">
        <f t="shared" si="11"/>
        <v>-1.9988398408544647E-4</v>
      </c>
      <c r="I131" s="24">
        <f t="shared" si="12"/>
        <v>1197.7768014127248</v>
      </c>
      <c r="J131" s="25">
        <f t="shared" si="13"/>
        <v>7.0882224519793606</v>
      </c>
    </row>
    <row r="132" spans="1:10" x14ac:dyDescent="0.25">
      <c r="A132" s="17">
        <v>130</v>
      </c>
      <c r="B132" s="19" t="s">
        <v>29</v>
      </c>
      <c r="C132" s="19">
        <v>5.49</v>
      </c>
      <c r="D132" s="19">
        <f t="shared" ref="D132:D195" si="14">C132/100</f>
        <v>5.4900000000000004E-2</v>
      </c>
      <c r="E132" s="20">
        <f t="shared" ref="E132:E195" si="15">(D132/D133)-1</f>
        <v>-9.0252707581226499E-3</v>
      </c>
      <c r="F132" s="21">
        <f t="shared" ref="F132:F195" si="16">(D132-D133)</f>
        <v>-4.9999999999999351E-4</v>
      </c>
      <c r="G132" s="22">
        <f t="shared" ref="G132:G195" si="17">$O$3*($O$4-D133)*$O$8</f>
        <v>-2.2097924299654957E-5</v>
      </c>
      <c r="H132" s="23">
        <f t="shared" ref="H132:H195" si="18">(F132-G132)</f>
        <v>-4.7790207570033857E-4</v>
      </c>
      <c r="I132" s="24">
        <f t="shared" ref="I132:I195" si="19">NORMDIST(H132,0,$O$5,FALSE)</f>
        <v>67.372343139703162</v>
      </c>
      <c r="J132" s="25">
        <f t="shared" ref="J132:J195" si="20">LN(I132)</f>
        <v>4.2102345945325617</v>
      </c>
    </row>
    <row r="133" spans="1:10" x14ac:dyDescent="0.25">
      <c r="A133" s="17">
        <v>131</v>
      </c>
      <c r="B133" s="19" t="s">
        <v>30</v>
      </c>
      <c r="C133" s="19">
        <v>5.54</v>
      </c>
      <c r="D133" s="19">
        <f t="shared" si="14"/>
        <v>5.5399999999999998E-2</v>
      </c>
      <c r="E133" s="20">
        <f t="shared" si="15"/>
        <v>0</v>
      </c>
      <c r="F133" s="21">
        <f t="shared" si="16"/>
        <v>0</v>
      </c>
      <c r="G133" s="22">
        <f t="shared" si="17"/>
        <v>-2.2097924299654957E-5</v>
      </c>
      <c r="H133" s="23">
        <f t="shared" si="18"/>
        <v>2.2097924299654957E-5</v>
      </c>
      <c r="I133" s="24">
        <f t="shared" si="19"/>
        <v>2188.5057913087326</v>
      </c>
      <c r="J133" s="25">
        <f t="shared" si="20"/>
        <v>7.6909743028731574</v>
      </c>
    </row>
    <row r="134" spans="1:10" x14ac:dyDescent="0.25">
      <c r="A134" s="17">
        <v>132</v>
      </c>
      <c r="B134" s="19" t="s">
        <v>31</v>
      </c>
      <c r="C134" s="19">
        <v>5.54</v>
      </c>
      <c r="D134" s="19">
        <f t="shared" si="14"/>
        <v>5.5399999999999998E-2</v>
      </c>
      <c r="E134" s="20">
        <f t="shared" si="15"/>
        <v>1.8083182640142859E-3</v>
      </c>
      <c r="F134" s="21">
        <f t="shared" si="16"/>
        <v>9.9999999999995925E-5</v>
      </c>
      <c r="G134" s="22">
        <f t="shared" si="17"/>
        <v>-1.770154262263594E-5</v>
      </c>
      <c r="H134" s="23">
        <f t="shared" si="18"/>
        <v>1.1770154262263186E-4</v>
      </c>
      <c r="I134" s="24">
        <f t="shared" si="19"/>
        <v>1784.4152564835531</v>
      </c>
      <c r="J134" s="25">
        <f t="shared" si="20"/>
        <v>7.4868460531410932</v>
      </c>
    </row>
    <row r="135" spans="1:10" x14ac:dyDescent="0.25">
      <c r="A135" s="17">
        <v>133</v>
      </c>
      <c r="B135" s="19" t="s">
        <v>32</v>
      </c>
      <c r="C135" s="19">
        <v>5.53</v>
      </c>
      <c r="D135" s="19">
        <f t="shared" si="14"/>
        <v>5.5300000000000002E-2</v>
      </c>
      <c r="E135" s="20">
        <f t="shared" si="15"/>
        <v>-1.8050541516244634E-3</v>
      </c>
      <c r="F135" s="21">
        <f t="shared" si="16"/>
        <v>-9.9999999999995925E-5</v>
      </c>
      <c r="G135" s="22">
        <f t="shared" si="17"/>
        <v>-2.2097924299654957E-5</v>
      </c>
      <c r="H135" s="23">
        <f t="shared" si="18"/>
        <v>-7.7902075700340962E-5</v>
      </c>
      <c r="I135" s="24">
        <f t="shared" si="19"/>
        <v>2009.7082380462566</v>
      </c>
      <c r="J135" s="25">
        <f t="shared" si="20"/>
        <v>7.6057448353162185</v>
      </c>
    </row>
    <row r="136" spans="1:10" x14ac:dyDescent="0.25">
      <c r="A136" s="17">
        <v>134</v>
      </c>
      <c r="B136" s="19" t="s">
        <v>33</v>
      </c>
      <c r="C136" s="19">
        <v>5.54</v>
      </c>
      <c r="D136" s="19">
        <f t="shared" si="14"/>
        <v>5.5399999999999998E-2</v>
      </c>
      <c r="E136" s="20">
        <f t="shared" si="15"/>
        <v>7.2727272727273196E-3</v>
      </c>
      <c r="F136" s="21">
        <f t="shared" si="16"/>
        <v>3.9999999999999758E-4</v>
      </c>
      <c r="G136" s="22">
        <f t="shared" si="17"/>
        <v>-4.5123975915782766E-6</v>
      </c>
      <c r="H136" s="23">
        <f t="shared" si="18"/>
        <v>4.0451239759157587E-4</v>
      </c>
      <c r="I136" s="24">
        <f t="shared" si="19"/>
        <v>181.14781357583041</v>
      </c>
      <c r="J136" s="25">
        <f t="shared" si="20"/>
        <v>5.1993133475792073</v>
      </c>
    </row>
    <row r="137" spans="1:10" x14ac:dyDescent="0.25">
      <c r="A137" s="17">
        <v>135</v>
      </c>
      <c r="B137" s="19" t="s">
        <v>34</v>
      </c>
      <c r="C137" s="19">
        <v>5.5</v>
      </c>
      <c r="D137" s="19">
        <f t="shared" si="14"/>
        <v>5.5E-2</v>
      </c>
      <c r="E137" s="20">
        <f t="shared" si="15"/>
        <v>-1.814882032667775E-3</v>
      </c>
      <c r="F137" s="21">
        <f t="shared" si="16"/>
        <v>-9.9999999999995925E-5</v>
      </c>
      <c r="G137" s="22">
        <f t="shared" si="17"/>
        <v>-8.9087792685972945E-6</v>
      </c>
      <c r="H137" s="23">
        <f t="shared" si="18"/>
        <v>-9.1091220731398626E-5</v>
      </c>
      <c r="I137" s="24">
        <f t="shared" si="19"/>
        <v>1942.4459957813579</v>
      </c>
      <c r="J137" s="25">
        <f t="shared" si="20"/>
        <v>7.571703280455778</v>
      </c>
    </row>
    <row r="138" spans="1:10" x14ac:dyDescent="0.25">
      <c r="A138" s="17">
        <v>136</v>
      </c>
      <c r="B138" s="19" t="s">
        <v>35</v>
      </c>
      <c r="C138" s="19">
        <v>5.51</v>
      </c>
      <c r="D138" s="19">
        <f t="shared" si="14"/>
        <v>5.5099999999999996E-2</v>
      </c>
      <c r="E138" s="20">
        <f t="shared" si="15"/>
        <v>-3.6166365280290158E-3</v>
      </c>
      <c r="F138" s="21">
        <f t="shared" si="16"/>
        <v>-2.0000000000000573E-4</v>
      </c>
      <c r="G138" s="22">
        <f t="shared" si="17"/>
        <v>-1.770154262263594E-5</v>
      </c>
      <c r="H138" s="23">
        <f t="shared" si="18"/>
        <v>-1.8229845737736979E-4</v>
      </c>
      <c r="I138" s="24">
        <f t="shared" si="19"/>
        <v>1327.2576678379216</v>
      </c>
      <c r="J138" s="25">
        <f t="shared" si="20"/>
        <v>7.1908701886841779</v>
      </c>
    </row>
    <row r="139" spans="1:10" x14ac:dyDescent="0.25">
      <c r="A139" s="17">
        <v>137</v>
      </c>
      <c r="B139" s="19" t="s">
        <v>36</v>
      </c>
      <c r="C139" s="19">
        <v>5.53</v>
      </c>
      <c r="D139" s="19">
        <f t="shared" si="14"/>
        <v>5.5300000000000002E-2</v>
      </c>
      <c r="E139" s="20">
        <f t="shared" si="15"/>
        <v>1.8115942028986698E-3</v>
      </c>
      <c r="F139" s="21">
        <f t="shared" si="16"/>
        <v>1.0000000000000286E-4</v>
      </c>
      <c r="G139" s="22">
        <f t="shared" si="17"/>
        <v>-1.3305160945616616E-5</v>
      </c>
      <c r="H139" s="23">
        <f t="shared" si="18"/>
        <v>1.1330516094561948E-4</v>
      </c>
      <c r="I139" s="24">
        <f t="shared" si="19"/>
        <v>1812.3093156666362</v>
      </c>
      <c r="J139" s="25">
        <f t="shared" si="20"/>
        <v>7.5023571760449377</v>
      </c>
    </row>
    <row r="140" spans="1:10" x14ac:dyDescent="0.25">
      <c r="A140" s="17">
        <v>138</v>
      </c>
      <c r="B140" s="19" t="s">
        <v>37</v>
      </c>
      <c r="C140" s="19">
        <v>5.52</v>
      </c>
      <c r="D140" s="19">
        <f t="shared" si="14"/>
        <v>5.5199999999999999E-2</v>
      </c>
      <c r="E140" s="20">
        <f t="shared" si="15"/>
        <v>-5.4054054054054612E-3</v>
      </c>
      <c r="F140" s="21">
        <f t="shared" si="16"/>
        <v>-3.0000000000000165E-4</v>
      </c>
      <c r="G140" s="22">
        <f t="shared" si="17"/>
        <v>-2.6494305976674283E-5</v>
      </c>
      <c r="H140" s="23">
        <f t="shared" si="18"/>
        <v>-2.7350569402332736E-4</v>
      </c>
      <c r="I140" s="24">
        <f t="shared" si="19"/>
        <v>703.40504204629167</v>
      </c>
      <c r="J140" s="25">
        <f t="shared" si="20"/>
        <v>6.5559328881209469</v>
      </c>
    </row>
    <row r="141" spans="1:10" x14ac:dyDescent="0.25">
      <c r="A141" s="17">
        <v>139</v>
      </c>
      <c r="B141" s="19" t="s">
        <v>38</v>
      </c>
      <c r="C141" s="19">
        <v>5.55</v>
      </c>
      <c r="D141" s="19">
        <f t="shared" si="14"/>
        <v>5.5500000000000001E-2</v>
      </c>
      <c r="E141" s="20">
        <f t="shared" si="15"/>
        <v>3.6166365280290158E-3</v>
      </c>
      <c r="F141" s="21">
        <f t="shared" si="16"/>
        <v>1.9999999999999879E-4</v>
      </c>
      <c r="G141" s="22">
        <f t="shared" si="17"/>
        <v>-1.770154262263594E-5</v>
      </c>
      <c r="H141" s="23">
        <f t="shared" si="18"/>
        <v>2.1770154262263473E-4</v>
      </c>
      <c r="I141" s="24">
        <f t="shared" si="19"/>
        <v>1069.1146986181852</v>
      </c>
      <c r="J141" s="25">
        <f t="shared" si="20"/>
        <v>6.9745862005155193</v>
      </c>
    </row>
    <row r="142" spans="1:10" x14ac:dyDescent="0.25">
      <c r="A142" s="17">
        <v>140</v>
      </c>
      <c r="B142" s="18">
        <v>45210</v>
      </c>
      <c r="C142" s="19">
        <v>5.53</v>
      </c>
      <c r="D142" s="19">
        <f t="shared" si="14"/>
        <v>5.5300000000000002E-2</v>
      </c>
      <c r="E142" s="20">
        <f t="shared" si="15"/>
        <v>-1.8050541516244634E-3</v>
      </c>
      <c r="F142" s="21">
        <f t="shared" si="16"/>
        <v>-9.9999999999995925E-5</v>
      </c>
      <c r="G142" s="22">
        <f t="shared" si="17"/>
        <v>-2.2097924299654957E-5</v>
      </c>
      <c r="H142" s="23">
        <f t="shared" si="18"/>
        <v>-7.7902075700340962E-5</v>
      </c>
      <c r="I142" s="24">
        <f t="shared" si="19"/>
        <v>2009.7082380462566</v>
      </c>
      <c r="J142" s="25">
        <f t="shared" si="20"/>
        <v>7.6057448353162185</v>
      </c>
    </row>
    <row r="143" spans="1:10" x14ac:dyDescent="0.25">
      <c r="A143" s="17">
        <v>141</v>
      </c>
      <c r="B143" s="18">
        <v>45180</v>
      </c>
      <c r="C143" s="19">
        <v>5.54</v>
      </c>
      <c r="D143" s="19">
        <f t="shared" si="14"/>
        <v>5.5399999999999998E-2</v>
      </c>
      <c r="E143" s="20">
        <f t="shared" si="15"/>
        <v>0</v>
      </c>
      <c r="F143" s="21">
        <f t="shared" si="16"/>
        <v>0</v>
      </c>
      <c r="G143" s="22">
        <f t="shared" si="17"/>
        <v>-2.2097924299654957E-5</v>
      </c>
      <c r="H143" s="23">
        <f t="shared" si="18"/>
        <v>2.2097924299654957E-5</v>
      </c>
      <c r="I143" s="24">
        <f t="shared" si="19"/>
        <v>2188.5057913087326</v>
      </c>
      <c r="J143" s="25">
        <f t="shared" si="20"/>
        <v>7.6909743028731574</v>
      </c>
    </row>
    <row r="144" spans="1:10" x14ac:dyDescent="0.25">
      <c r="A144" s="17">
        <v>142</v>
      </c>
      <c r="B144" s="18">
        <v>45149</v>
      </c>
      <c r="C144" s="19">
        <v>5.54</v>
      </c>
      <c r="D144" s="19">
        <f t="shared" si="14"/>
        <v>5.5399999999999998E-2</v>
      </c>
      <c r="E144" s="20">
        <f t="shared" si="15"/>
        <v>-1.8018018018018944E-3</v>
      </c>
      <c r="F144" s="21">
        <f t="shared" si="16"/>
        <v>-1.0000000000000286E-4</v>
      </c>
      <c r="G144" s="22">
        <f t="shared" si="17"/>
        <v>-2.6494305976674283E-5</v>
      </c>
      <c r="H144" s="23">
        <f t="shared" si="18"/>
        <v>-7.3505694023328575E-5</v>
      </c>
      <c r="I144" s="24">
        <f t="shared" si="19"/>
        <v>2030.243928306407</v>
      </c>
      <c r="J144" s="25">
        <f t="shared" si="20"/>
        <v>7.6159112265442852</v>
      </c>
    </row>
    <row r="145" spans="1:10" x14ac:dyDescent="0.25">
      <c r="A145" s="17">
        <v>143</v>
      </c>
      <c r="B145" s="18">
        <v>45118</v>
      </c>
      <c r="C145" s="19">
        <v>5.55</v>
      </c>
      <c r="D145" s="19">
        <f t="shared" si="14"/>
        <v>5.5500000000000001E-2</v>
      </c>
      <c r="E145" s="20">
        <f t="shared" si="15"/>
        <v>-1.7985611510790145E-3</v>
      </c>
      <c r="F145" s="21">
        <f t="shared" si="16"/>
        <v>-9.9999999999995925E-5</v>
      </c>
      <c r="G145" s="22">
        <f t="shared" si="17"/>
        <v>-3.0890687653693296E-5</v>
      </c>
      <c r="H145" s="23">
        <f t="shared" si="18"/>
        <v>-6.9109312346302636E-5</v>
      </c>
      <c r="I145" s="24">
        <f t="shared" si="19"/>
        <v>2049.7789169155749</v>
      </c>
      <c r="J145" s="25">
        <f t="shared" si="20"/>
        <v>7.6254872209096831</v>
      </c>
    </row>
    <row r="146" spans="1:10" x14ac:dyDescent="0.25">
      <c r="A146" s="17">
        <v>144</v>
      </c>
      <c r="B146" s="18">
        <v>45088</v>
      </c>
      <c r="C146" s="19">
        <v>5.56</v>
      </c>
      <c r="D146" s="19">
        <f t="shared" si="14"/>
        <v>5.5599999999999997E-2</v>
      </c>
      <c r="E146" s="20">
        <f t="shared" si="15"/>
        <v>5.4249547920433017E-3</v>
      </c>
      <c r="F146" s="21">
        <f t="shared" si="16"/>
        <v>2.9999999999999472E-4</v>
      </c>
      <c r="G146" s="22">
        <f t="shared" si="17"/>
        <v>-1.770154262263594E-5</v>
      </c>
      <c r="H146" s="23">
        <f t="shared" si="18"/>
        <v>3.1770154262263068E-4</v>
      </c>
      <c r="I146" s="24">
        <f t="shared" si="19"/>
        <v>471.94719807111153</v>
      </c>
      <c r="J146" s="25">
        <f t="shared" si="20"/>
        <v>6.1568671108344013</v>
      </c>
    </row>
    <row r="147" spans="1:10" x14ac:dyDescent="0.25">
      <c r="A147" s="17">
        <v>145</v>
      </c>
      <c r="B147" s="18">
        <v>44996</v>
      </c>
      <c r="C147" s="19">
        <v>5.53</v>
      </c>
      <c r="D147" s="19">
        <f t="shared" si="14"/>
        <v>5.5300000000000002E-2</v>
      </c>
      <c r="E147" s="20">
        <f t="shared" si="15"/>
        <v>-1.8050541516244634E-3</v>
      </c>
      <c r="F147" s="21">
        <f t="shared" si="16"/>
        <v>-9.9999999999995925E-5</v>
      </c>
      <c r="G147" s="22">
        <f t="shared" si="17"/>
        <v>-2.2097924299654957E-5</v>
      </c>
      <c r="H147" s="23">
        <f t="shared" si="18"/>
        <v>-7.7902075700340962E-5</v>
      </c>
      <c r="I147" s="24">
        <f t="shared" si="19"/>
        <v>2009.7082380462566</v>
      </c>
      <c r="J147" s="25">
        <f t="shared" si="20"/>
        <v>7.6057448353162185</v>
      </c>
    </row>
    <row r="148" spans="1:10" x14ac:dyDescent="0.25">
      <c r="A148" s="17">
        <v>146</v>
      </c>
      <c r="B148" s="18">
        <v>44968</v>
      </c>
      <c r="C148" s="19">
        <v>5.54</v>
      </c>
      <c r="D148" s="19">
        <f t="shared" si="14"/>
        <v>5.5399999999999998E-2</v>
      </c>
      <c r="E148" s="20">
        <f t="shared" si="15"/>
        <v>-5.3859964093357915E-3</v>
      </c>
      <c r="F148" s="21">
        <f t="shared" si="16"/>
        <v>-3.0000000000000165E-4</v>
      </c>
      <c r="G148" s="22">
        <f t="shared" si="17"/>
        <v>-3.5287069330712622E-5</v>
      </c>
      <c r="H148" s="23">
        <f t="shared" si="18"/>
        <v>-2.6471293066928904E-4</v>
      </c>
      <c r="I148" s="24">
        <f t="shared" si="19"/>
        <v>756.12831884908007</v>
      </c>
      <c r="J148" s="25">
        <f t="shared" si="20"/>
        <v>6.6282110957037146</v>
      </c>
    </row>
    <row r="149" spans="1:10" x14ac:dyDescent="0.25">
      <c r="A149" s="17">
        <v>147</v>
      </c>
      <c r="B149" s="18">
        <v>44937</v>
      </c>
      <c r="C149" s="19">
        <v>5.57</v>
      </c>
      <c r="D149" s="19">
        <f t="shared" si="14"/>
        <v>5.57E-2</v>
      </c>
      <c r="E149" s="20">
        <f t="shared" si="15"/>
        <v>-3.5778175313059268E-3</v>
      </c>
      <c r="F149" s="21">
        <f t="shared" si="16"/>
        <v>-1.9999999999999879E-4</v>
      </c>
      <c r="G149" s="22">
        <f t="shared" si="17"/>
        <v>-4.4079832684750961E-5</v>
      </c>
      <c r="H149" s="23">
        <f t="shared" si="18"/>
        <v>-1.5592016731524782E-4</v>
      </c>
      <c r="I149" s="24">
        <f t="shared" si="19"/>
        <v>1521.0100319424719</v>
      </c>
      <c r="J149" s="25">
        <f t="shared" si="20"/>
        <v>7.3271298878604689</v>
      </c>
    </row>
    <row r="150" spans="1:10" x14ac:dyDescent="0.25">
      <c r="A150" s="17">
        <v>148</v>
      </c>
      <c r="B150" s="19" t="s">
        <v>39</v>
      </c>
      <c r="C150" s="19">
        <v>5.59</v>
      </c>
      <c r="D150" s="19">
        <f t="shared" si="14"/>
        <v>5.5899999999999998E-2</v>
      </c>
      <c r="E150" s="20">
        <f t="shared" si="15"/>
        <v>-1.7857142857141683E-3</v>
      </c>
      <c r="F150" s="21">
        <f t="shared" si="16"/>
        <v>-9.9999999999995925E-5</v>
      </c>
      <c r="G150" s="22">
        <f t="shared" si="17"/>
        <v>-4.8476214361769981E-5</v>
      </c>
      <c r="H150" s="23">
        <f t="shared" si="18"/>
        <v>-5.1523785638225945E-5</v>
      </c>
      <c r="I150" s="24">
        <f t="shared" si="19"/>
        <v>2117.2793748085674</v>
      </c>
      <c r="J150" s="25">
        <f t="shared" si="20"/>
        <v>7.657887229744226</v>
      </c>
    </row>
    <row r="151" spans="1:10" x14ac:dyDescent="0.25">
      <c r="A151" s="17">
        <v>149</v>
      </c>
      <c r="B151" s="19" t="s">
        <v>40</v>
      </c>
      <c r="C151" s="19">
        <v>5.6</v>
      </c>
      <c r="D151" s="19">
        <f t="shared" si="14"/>
        <v>5.5999999999999994E-2</v>
      </c>
      <c r="E151" s="20">
        <f t="shared" si="15"/>
        <v>1.7889087656528524E-3</v>
      </c>
      <c r="F151" s="21">
        <f t="shared" si="16"/>
        <v>9.9999999999995925E-5</v>
      </c>
      <c r="G151" s="22">
        <f t="shared" si="17"/>
        <v>-4.4079832684750961E-5</v>
      </c>
      <c r="H151" s="23">
        <f t="shared" si="18"/>
        <v>1.4407983268474689E-4</v>
      </c>
      <c r="I151" s="24">
        <f t="shared" si="19"/>
        <v>1605.8058256130935</v>
      </c>
      <c r="J151" s="25">
        <f t="shared" si="20"/>
        <v>7.3813809816012039</v>
      </c>
    </row>
    <row r="152" spans="1:10" x14ac:dyDescent="0.25">
      <c r="A152" s="17">
        <v>150</v>
      </c>
      <c r="B152" s="19" t="s">
        <v>41</v>
      </c>
      <c r="C152" s="19">
        <v>5.59</v>
      </c>
      <c r="D152" s="19">
        <f t="shared" si="14"/>
        <v>5.5899999999999998E-2</v>
      </c>
      <c r="E152" s="20">
        <f t="shared" si="15"/>
        <v>0</v>
      </c>
      <c r="F152" s="21">
        <f t="shared" si="16"/>
        <v>0</v>
      </c>
      <c r="G152" s="22">
        <f t="shared" si="17"/>
        <v>-4.4079832684750961E-5</v>
      </c>
      <c r="H152" s="23">
        <f t="shared" si="18"/>
        <v>4.4079832684750961E-5</v>
      </c>
      <c r="I152" s="24">
        <f t="shared" si="19"/>
        <v>2140.4182240982673</v>
      </c>
      <c r="J152" s="25">
        <f t="shared" si="20"/>
        <v>7.6687565207432069</v>
      </c>
    </row>
    <row r="153" spans="1:10" x14ac:dyDescent="0.25">
      <c r="A153" s="17">
        <v>151</v>
      </c>
      <c r="B153" s="19" t="s">
        <v>42</v>
      </c>
      <c r="C153" s="19">
        <v>5.59</v>
      </c>
      <c r="D153" s="19">
        <f t="shared" si="14"/>
        <v>5.5899999999999998E-2</v>
      </c>
      <c r="E153" s="20">
        <f t="shared" si="15"/>
        <v>0</v>
      </c>
      <c r="F153" s="21">
        <f t="shared" si="16"/>
        <v>0</v>
      </c>
      <c r="G153" s="22">
        <f t="shared" si="17"/>
        <v>-4.4079832684750961E-5</v>
      </c>
      <c r="H153" s="23">
        <f t="shared" si="18"/>
        <v>4.4079832684750961E-5</v>
      </c>
      <c r="I153" s="24">
        <f t="shared" si="19"/>
        <v>2140.4182240982673</v>
      </c>
      <c r="J153" s="25">
        <f t="shared" si="20"/>
        <v>7.6687565207432069</v>
      </c>
    </row>
    <row r="154" spans="1:10" x14ac:dyDescent="0.25">
      <c r="A154" s="17">
        <v>152</v>
      </c>
      <c r="B154" s="19" t="s">
        <v>43</v>
      </c>
      <c r="C154" s="19">
        <v>5.59</v>
      </c>
      <c r="D154" s="19">
        <f t="shared" si="14"/>
        <v>5.5899999999999998E-2</v>
      </c>
      <c r="E154" s="20">
        <f t="shared" si="15"/>
        <v>1.7921146953403522E-3</v>
      </c>
      <c r="F154" s="21">
        <f t="shared" si="16"/>
        <v>9.9999999999995925E-5</v>
      </c>
      <c r="G154" s="22">
        <f t="shared" si="17"/>
        <v>-3.9683451007731947E-5</v>
      </c>
      <c r="H154" s="23">
        <f t="shared" si="18"/>
        <v>1.3968345100772787E-4</v>
      </c>
      <c r="I154" s="24">
        <f t="shared" si="19"/>
        <v>1636.6953962466766</v>
      </c>
      <c r="J154" s="25">
        <f t="shared" si="20"/>
        <v>7.4004344856812656</v>
      </c>
    </row>
    <row r="155" spans="1:10" x14ac:dyDescent="0.25">
      <c r="A155" s="17">
        <v>153</v>
      </c>
      <c r="B155" s="19" t="s">
        <v>44</v>
      </c>
      <c r="C155" s="19">
        <v>5.58</v>
      </c>
      <c r="D155" s="19">
        <f t="shared" si="14"/>
        <v>5.5800000000000002E-2</v>
      </c>
      <c r="E155" s="20">
        <f t="shared" si="15"/>
        <v>0</v>
      </c>
      <c r="F155" s="21">
        <f t="shared" si="16"/>
        <v>0</v>
      </c>
      <c r="G155" s="22">
        <f t="shared" si="17"/>
        <v>-3.9683451007731947E-5</v>
      </c>
      <c r="H155" s="23">
        <f t="shared" si="18"/>
        <v>3.9683451007731947E-5</v>
      </c>
      <c r="I155" s="24">
        <f t="shared" si="19"/>
        <v>2152.4906034813148</v>
      </c>
      <c r="J155" s="25">
        <f t="shared" si="20"/>
        <v>7.674380870894594</v>
      </c>
    </row>
    <row r="156" spans="1:10" x14ac:dyDescent="0.25">
      <c r="A156" s="17">
        <v>154</v>
      </c>
      <c r="B156" s="19" t="s">
        <v>45</v>
      </c>
      <c r="C156" s="19">
        <v>5.58</v>
      </c>
      <c r="D156" s="19">
        <f t="shared" si="14"/>
        <v>5.5800000000000002E-2</v>
      </c>
      <c r="E156" s="20">
        <f t="shared" si="15"/>
        <v>0</v>
      </c>
      <c r="F156" s="21">
        <f t="shared" si="16"/>
        <v>0</v>
      </c>
      <c r="G156" s="22">
        <f t="shared" si="17"/>
        <v>-3.9683451007731947E-5</v>
      </c>
      <c r="H156" s="23">
        <f t="shared" si="18"/>
        <v>3.9683451007731947E-5</v>
      </c>
      <c r="I156" s="24">
        <f t="shared" si="19"/>
        <v>2152.4906034813148</v>
      </c>
      <c r="J156" s="25">
        <f t="shared" si="20"/>
        <v>7.674380870894594</v>
      </c>
    </row>
    <row r="157" spans="1:10" x14ac:dyDescent="0.25">
      <c r="A157" s="17">
        <v>155</v>
      </c>
      <c r="B157" s="19" t="s">
        <v>46</v>
      </c>
      <c r="C157" s="19">
        <v>5.58</v>
      </c>
      <c r="D157" s="19">
        <f t="shared" si="14"/>
        <v>5.5800000000000002E-2</v>
      </c>
      <c r="E157" s="20">
        <f t="shared" si="15"/>
        <v>-3.5714285714284477E-3</v>
      </c>
      <c r="F157" s="21">
        <f t="shared" si="16"/>
        <v>-1.9999999999999185E-4</v>
      </c>
      <c r="G157" s="22">
        <f t="shared" si="17"/>
        <v>-4.8476214361769981E-5</v>
      </c>
      <c r="H157" s="23">
        <f t="shared" si="18"/>
        <v>-1.5152378563822188E-4</v>
      </c>
      <c r="I157" s="24">
        <f t="shared" si="19"/>
        <v>1552.735431025568</v>
      </c>
      <c r="J157" s="25">
        <f t="shared" si="20"/>
        <v>7.3477734487037623</v>
      </c>
    </row>
    <row r="158" spans="1:10" x14ac:dyDescent="0.25">
      <c r="A158" s="17">
        <v>156</v>
      </c>
      <c r="B158" s="19" t="s">
        <v>47</v>
      </c>
      <c r="C158" s="19">
        <v>5.6</v>
      </c>
      <c r="D158" s="19">
        <f t="shared" si="14"/>
        <v>5.5999999999999994E-2</v>
      </c>
      <c r="E158" s="20">
        <f t="shared" si="15"/>
        <v>-1.7825311942960553E-3</v>
      </c>
      <c r="F158" s="21">
        <f t="shared" si="16"/>
        <v>-1.000000000000098E-4</v>
      </c>
      <c r="G158" s="22">
        <f t="shared" si="17"/>
        <v>-5.2872596038789604E-5</v>
      </c>
      <c r="H158" s="23">
        <f t="shared" si="18"/>
        <v>-4.7127403961220199E-5</v>
      </c>
      <c r="I158" s="24">
        <f t="shared" si="19"/>
        <v>2131.3508078753716</v>
      </c>
      <c r="J158" s="25">
        <f t="shared" si="20"/>
        <v>7.6645112397960951</v>
      </c>
    </row>
    <row r="159" spans="1:10" x14ac:dyDescent="0.25">
      <c r="A159" s="17">
        <v>157</v>
      </c>
      <c r="B159" s="19" t="s">
        <v>48</v>
      </c>
      <c r="C159" s="19">
        <v>5.61</v>
      </c>
      <c r="D159" s="19">
        <f t="shared" si="14"/>
        <v>5.6100000000000004E-2</v>
      </c>
      <c r="E159" s="20">
        <f t="shared" si="15"/>
        <v>-1.779359430604921E-3</v>
      </c>
      <c r="F159" s="21">
        <f t="shared" si="16"/>
        <v>-9.9999999999995925E-5</v>
      </c>
      <c r="G159" s="22">
        <f t="shared" si="17"/>
        <v>-5.7268977715808632E-5</v>
      </c>
      <c r="H159" s="23">
        <f t="shared" si="18"/>
        <v>-4.2731022284187294E-5</v>
      </c>
      <c r="I159" s="24">
        <f t="shared" si="19"/>
        <v>2144.249427731429</v>
      </c>
      <c r="J159" s="25">
        <f t="shared" si="20"/>
        <v>7.6705448529853042</v>
      </c>
    </row>
    <row r="160" spans="1:10" x14ac:dyDescent="0.25">
      <c r="A160" s="17">
        <v>158</v>
      </c>
      <c r="B160" s="19" t="s">
        <v>49</v>
      </c>
      <c r="C160" s="19">
        <v>5.62</v>
      </c>
      <c r="D160" s="19">
        <f t="shared" si="14"/>
        <v>5.62E-2</v>
      </c>
      <c r="E160" s="20">
        <f t="shared" si="15"/>
        <v>1.7825311942958333E-3</v>
      </c>
      <c r="F160" s="21">
        <f t="shared" si="16"/>
        <v>9.9999999999995925E-5</v>
      </c>
      <c r="G160" s="22">
        <f t="shared" si="17"/>
        <v>-5.2872596038789604E-5</v>
      </c>
      <c r="H160" s="23">
        <f t="shared" si="18"/>
        <v>1.5287259603878552E-4</v>
      </c>
      <c r="I160" s="24">
        <f t="shared" si="19"/>
        <v>1543.0292100222723</v>
      </c>
      <c r="J160" s="25">
        <f t="shared" si="20"/>
        <v>7.3415027828529817</v>
      </c>
    </row>
    <row r="161" spans="1:10" x14ac:dyDescent="0.25">
      <c r="A161" s="17">
        <v>159</v>
      </c>
      <c r="B161" s="19" t="s">
        <v>50</v>
      </c>
      <c r="C161" s="19">
        <v>5.61</v>
      </c>
      <c r="D161" s="19">
        <f t="shared" si="14"/>
        <v>5.6100000000000004E-2</v>
      </c>
      <c r="E161" s="20">
        <f t="shared" si="15"/>
        <v>-1.779359430604921E-3</v>
      </c>
      <c r="F161" s="21">
        <f t="shared" si="16"/>
        <v>-9.9999999999995925E-5</v>
      </c>
      <c r="G161" s="22">
        <f t="shared" si="17"/>
        <v>-5.7268977715808632E-5</v>
      </c>
      <c r="H161" s="23">
        <f t="shared" si="18"/>
        <v>-4.2731022284187294E-5</v>
      </c>
      <c r="I161" s="24">
        <f t="shared" si="19"/>
        <v>2144.249427731429</v>
      </c>
      <c r="J161" s="25">
        <f t="shared" si="20"/>
        <v>7.6705448529853042</v>
      </c>
    </row>
    <row r="162" spans="1:10" x14ac:dyDescent="0.25">
      <c r="A162" s="17">
        <v>160</v>
      </c>
      <c r="B162" s="19" t="s">
        <v>51</v>
      </c>
      <c r="C162" s="19">
        <v>5.62</v>
      </c>
      <c r="D162" s="19">
        <f t="shared" si="14"/>
        <v>5.62E-2</v>
      </c>
      <c r="E162" s="20">
        <f t="shared" si="15"/>
        <v>-1.7761989342806039E-3</v>
      </c>
      <c r="F162" s="21">
        <f t="shared" si="16"/>
        <v>-9.9999999999995925E-5</v>
      </c>
      <c r="G162" s="22">
        <f t="shared" si="17"/>
        <v>-6.1665359392827645E-5</v>
      </c>
      <c r="H162" s="23">
        <f t="shared" si="18"/>
        <v>-3.833464060716828E-5</v>
      </c>
      <c r="I162" s="24">
        <f t="shared" si="19"/>
        <v>2155.9528644972033</v>
      </c>
      <c r="J162" s="25">
        <f t="shared" si="20"/>
        <v>7.6759880693117939</v>
      </c>
    </row>
    <row r="163" spans="1:10" x14ac:dyDescent="0.25">
      <c r="A163" s="17">
        <v>161</v>
      </c>
      <c r="B163" s="18">
        <v>45270</v>
      </c>
      <c r="C163" s="19">
        <v>5.63</v>
      </c>
      <c r="D163" s="19">
        <f t="shared" si="14"/>
        <v>5.6299999999999996E-2</v>
      </c>
      <c r="E163" s="20">
        <f t="shared" si="15"/>
        <v>3.5650623885916666E-3</v>
      </c>
      <c r="F163" s="21">
        <f t="shared" si="16"/>
        <v>1.9999999999999185E-4</v>
      </c>
      <c r="G163" s="22">
        <f t="shared" si="17"/>
        <v>-5.2872596038789604E-5</v>
      </c>
      <c r="H163" s="23">
        <f t="shared" si="18"/>
        <v>2.5287259603878144E-4</v>
      </c>
      <c r="I163" s="24">
        <f t="shared" si="19"/>
        <v>830.31877954759398</v>
      </c>
      <c r="J163" s="25">
        <f t="shared" si="20"/>
        <v>6.7218096987980598</v>
      </c>
    </row>
    <row r="164" spans="1:10" x14ac:dyDescent="0.25">
      <c r="A164" s="17">
        <v>162</v>
      </c>
      <c r="B164" s="18">
        <v>45240</v>
      </c>
      <c r="C164" s="19">
        <v>5.61</v>
      </c>
      <c r="D164" s="19">
        <f t="shared" si="14"/>
        <v>5.6100000000000004E-2</v>
      </c>
      <c r="E164" s="20">
        <f t="shared" si="15"/>
        <v>0</v>
      </c>
      <c r="F164" s="21">
        <f t="shared" si="16"/>
        <v>0</v>
      </c>
      <c r="G164" s="22">
        <f t="shared" si="17"/>
        <v>-5.2872596038789604E-5</v>
      </c>
      <c r="H164" s="23">
        <f t="shared" si="18"/>
        <v>5.2872596038789604E-5</v>
      </c>
      <c r="I164" s="24">
        <f t="shared" si="19"/>
        <v>2112.7308467990283</v>
      </c>
      <c r="J164" s="25">
        <f t="shared" si="20"/>
        <v>7.6557366298523331</v>
      </c>
    </row>
    <row r="165" spans="1:10" x14ac:dyDescent="0.25">
      <c r="A165" s="17">
        <v>163</v>
      </c>
      <c r="B165" s="18">
        <v>45209</v>
      </c>
      <c r="C165" s="19">
        <v>5.61</v>
      </c>
      <c r="D165" s="19">
        <f t="shared" si="14"/>
        <v>5.6100000000000004E-2</v>
      </c>
      <c r="E165" s="20">
        <f t="shared" si="15"/>
        <v>-3.5523978685610968E-3</v>
      </c>
      <c r="F165" s="21">
        <f t="shared" si="16"/>
        <v>-1.9999999999999185E-4</v>
      </c>
      <c r="G165" s="22">
        <f t="shared" si="17"/>
        <v>-6.1665359392827645E-5</v>
      </c>
      <c r="H165" s="23">
        <f t="shared" si="18"/>
        <v>-1.3833464060716421E-4</v>
      </c>
      <c r="I165" s="24">
        <f t="shared" si="19"/>
        <v>1646.0960778822262</v>
      </c>
      <c r="J165" s="25">
        <f t="shared" si="20"/>
        <v>7.406161750057354</v>
      </c>
    </row>
    <row r="166" spans="1:10" x14ac:dyDescent="0.25">
      <c r="A166" s="17">
        <v>164</v>
      </c>
      <c r="B166" s="18">
        <v>45087</v>
      </c>
      <c r="C166" s="19">
        <v>5.63</v>
      </c>
      <c r="D166" s="19">
        <f t="shared" si="14"/>
        <v>5.6299999999999996E-2</v>
      </c>
      <c r="E166" s="20">
        <f t="shared" si="15"/>
        <v>3.5650623885916666E-3</v>
      </c>
      <c r="F166" s="21">
        <f t="shared" si="16"/>
        <v>1.9999999999999185E-4</v>
      </c>
      <c r="G166" s="22">
        <f t="shared" si="17"/>
        <v>-5.2872596038789604E-5</v>
      </c>
      <c r="H166" s="23">
        <f t="shared" si="18"/>
        <v>2.5287259603878144E-4</v>
      </c>
      <c r="I166" s="24">
        <f t="shared" si="19"/>
        <v>830.31877954759398</v>
      </c>
      <c r="J166" s="25">
        <f t="shared" si="20"/>
        <v>6.7218096987980598</v>
      </c>
    </row>
    <row r="167" spans="1:10" x14ac:dyDescent="0.25">
      <c r="A167" s="17">
        <v>165</v>
      </c>
      <c r="B167" s="18">
        <v>45056</v>
      </c>
      <c r="C167" s="19">
        <v>5.61</v>
      </c>
      <c r="D167" s="19">
        <f t="shared" si="14"/>
        <v>5.6100000000000004E-2</v>
      </c>
      <c r="E167" s="20">
        <f t="shared" si="15"/>
        <v>0</v>
      </c>
      <c r="F167" s="21">
        <f t="shared" si="16"/>
        <v>0</v>
      </c>
      <c r="G167" s="22">
        <f t="shared" si="17"/>
        <v>-5.2872596038789604E-5</v>
      </c>
      <c r="H167" s="23">
        <f t="shared" si="18"/>
        <v>5.2872596038789604E-5</v>
      </c>
      <c r="I167" s="24">
        <f t="shared" si="19"/>
        <v>2112.7308467990283</v>
      </c>
      <c r="J167" s="25">
        <f t="shared" si="20"/>
        <v>7.6557366298523331</v>
      </c>
    </row>
    <row r="168" spans="1:10" x14ac:dyDescent="0.25">
      <c r="A168" s="17">
        <v>166</v>
      </c>
      <c r="B168" s="18">
        <v>45026</v>
      </c>
      <c r="C168" s="19">
        <v>5.61</v>
      </c>
      <c r="D168" s="19">
        <f t="shared" si="14"/>
        <v>5.6100000000000004E-2</v>
      </c>
      <c r="E168" s="20">
        <f t="shared" si="15"/>
        <v>-1.779359430604921E-3</v>
      </c>
      <c r="F168" s="21">
        <f t="shared" si="16"/>
        <v>-9.9999999999995925E-5</v>
      </c>
      <c r="G168" s="22">
        <f t="shared" si="17"/>
        <v>-5.7268977715808632E-5</v>
      </c>
      <c r="H168" s="23">
        <f t="shared" si="18"/>
        <v>-4.2731022284187294E-5</v>
      </c>
      <c r="I168" s="24">
        <f t="shared" si="19"/>
        <v>2144.249427731429</v>
      </c>
      <c r="J168" s="25">
        <f t="shared" si="20"/>
        <v>7.6705448529853042</v>
      </c>
    </row>
    <row r="169" spans="1:10" x14ac:dyDescent="0.25">
      <c r="A169" s="17">
        <v>167</v>
      </c>
      <c r="B169" s="18">
        <v>44995</v>
      </c>
      <c r="C169" s="19">
        <v>5.62</v>
      </c>
      <c r="D169" s="19">
        <f t="shared" si="14"/>
        <v>5.62E-2</v>
      </c>
      <c r="E169" s="20">
        <f t="shared" si="15"/>
        <v>0</v>
      </c>
      <c r="F169" s="21">
        <f t="shared" si="16"/>
        <v>0</v>
      </c>
      <c r="G169" s="22">
        <f t="shared" si="17"/>
        <v>-5.7268977715808632E-5</v>
      </c>
      <c r="H169" s="23">
        <f t="shared" si="18"/>
        <v>5.7268977715808632E-5</v>
      </c>
      <c r="I169" s="24">
        <f t="shared" si="19"/>
        <v>2097.1636944570819</v>
      </c>
      <c r="J169" s="25">
        <f t="shared" si="20"/>
        <v>7.648341089112848</v>
      </c>
    </row>
    <row r="170" spans="1:10" x14ac:dyDescent="0.25">
      <c r="A170" s="17">
        <v>168</v>
      </c>
      <c r="B170" s="18">
        <v>44967</v>
      </c>
      <c r="C170" s="19">
        <v>5.62</v>
      </c>
      <c r="D170" s="19">
        <f t="shared" si="14"/>
        <v>5.62E-2</v>
      </c>
      <c r="E170" s="20">
        <f t="shared" si="15"/>
        <v>1.2612612612612706E-2</v>
      </c>
      <c r="F170" s="21">
        <f t="shared" si="16"/>
        <v>6.9999999999999923E-4</v>
      </c>
      <c r="G170" s="22">
        <f t="shared" si="17"/>
        <v>-2.6494305976674283E-5</v>
      </c>
      <c r="H170" s="23">
        <f t="shared" si="18"/>
        <v>7.2649430597667352E-4</v>
      </c>
      <c r="I170" s="24">
        <f t="shared" si="19"/>
        <v>0.69590306554727743</v>
      </c>
      <c r="J170" s="25">
        <f t="shared" si="20"/>
        <v>-0.36254490198616046</v>
      </c>
    </row>
    <row r="171" spans="1:10" x14ac:dyDescent="0.25">
      <c r="A171" s="17">
        <v>169</v>
      </c>
      <c r="B171" s="19" t="s">
        <v>52</v>
      </c>
      <c r="C171" s="19">
        <v>5.55</v>
      </c>
      <c r="D171" s="19">
        <f t="shared" si="14"/>
        <v>5.5500000000000001E-2</v>
      </c>
      <c r="E171" s="20">
        <f t="shared" si="15"/>
        <v>-1.7985611510790145E-3</v>
      </c>
      <c r="F171" s="21">
        <f t="shared" si="16"/>
        <v>-9.9999999999995925E-5</v>
      </c>
      <c r="G171" s="22">
        <f t="shared" si="17"/>
        <v>-3.0890687653693296E-5</v>
      </c>
      <c r="H171" s="23">
        <f t="shared" si="18"/>
        <v>-6.9109312346302636E-5</v>
      </c>
      <c r="I171" s="24">
        <f t="shared" si="19"/>
        <v>2049.7789169155749</v>
      </c>
      <c r="J171" s="25">
        <f t="shared" si="20"/>
        <v>7.6254872209096831</v>
      </c>
    </row>
    <row r="172" spans="1:10" x14ac:dyDescent="0.25">
      <c r="A172" s="17">
        <v>170</v>
      </c>
      <c r="B172" s="19" t="s">
        <v>53</v>
      </c>
      <c r="C172" s="19">
        <v>5.56</v>
      </c>
      <c r="D172" s="19">
        <f t="shared" si="14"/>
        <v>5.5599999999999997E-2</v>
      </c>
      <c r="E172" s="20">
        <f t="shared" si="15"/>
        <v>-3.5842293906811484E-3</v>
      </c>
      <c r="F172" s="21">
        <f t="shared" si="16"/>
        <v>-2.0000000000000573E-4</v>
      </c>
      <c r="G172" s="22">
        <f t="shared" si="17"/>
        <v>-3.9683451007731947E-5</v>
      </c>
      <c r="H172" s="23">
        <f t="shared" si="18"/>
        <v>-1.6031654899227379E-4</v>
      </c>
      <c r="I172" s="24">
        <f t="shared" si="19"/>
        <v>1489.0534522929179</v>
      </c>
      <c r="J172" s="25">
        <f t="shared" si="20"/>
        <v>7.3058959301544739</v>
      </c>
    </row>
    <row r="173" spans="1:10" x14ac:dyDescent="0.25">
      <c r="A173" s="17">
        <v>171</v>
      </c>
      <c r="B173" s="19" t="s">
        <v>54</v>
      </c>
      <c r="C173" s="19">
        <v>5.58</v>
      </c>
      <c r="D173" s="19">
        <f t="shared" si="14"/>
        <v>5.5800000000000002E-2</v>
      </c>
      <c r="E173" s="20">
        <f t="shared" si="15"/>
        <v>0</v>
      </c>
      <c r="F173" s="21">
        <f t="shared" si="16"/>
        <v>0</v>
      </c>
      <c r="G173" s="22">
        <f t="shared" si="17"/>
        <v>-3.9683451007731947E-5</v>
      </c>
      <c r="H173" s="23">
        <f t="shared" si="18"/>
        <v>3.9683451007731947E-5</v>
      </c>
      <c r="I173" s="24">
        <f t="shared" si="19"/>
        <v>2152.4906034813148</v>
      </c>
      <c r="J173" s="25">
        <f t="shared" si="20"/>
        <v>7.674380870894594</v>
      </c>
    </row>
    <row r="174" spans="1:10" x14ac:dyDescent="0.25">
      <c r="A174" s="17">
        <v>172</v>
      </c>
      <c r="B174" s="19" t="s">
        <v>55</v>
      </c>
      <c r="C174" s="19">
        <v>5.58</v>
      </c>
      <c r="D174" s="19">
        <f t="shared" si="14"/>
        <v>5.5800000000000002E-2</v>
      </c>
      <c r="E174" s="20">
        <f t="shared" si="15"/>
        <v>0</v>
      </c>
      <c r="F174" s="21">
        <f t="shared" si="16"/>
        <v>0</v>
      </c>
      <c r="G174" s="22">
        <f t="shared" si="17"/>
        <v>-3.9683451007731947E-5</v>
      </c>
      <c r="H174" s="23">
        <f t="shared" si="18"/>
        <v>3.9683451007731947E-5</v>
      </c>
      <c r="I174" s="24">
        <f t="shared" si="19"/>
        <v>2152.4906034813148</v>
      </c>
      <c r="J174" s="25">
        <f t="shared" si="20"/>
        <v>7.674380870894594</v>
      </c>
    </row>
    <row r="175" spans="1:10" x14ac:dyDescent="0.25">
      <c r="A175" s="17">
        <v>173</v>
      </c>
      <c r="B175" s="19" t="s">
        <v>56</v>
      </c>
      <c r="C175" s="19">
        <v>5.58</v>
      </c>
      <c r="D175" s="19">
        <f t="shared" si="14"/>
        <v>5.5800000000000002E-2</v>
      </c>
      <c r="E175" s="20">
        <f t="shared" si="15"/>
        <v>3.5971223021584731E-3</v>
      </c>
      <c r="F175" s="21">
        <f t="shared" si="16"/>
        <v>2.0000000000000573E-4</v>
      </c>
      <c r="G175" s="22">
        <f t="shared" si="17"/>
        <v>-3.0890687653693296E-5</v>
      </c>
      <c r="H175" s="23">
        <f t="shared" si="18"/>
        <v>2.3089068765369902E-4</v>
      </c>
      <c r="I175" s="24">
        <f t="shared" si="19"/>
        <v>976.74243500918772</v>
      </c>
      <c r="J175" s="25">
        <f t="shared" si="20"/>
        <v>6.8842229888416471</v>
      </c>
    </row>
    <row r="176" spans="1:10" x14ac:dyDescent="0.25">
      <c r="A176" s="17">
        <v>174</v>
      </c>
      <c r="B176" s="19" t="s">
        <v>57</v>
      </c>
      <c r="C176" s="19">
        <v>5.56</v>
      </c>
      <c r="D176" s="19">
        <f t="shared" si="14"/>
        <v>5.5599999999999997E-2</v>
      </c>
      <c r="E176" s="20">
        <f t="shared" si="15"/>
        <v>-1.7953321364453378E-3</v>
      </c>
      <c r="F176" s="21">
        <f t="shared" si="16"/>
        <v>-1.0000000000000286E-4</v>
      </c>
      <c r="G176" s="22">
        <f t="shared" si="17"/>
        <v>-3.5287069330712622E-5</v>
      </c>
      <c r="H176" s="23">
        <f t="shared" si="18"/>
        <v>-6.471293066929025E-5</v>
      </c>
      <c r="I176" s="24">
        <f t="shared" si="19"/>
        <v>2068.2804042059452</v>
      </c>
      <c r="J176" s="25">
        <f t="shared" si="20"/>
        <v>7.6344728184123545</v>
      </c>
    </row>
    <row r="177" spans="1:10" x14ac:dyDescent="0.25">
      <c r="A177" s="17">
        <v>175</v>
      </c>
      <c r="B177" s="19" t="s">
        <v>58</v>
      </c>
      <c r="C177" s="19">
        <v>5.57</v>
      </c>
      <c r="D177" s="19">
        <f t="shared" si="14"/>
        <v>5.57E-2</v>
      </c>
      <c r="E177" s="20">
        <f t="shared" si="15"/>
        <v>1.7985611510791255E-3</v>
      </c>
      <c r="F177" s="21">
        <f t="shared" si="16"/>
        <v>1.0000000000000286E-4</v>
      </c>
      <c r="G177" s="22">
        <f t="shared" si="17"/>
        <v>-3.0890687653693296E-5</v>
      </c>
      <c r="H177" s="23">
        <f t="shared" si="18"/>
        <v>1.3089068765369615E-4</v>
      </c>
      <c r="I177" s="24">
        <f t="shared" si="19"/>
        <v>1697.2597253917343</v>
      </c>
      <c r="J177" s="25">
        <f t="shared" si="20"/>
        <v>7.436770303253267</v>
      </c>
    </row>
    <row r="178" spans="1:10" x14ac:dyDescent="0.25">
      <c r="A178" s="17">
        <v>176</v>
      </c>
      <c r="B178" s="19" t="s">
        <v>59</v>
      </c>
      <c r="C178" s="19">
        <v>5.56</v>
      </c>
      <c r="D178" s="19">
        <f t="shared" si="14"/>
        <v>5.5599999999999997E-2</v>
      </c>
      <c r="E178" s="20">
        <f t="shared" si="15"/>
        <v>3.6101083032491488E-3</v>
      </c>
      <c r="F178" s="21">
        <f t="shared" si="16"/>
        <v>1.9999999999999879E-4</v>
      </c>
      <c r="G178" s="22">
        <f t="shared" si="17"/>
        <v>-2.2097924299654957E-5</v>
      </c>
      <c r="H178" s="23">
        <f t="shared" si="18"/>
        <v>2.2209792429965375E-4</v>
      </c>
      <c r="I178" s="24">
        <f t="shared" si="19"/>
        <v>1038.0046327023706</v>
      </c>
      <c r="J178" s="25">
        <f t="shared" si="20"/>
        <v>6.9450555268202772</v>
      </c>
    </row>
    <row r="179" spans="1:10" x14ac:dyDescent="0.25">
      <c r="A179" s="17">
        <v>177</v>
      </c>
      <c r="B179" s="19" t="s">
        <v>60</v>
      </c>
      <c r="C179" s="19">
        <v>5.54</v>
      </c>
      <c r="D179" s="19">
        <f t="shared" si="14"/>
        <v>5.5399999999999998E-2</v>
      </c>
      <c r="E179" s="20">
        <f t="shared" si="15"/>
        <v>-1.8018018018018944E-3</v>
      </c>
      <c r="F179" s="21">
        <f t="shared" si="16"/>
        <v>-1.0000000000000286E-4</v>
      </c>
      <c r="G179" s="22">
        <f t="shared" si="17"/>
        <v>-2.6494305976674283E-5</v>
      </c>
      <c r="H179" s="23">
        <f t="shared" si="18"/>
        <v>-7.3505694023328575E-5</v>
      </c>
      <c r="I179" s="24">
        <f t="shared" si="19"/>
        <v>2030.243928306407</v>
      </c>
      <c r="J179" s="25">
        <f t="shared" si="20"/>
        <v>7.6159112265442852</v>
      </c>
    </row>
    <row r="180" spans="1:10" x14ac:dyDescent="0.25">
      <c r="A180" s="17">
        <v>178</v>
      </c>
      <c r="B180" s="19" t="s">
        <v>61</v>
      </c>
      <c r="C180" s="19">
        <v>5.55</v>
      </c>
      <c r="D180" s="19">
        <f t="shared" si="14"/>
        <v>5.5500000000000001E-2</v>
      </c>
      <c r="E180" s="20">
        <f t="shared" si="15"/>
        <v>-1.7985611510790145E-3</v>
      </c>
      <c r="F180" s="21">
        <f t="shared" si="16"/>
        <v>-9.9999999999995925E-5</v>
      </c>
      <c r="G180" s="22">
        <f t="shared" si="17"/>
        <v>-3.0890687653693296E-5</v>
      </c>
      <c r="H180" s="23">
        <f t="shared" si="18"/>
        <v>-6.9109312346302636E-5</v>
      </c>
      <c r="I180" s="24">
        <f t="shared" si="19"/>
        <v>2049.7789169155749</v>
      </c>
      <c r="J180" s="25">
        <f t="shared" si="20"/>
        <v>7.6254872209096831</v>
      </c>
    </row>
    <row r="181" spans="1:10" x14ac:dyDescent="0.25">
      <c r="A181" s="17">
        <v>179</v>
      </c>
      <c r="B181" s="19" t="s">
        <v>62</v>
      </c>
      <c r="C181" s="19">
        <v>5.56</v>
      </c>
      <c r="D181" s="19">
        <f t="shared" si="14"/>
        <v>5.5599999999999997E-2</v>
      </c>
      <c r="E181" s="20">
        <f t="shared" si="15"/>
        <v>1.8018018018017834E-3</v>
      </c>
      <c r="F181" s="21">
        <f t="shared" si="16"/>
        <v>9.9999999999995925E-5</v>
      </c>
      <c r="G181" s="22">
        <f t="shared" si="17"/>
        <v>-2.6494305976674283E-5</v>
      </c>
      <c r="H181" s="23">
        <f t="shared" si="18"/>
        <v>1.2649430597667021E-4</v>
      </c>
      <c r="I181" s="24">
        <f t="shared" si="19"/>
        <v>1726.847233916799</v>
      </c>
      <c r="J181" s="25">
        <f t="shared" si="20"/>
        <v>7.4540526167452592</v>
      </c>
    </row>
    <row r="182" spans="1:10" x14ac:dyDescent="0.25">
      <c r="A182" s="17">
        <v>180</v>
      </c>
      <c r="B182" s="19" t="s">
        <v>63</v>
      </c>
      <c r="C182" s="19">
        <v>5.55</v>
      </c>
      <c r="D182" s="19">
        <f t="shared" si="14"/>
        <v>5.5500000000000001E-2</v>
      </c>
      <c r="E182" s="20">
        <f t="shared" si="15"/>
        <v>0</v>
      </c>
      <c r="F182" s="21">
        <f t="shared" si="16"/>
        <v>0</v>
      </c>
      <c r="G182" s="22">
        <f t="shared" si="17"/>
        <v>-2.6494305976674283E-5</v>
      </c>
      <c r="H182" s="23">
        <f t="shared" si="18"/>
        <v>2.6494305976674283E-5</v>
      </c>
      <c r="I182" s="24">
        <f t="shared" si="19"/>
        <v>2181.3768525848322</v>
      </c>
      <c r="J182" s="25">
        <f t="shared" si="20"/>
        <v>7.6877115401725646</v>
      </c>
    </row>
    <row r="183" spans="1:10" x14ac:dyDescent="0.25">
      <c r="A183" s="17">
        <v>181</v>
      </c>
      <c r="B183" s="19" t="s">
        <v>64</v>
      </c>
      <c r="C183" s="19">
        <v>5.55</v>
      </c>
      <c r="D183" s="19">
        <f t="shared" si="14"/>
        <v>5.5500000000000001E-2</v>
      </c>
      <c r="E183" s="20">
        <f t="shared" si="15"/>
        <v>-1.7985611510790145E-3</v>
      </c>
      <c r="F183" s="21">
        <f t="shared" si="16"/>
        <v>-9.9999999999995925E-5</v>
      </c>
      <c r="G183" s="22">
        <f t="shared" si="17"/>
        <v>-3.0890687653693296E-5</v>
      </c>
      <c r="H183" s="23">
        <f t="shared" si="18"/>
        <v>-6.9109312346302636E-5</v>
      </c>
      <c r="I183" s="24">
        <f t="shared" si="19"/>
        <v>2049.7789169155749</v>
      </c>
      <c r="J183" s="25">
        <f t="shared" si="20"/>
        <v>7.6254872209096831</v>
      </c>
    </row>
    <row r="184" spans="1:10" x14ac:dyDescent="0.25">
      <c r="A184" s="17">
        <v>182</v>
      </c>
      <c r="B184" s="18">
        <v>45269</v>
      </c>
      <c r="C184" s="19">
        <v>5.56</v>
      </c>
      <c r="D184" s="19">
        <f t="shared" si="14"/>
        <v>5.5599999999999997E-2</v>
      </c>
      <c r="E184" s="20">
        <f t="shared" si="15"/>
        <v>1.8018018018017834E-3</v>
      </c>
      <c r="F184" s="21">
        <f t="shared" si="16"/>
        <v>9.9999999999995925E-5</v>
      </c>
      <c r="G184" s="22">
        <f t="shared" si="17"/>
        <v>-2.6494305976674283E-5</v>
      </c>
      <c r="H184" s="23">
        <f t="shared" si="18"/>
        <v>1.2649430597667021E-4</v>
      </c>
      <c r="I184" s="24">
        <f t="shared" si="19"/>
        <v>1726.847233916799</v>
      </c>
      <c r="J184" s="25">
        <f t="shared" si="20"/>
        <v>7.4540526167452592</v>
      </c>
    </row>
    <row r="185" spans="1:10" x14ac:dyDescent="0.25">
      <c r="A185" s="17">
        <v>183</v>
      </c>
      <c r="B185" s="18">
        <v>45239</v>
      </c>
      <c r="C185" s="19">
        <v>5.55</v>
      </c>
      <c r="D185" s="19">
        <f t="shared" si="14"/>
        <v>5.5500000000000001E-2</v>
      </c>
      <c r="E185" s="20">
        <f t="shared" si="15"/>
        <v>0</v>
      </c>
      <c r="F185" s="21">
        <f t="shared" si="16"/>
        <v>0</v>
      </c>
      <c r="G185" s="22">
        <f t="shared" si="17"/>
        <v>-2.6494305976674283E-5</v>
      </c>
      <c r="H185" s="23">
        <f t="shared" si="18"/>
        <v>2.6494305976674283E-5</v>
      </c>
      <c r="I185" s="24">
        <f t="shared" si="19"/>
        <v>2181.3768525848322</v>
      </c>
      <c r="J185" s="25">
        <f t="shared" si="20"/>
        <v>7.6877115401725646</v>
      </c>
    </row>
    <row r="186" spans="1:10" x14ac:dyDescent="0.25">
      <c r="A186" s="17">
        <v>184</v>
      </c>
      <c r="B186" s="18">
        <v>45147</v>
      </c>
      <c r="C186" s="19">
        <v>5.55</v>
      </c>
      <c r="D186" s="19">
        <f t="shared" si="14"/>
        <v>5.5500000000000001E-2</v>
      </c>
      <c r="E186" s="20">
        <f t="shared" si="15"/>
        <v>3.6166365280290158E-3</v>
      </c>
      <c r="F186" s="21">
        <f t="shared" si="16"/>
        <v>1.9999999999999879E-4</v>
      </c>
      <c r="G186" s="22">
        <f t="shared" si="17"/>
        <v>-1.770154262263594E-5</v>
      </c>
      <c r="H186" s="23">
        <f t="shared" si="18"/>
        <v>2.1770154262263473E-4</v>
      </c>
      <c r="I186" s="24">
        <f t="shared" si="19"/>
        <v>1069.1146986181852</v>
      </c>
      <c r="J186" s="25">
        <f t="shared" si="20"/>
        <v>6.9745862005155193</v>
      </c>
    </row>
    <row r="187" spans="1:10" x14ac:dyDescent="0.25">
      <c r="A187" s="17">
        <v>185</v>
      </c>
      <c r="B187" s="18">
        <v>45116</v>
      </c>
      <c r="C187" s="19">
        <v>5.53</v>
      </c>
      <c r="D187" s="19">
        <f t="shared" si="14"/>
        <v>5.5300000000000002E-2</v>
      </c>
      <c r="E187" s="20">
        <f t="shared" si="15"/>
        <v>-3.6036036036035668E-3</v>
      </c>
      <c r="F187" s="21">
        <f t="shared" si="16"/>
        <v>-1.9999999999999879E-4</v>
      </c>
      <c r="G187" s="22">
        <f t="shared" si="17"/>
        <v>-2.6494305976674283E-5</v>
      </c>
      <c r="H187" s="23">
        <f t="shared" si="18"/>
        <v>-1.735056940233245E-4</v>
      </c>
      <c r="I187" s="24">
        <f t="shared" si="19"/>
        <v>1392.2155469594347</v>
      </c>
      <c r="J187" s="25">
        <f t="shared" si="20"/>
        <v>7.2386516758604298</v>
      </c>
    </row>
    <row r="188" spans="1:10" x14ac:dyDescent="0.25">
      <c r="A188" s="17">
        <v>186</v>
      </c>
      <c r="B188" s="18">
        <v>45086</v>
      </c>
      <c r="C188" s="19">
        <v>5.55</v>
      </c>
      <c r="D188" s="19">
        <f t="shared" si="14"/>
        <v>5.5500000000000001E-2</v>
      </c>
      <c r="E188" s="20">
        <f t="shared" si="15"/>
        <v>0</v>
      </c>
      <c r="F188" s="21">
        <f t="shared" si="16"/>
        <v>0</v>
      </c>
      <c r="G188" s="22">
        <f t="shared" si="17"/>
        <v>-2.6494305976674283E-5</v>
      </c>
      <c r="H188" s="23">
        <f t="shared" si="18"/>
        <v>2.6494305976674283E-5</v>
      </c>
      <c r="I188" s="24">
        <f t="shared" si="19"/>
        <v>2181.3768525848322</v>
      </c>
      <c r="J188" s="25">
        <f t="shared" si="20"/>
        <v>7.6877115401725646</v>
      </c>
    </row>
    <row r="189" spans="1:10" x14ac:dyDescent="0.25">
      <c r="A189" s="17">
        <v>187</v>
      </c>
      <c r="B189" s="18">
        <v>45055</v>
      </c>
      <c r="C189" s="19">
        <v>5.55</v>
      </c>
      <c r="D189" s="19">
        <f t="shared" si="14"/>
        <v>5.5500000000000001E-2</v>
      </c>
      <c r="E189" s="20">
        <f t="shared" si="15"/>
        <v>3.6166365280290158E-3</v>
      </c>
      <c r="F189" s="21">
        <f t="shared" si="16"/>
        <v>1.9999999999999879E-4</v>
      </c>
      <c r="G189" s="22">
        <f t="shared" si="17"/>
        <v>-1.770154262263594E-5</v>
      </c>
      <c r="H189" s="23">
        <f t="shared" si="18"/>
        <v>2.1770154262263473E-4</v>
      </c>
      <c r="I189" s="24">
        <f t="shared" si="19"/>
        <v>1069.1146986181852</v>
      </c>
      <c r="J189" s="25">
        <f t="shared" si="20"/>
        <v>6.9745862005155193</v>
      </c>
    </row>
    <row r="190" spans="1:10" x14ac:dyDescent="0.25">
      <c r="A190" s="17">
        <v>188</v>
      </c>
      <c r="B190" s="18">
        <v>44935</v>
      </c>
      <c r="C190" s="19">
        <v>5.53</v>
      </c>
      <c r="D190" s="19">
        <f t="shared" si="14"/>
        <v>5.5300000000000002E-2</v>
      </c>
      <c r="E190" s="20">
        <f t="shared" si="15"/>
        <v>-5.3956834532372655E-3</v>
      </c>
      <c r="F190" s="21">
        <f t="shared" si="16"/>
        <v>-2.9999999999999472E-4</v>
      </c>
      <c r="G190" s="22">
        <f t="shared" si="17"/>
        <v>-3.0890687653693296E-5</v>
      </c>
      <c r="H190" s="23">
        <f t="shared" si="18"/>
        <v>-2.691093123463014E-4</v>
      </c>
      <c r="I190" s="24">
        <f t="shared" si="19"/>
        <v>729.50570644918241</v>
      </c>
      <c r="J190" s="25">
        <f t="shared" si="20"/>
        <v>6.5923671903437357</v>
      </c>
    </row>
    <row r="191" spans="1:10" x14ac:dyDescent="0.25">
      <c r="A191" s="17">
        <v>189</v>
      </c>
      <c r="B191" s="19" t="s">
        <v>65</v>
      </c>
      <c r="C191" s="19">
        <v>5.56</v>
      </c>
      <c r="D191" s="19">
        <f t="shared" si="14"/>
        <v>5.5599999999999997E-2</v>
      </c>
      <c r="E191" s="20">
        <f t="shared" si="15"/>
        <v>0</v>
      </c>
      <c r="F191" s="21">
        <f t="shared" si="16"/>
        <v>0</v>
      </c>
      <c r="G191" s="22">
        <f t="shared" si="17"/>
        <v>-3.0890687653693296E-5</v>
      </c>
      <c r="H191" s="23">
        <f t="shared" si="18"/>
        <v>3.0890687653693296E-5</v>
      </c>
      <c r="I191" s="24">
        <f t="shared" si="19"/>
        <v>2172.9878320007988</v>
      </c>
      <c r="J191" s="25">
        <f t="shared" si="20"/>
        <v>7.6838583806092737</v>
      </c>
    </row>
    <row r="192" spans="1:10" x14ac:dyDescent="0.25">
      <c r="A192" s="17">
        <v>190</v>
      </c>
      <c r="B192" s="19" t="s">
        <v>66</v>
      </c>
      <c r="C192" s="19">
        <v>5.56</v>
      </c>
      <c r="D192" s="19">
        <f t="shared" si="14"/>
        <v>5.5599999999999997E-2</v>
      </c>
      <c r="E192" s="20">
        <f t="shared" si="15"/>
        <v>0</v>
      </c>
      <c r="F192" s="21">
        <f t="shared" si="16"/>
        <v>0</v>
      </c>
      <c r="G192" s="22">
        <f t="shared" si="17"/>
        <v>-3.0890687653693296E-5</v>
      </c>
      <c r="H192" s="23">
        <f t="shared" si="18"/>
        <v>3.0890687653693296E-5</v>
      </c>
      <c r="I192" s="24">
        <f t="shared" si="19"/>
        <v>2172.9878320007988</v>
      </c>
      <c r="J192" s="25">
        <f t="shared" si="20"/>
        <v>7.6838583806092737</v>
      </c>
    </row>
    <row r="193" spans="1:10" x14ac:dyDescent="0.25">
      <c r="A193" s="17">
        <v>191</v>
      </c>
      <c r="B193" s="19" t="s">
        <v>67</v>
      </c>
      <c r="C193" s="19">
        <v>5.56</v>
      </c>
      <c r="D193" s="19">
        <f t="shared" si="14"/>
        <v>5.5599999999999997E-2</v>
      </c>
      <c r="E193" s="20">
        <f t="shared" si="15"/>
        <v>-3.5842293906811484E-3</v>
      </c>
      <c r="F193" s="21">
        <f t="shared" si="16"/>
        <v>-2.0000000000000573E-4</v>
      </c>
      <c r="G193" s="22">
        <f t="shared" si="17"/>
        <v>-3.9683451007731947E-5</v>
      </c>
      <c r="H193" s="23">
        <f t="shared" si="18"/>
        <v>-1.6031654899227379E-4</v>
      </c>
      <c r="I193" s="24">
        <f t="shared" si="19"/>
        <v>1489.0534522929179</v>
      </c>
      <c r="J193" s="25">
        <f t="shared" si="20"/>
        <v>7.3058959301544739</v>
      </c>
    </row>
    <row r="194" spans="1:10" x14ac:dyDescent="0.25">
      <c r="A194" s="17">
        <v>192</v>
      </c>
      <c r="B194" s="19" t="s">
        <v>68</v>
      </c>
      <c r="C194" s="19">
        <v>5.58</v>
      </c>
      <c r="D194" s="19">
        <f t="shared" si="14"/>
        <v>5.5800000000000002E-2</v>
      </c>
      <c r="E194" s="20">
        <f t="shared" si="15"/>
        <v>-5.3475935828877219E-3</v>
      </c>
      <c r="F194" s="21">
        <f t="shared" si="16"/>
        <v>-3.0000000000000165E-4</v>
      </c>
      <c r="G194" s="22">
        <f t="shared" si="17"/>
        <v>-5.2872596038789604E-5</v>
      </c>
      <c r="H194" s="23">
        <f t="shared" si="18"/>
        <v>-2.4712740396121206E-4</v>
      </c>
      <c r="I194" s="24">
        <f t="shared" si="19"/>
        <v>867.55832979457887</v>
      </c>
      <c r="J194" s="25">
        <f t="shared" si="20"/>
        <v>6.7656827485168636</v>
      </c>
    </row>
    <row r="195" spans="1:10" x14ac:dyDescent="0.25">
      <c r="A195" s="17">
        <v>193</v>
      </c>
      <c r="B195" s="19" t="s">
        <v>69</v>
      </c>
      <c r="C195" s="19">
        <v>5.61</v>
      </c>
      <c r="D195" s="19">
        <f t="shared" si="14"/>
        <v>5.6100000000000004E-2</v>
      </c>
      <c r="E195" s="20">
        <f t="shared" si="15"/>
        <v>5.3763440860215006E-3</v>
      </c>
      <c r="F195" s="21">
        <f t="shared" si="16"/>
        <v>3.0000000000000165E-4</v>
      </c>
      <c r="G195" s="22">
        <f t="shared" si="17"/>
        <v>-3.9683451007731947E-5</v>
      </c>
      <c r="H195" s="23">
        <f t="shared" si="18"/>
        <v>3.3968345100773362E-4</v>
      </c>
      <c r="I195" s="24">
        <f t="shared" si="19"/>
        <v>378.48029247615767</v>
      </c>
      <c r="J195" s="25">
        <f t="shared" si="20"/>
        <v>5.9361640040877539</v>
      </c>
    </row>
    <row r="196" spans="1:10" x14ac:dyDescent="0.25">
      <c r="A196" s="17">
        <v>194</v>
      </c>
      <c r="B196" s="19" t="s">
        <v>70</v>
      </c>
      <c r="C196" s="19">
        <v>5.58</v>
      </c>
      <c r="D196" s="19">
        <f t="shared" ref="D196:D254" si="21">C196/100</f>
        <v>5.5800000000000002E-2</v>
      </c>
      <c r="E196" s="20">
        <f t="shared" ref="E196:E253" si="22">(D196/D197)-1</f>
        <v>1.7953321364452268E-3</v>
      </c>
      <c r="F196" s="21">
        <f t="shared" ref="F196:F253" si="23">(D196-D197)</f>
        <v>1.0000000000000286E-4</v>
      </c>
      <c r="G196" s="22">
        <f t="shared" ref="G196:G253" si="24">$O$3*($O$4-D197)*$O$8</f>
        <v>-3.5287069330712622E-5</v>
      </c>
      <c r="H196" s="23">
        <f t="shared" ref="H196:H253" si="25">(F196-G196)</f>
        <v>1.3528706933071548E-4</v>
      </c>
      <c r="I196" s="24">
        <f t="shared" ref="I196:I253" si="26">NORMDIST(H196,0,$O$5,FALSE)</f>
        <v>1667.1945671701549</v>
      </c>
      <c r="J196" s="25">
        <f t="shared" ref="J196:J253" si="27">LN(I196)</f>
        <v>7.4188975928986007</v>
      </c>
    </row>
    <row r="197" spans="1:10" x14ac:dyDescent="0.25">
      <c r="A197" s="17">
        <v>195</v>
      </c>
      <c r="B197" s="19" t="s">
        <v>71</v>
      </c>
      <c r="C197" s="19">
        <v>5.57</v>
      </c>
      <c r="D197" s="19">
        <f t="shared" si="21"/>
        <v>5.57E-2</v>
      </c>
      <c r="E197" s="20">
        <f t="shared" si="22"/>
        <v>0</v>
      </c>
      <c r="F197" s="21">
        <f t="shared" si="23"/>
        <v>0</v>
      </c>
      <c r="G197" s="22">
        <f t="shared" si="24"/>
        <v>-3.5287069330712622E-5</v>
      </c>
      <c r="H197" s="23">
        <f t="shared" si="25"/>
        <v>3.5287069330712622E-5</v>
      </c>
      <c r="I197" s="24">
        <f t="shared" si="26"/>
        <v>2163.3534592484975</v>
      </c>
      <c r="J197" s="25">
        <f t="shared" si="27"/>
        <v>7.6794148241832838</v>
      </c>
    </row>
    <row r="198" spans="1:10" x14ac:dyDescent="0.25">
      <c r="A198" s="17">
        <v>196</v>
      </c>
      <c r="B198" s="19" t="s">
        <v>72</v>
      </c>
      <c r="C198" s="19">
        <v>5.57</v>
      </c>
      <c r="D198" s="19">
        <f t="shared" si="21"/>
        <v>5.57E-2</v>
      </c>
      <c r="E198" s="20">
        <f t="shared" si="22"/>
        <v>0</v>
      </c>
      <c r="F198" s="21">
        <f t="shared" si="23"/>
        <v>0</v>
      </c>
      <c r="G198" s="22">
        <f t="shared" si="24"/>
        <v>-3.5287069330712622E-5</v>
      </c>
      <c r="H198" s="23">
        <f t="shared" si="25"/>
        <v>3.5287069330712622E-5</v>
      </c>
      <c r="I198" s="24">
        <f t="shared" si="26"/>
        <v>2163.3534592484975</v>
      </c>
      <c r="J198" s="25">
        <f t="shared" si="27"/>
        <v>7.6794148241832838</v>
      </c>
    </row>
    <row r="199" spans="1:10" x14ac:dyDescent="0.25">
      <c r="A199" s="17">
        <v>197</v>
      </c>
      <c r="B199" s="19" t="s">
        <v>73</v>
      </c>
      <c r="C199" s="19">
        <v>5.57</v>
      </c>
      <c r="D199" s="19">
        <f t="shared" si="21"/>
        <v>5.57E-2</v>
      </c>
      <c r="E199" s="20">
        <f t="shared" si="22"/>
        <v>3.6036036036035668E-3</v>
      </c>
      <c r="F199" s="21">
        <f t="shared" si="23"/>
        <v>1.9999999999999879E-4</v>
      </c>
      <c r="G199" s="22">
        <f t="shared" si="24"/>
        <v>-2.6494305976674283E-5</v>
      </c>
      <c r="H199" s="23">
        <f t="shared" si="25"/>
        <v>2.2649430597667308E-4</v>
      </c>
      <c r="I199" s="24">
        <f t="shared" si="26"/>
        <v>1007.2050093540869</v>
      </c>
      <c r="J199" s="25">
        <f t="shared" si="27"/>
        <v>6.9149344562623352</v>
      </c>
    </row>
    <row r="200" spans="1:10" x14ac:dyDescent="0.25">
      <c r="A200" s="17">
        <v>198</v>
      </c>
      <c r="B200" s="19" t="s">
        <v>74</v>
      </c>
      <c r="C200" s="19">
        <v>5.55</v>
      </c>
      <c r="D200" s="19">
        <f t="shared" si="21"/>
        <v>5.5500000000000001E-2</v>
      </c>
      <c r="E200" s="20">
        <f t="shared" si="22"/>
        <v>-1.7985611510790145E-3</v>
      </c>
      <c r="F200" s="21">
        <f t="shared" si="23"/>
        <v>-9.9999999999995925E-5</v>
      </c>
      <c r="G200" s="22">
        <f t="shared" si="24"/>
        <v>-3.0890687653693296E-5</v>
      </c>
      <c r="H200" s="23">
        <f t="shared" si="25"/>
        <v>-6.9109312346302636E-5</v>
      </c>
      <c r="I200" s="24">
        <f t="shared" si="26"/>
        <v>2049.7789169155749</v>
      </c>
      <c r="J200" s="25">
        <f t="shared" si="27"/>
        <v>7.6254872209096831</v>
      </c>
    </row>
    <row r="201" spans="1:10" x14ac:dyDescent="0.25">
      <c r="A201" s="17">
        <v>199</v>
      </c>
      <c r="B201" s="19" t="s">
        <v>75</v>
      </c>
      <c r="C201" s="19">
        <v>5.56</v>
      </c>
      <c r="D201" s="19">
        <f t="shared" si="21"/>
        <v>5.5599999999999997E-2</v>
      </c>
      <c r="E201" s="20">
        <f t="shared" si="22"/>
        <v>0</v>
      </c>
      <c r="F201" s="21">
        <f t="shared" si="23"/>
        <v>0</v>
      </c>
      <c r="G201" s="22">
        <f t="shared" si="24"/>
        <v>-3.0890687653693296E-5</v>
      </c>
      <c r="H201" s="23">
        <f t="shared" si="25"/>
        <v>3.0890687653693296E-5</v>
      </c>
      <c r="I201" s="24">
        <f t="shared" si="26"/>
        <v>2172.9878320007988</v>
      </c>
      <c r="J201" s="25">
        <f t="shared" si="27"/>
        <v>7.6838583806092737</v>
      </c>
    </row>
    <row r="202" spans="1:10" x14ac:dyDescent="0.25">
      <c r="A202" s="17">
        <v>200</v>
      </c>
      <c r="B202" s="19" t="s">
        <v>76</v>
      </c>
      <c r="C202" s="19">
        <v>5.56</v>
      </c>
      <c r="D202" s="19">
        <f t="shared" si="21"/>
        <v>5.5599999999999997E-2</v>
      </c>
      <c r="E202" s="20">
        <f t="shared" si="22"/>
        <v>0</v>
      </c>
      <c r="F202" s="21">
        <f t="shared" si="23"/>
        <v>0</v>
      </c>
      <c r="G202" s="22">
        <f t="shared" si="24"/>
        <v>-3.0890687653693296E-5</v>
      </c>
      <c r="H202" s="23">
        <f t="shared" si="25"/>
        <v>3.0890687653693296E-5</v>
      </c>
      <c r="I202" s="24">
        <f t="shared" si="26"/>
        <v>2172.9878320007988</v>
      </c>
      <c r="J202" s="25">
        <f t="shared" si="27"/>
        <v>7.6838583806092737</v>
      </c>
    </row>
    <row r="203" spans="1:10" x14ac:dyDescent="0.25">
      <c r="A203" s="17">
        <v>201</v>
      </c>
      <c r="B203" s="19" t="s">
        <v>77</v>
      </c>
      <c r="C203" s="19">
        <v>5.56</v>
      </c>
      <c r="D203" s="19">
        <f t="shared" si="21"/>
        <v>5.5599999999999997E-2</v>
      </c>
      <c r="E203" s="20">
        <f t="shared" si="22"/>
        <v>0</v>
      </c>
      <c r="F203" s="21">
        <f t="shared" si="23"/>
        <v>0</v>
      </c>
      <c r="G203" s="22">
        <f t="shared" si="24"/>
        <v>-3.0890687653693296E-5</v>
      </c>
      <c r="H203" s="23">
        <f t="shared" si="25"/>
        <v>3.0890687653693296E-5</v>
      </c>
      <c r="I203" s="24">
        <f t="shared" si="26"/>
        <v>2172.9878320007988</v>
      </c>
      <c r="J203" s="25">
        <f t="shared" si="27"/>
        <v>7.6838583806092737</v>
      </c>
    </row>
    <row r="204" spans="1:10" x14ac:dyDescent="0.25">
      <c r="A204" s="17">
        <v>202</v>
      </c>
      <c r="B204" s="19" t="s">
        <v>78</v>
      </c>
      <c r="C204" s="19">
        <v>5.56</v>
      </c>
      <c r="D204" s="19">
        <f t="shared" si="21"/>
        <v>5.5599999999999997E-2</v>
      </c>
      <c r="E204" s="20">
        <f t="shared" si="22"/>
        <v>3.6101083032491488E-3</v>
      </c>
      <c r="F204" s="21">
        <f t="shared" si="23"/>
        <v>1.9999999999999879E-4</v>
      </c>
      <c r="G204" s="22">
        <f t="shared" si="24"/>
        <v>-2.2097924299654957E-5</v>
      </c>
      <c r="H204" s="23">
        <f t="shared" si="25"/>
        <v>2.2209792429965375E-4</v>
      </c>
      <c r="I204" s="24">
        <f t="shared" si="26"/>
        <v>1038.0046327023706</v>
      </c>
      <c r="J204" s="25">
        <f t="shared" si="27"/>
        <v>6.9450555268202772</v>
      </c>
    </row>
    <row r="205" spans="1:10" x14ac:dyDescent="0.25">
      <c r="A205" s="17">
        <v>203</v>
      </c>
      <c r="B205" s="18">
        <v>45238</v>
      </c>
      <c r="C205" s="19">
        <v>5.54</v>
      </c>
      <c r="D205" s="19">
        <f t="shared" si="21"/>
        <v>5.5399999999999998E-2</v>
      </c>
      <c r="E205" s="20">
        <f t="shared" si="22"/>
        <v>0</v>
      </c>
      <c r="F205" s="21">
        <f t="shared" si="23"/>
        <v>0</v>
      </c>
      <c r="G205" s="22">
        <f t="shared" si="24"/>
        <v>-2.2097924299654957E-5</v>
      </c>
      <c r="H205" s="23">
        <f t="shared" si="25"/>
        <v>2.2097924299654957E-5</v>
      </c>
      <c r="I205" s="24">
        <f t="shared" si="26"/>
        <v>2188.5057913087326</v>
      </c>
      <c r="J205" s="25">
        <f t="shared" si="27"/>
        <v>7.6909743028731574</v>
      </c>
    </row>
    <row r="206" spans="1:10" x14ac:dyDescent="0.25">
      <c r="A206" s="17">
        <v>204</v>
      </c>
      <c r="B206" s="18">
        <v>45207</v>
      </c>
      <c r="C206" s="19">
        <v>5.54</v>
      </c>
      <c r="D206" s="19">
        <f t="shared" si="21"/>
        <v>5.5399999999999998E-2</v>
      </c>
      <c r="E206" s="20">
        <f t="shared" si="22"/>
        <v>-1.8018018018018944E-3</v>
      </c>
      <c r="F206" s="21">
        <f t="shared" si="23"/>
        <v>-1.0000000000000286E-4</v>
      </c>
      <c r="G206" s="22">
        <f t="shared" si="24"/>
        <v>-2.6494305976674283E-5</v>
      </c>
      <c r="H206" s="23">
        <f t="shared" si="25"/>
        <v>-7.3505694023328575E-5</v>
      </c>
      <c r="I206" s="24">
        <f t="shared" si="26"/>
        <v>2030.243928306407</v>
      </c>
      <c r="J206" s="25">
        <f t="shared" si="27"/>
        <v>7.6159112265442852</v>
      </c>
    </row>
    <row r="207" spans="1:10" x14ac:dyDescent="0.25">
      <c r="A207" s="17">
        <v>205</v>
      </c>
      <c r="B207" s="18">
        <v>45177</v>
      </c>
      <c r="C207" s="19">
        <v>5.55</v>
      </c>
      <c r="D207" s="19">
        <f t="shared" si="21"/>
        <v>5.5500000000000001E-2</v>
      </c>
      <c r="E207" s="20">
        <f t="shared" si="22"/>
        <v>-3.5906642728904536E-3</v>
      </c>
      <c r="F207" s="21">
        <f t="shared" si="23"/>
        <v>-1.9999999999999879E-4</v>
      </c>
      <c r="G207" s="22">
        <f t="shared" si="24"/>
        <v>-3.5287069330712622E-5</v>
      </c>
      <c r="H207" s="23">
        <f t="shared" si="25"/>
        <v>-1.6471293066928618E-4</v>
      </c>
      <c r="I207" s="24">
        <f t="shared" si="26"/>
        <v>1456.9078759147276</v>
      </c>
      <c r="J207" s="25">
        <f t="shared" si="27"/>
        <v>7.2840715755858474</v>
      </c>
    </row>
    <row r="208" spans="1:10" x14ac:dyDescent="0.25">
      <c r="A208" s="17">
        <v>206</v>
      </c>
      <c r="B208" s="18">
        <v>45146</v>
      </c>
      <c r="C208" s="19">
        <v>5.57</v>
      </c>
      <c r="D208" s="19">
        <f t="shared" si="21"/>
        <v>5.57E-2</v>
      </c>
      <c r="E208" s="20">
        <f t="shared" si="22"/>
        <v>1.7985611510791255E-3</v>
      </c>
      <c r="F208" s="21">
        <f t="shared" si="23"/>
        <v>1.0000000000000286E-4</v>
      </c>
      <c r="G208" s="22">
        <f t="shared" si="24"/>
        <v>-3.0890687653693296E-5</v>
      </c>
      <c r="H208" s="23">
        <f t="shared" si="25"/>
        <v>1.3089068765369615E-4</v>
      </c>
      <c r="I208" s="24">
        <f t="shared" si="26"/>
        <v>1697.2597253917343</v>
      </c>
      <c r="J208" s="25">
        <f t="shared" si="27"/>
        <v>7.436770303253267</v>
      </c>
    </row>
    <row r="209" spans="1:10" x14ac:dyDescent="0.25">
      <c r="A209" s="17">
        <v>207</v>
      </c>
      <c r="B209" s="18">
        <v>45115</v>
      </c>
      <c r="C209" s="19">
        <v>5.56</v>
      </c>
      <c r="D209" s="19">
        <f t="shared" si="21"/>
        <v>5.5599999999999997E-2</v>
      </c>
      <c r="E209" s="20">
        <f t="shared" si="22"/>
        <v>3.6101083032491488E-3</v>
      </c>
      <c r="F209" s="21">
        <f t="shared" si="23"/>
        <v>1.9999999999999879E-4</v>
      </c>
      <c r="G209" s="22">
        <f t="shared" si="24"/>
        <v>-2.2097924299654957E-5</v>
      </c>
      <c r="H209" s="23">
        <f t="shared" si="25"/>
        <v>2.2209792429965375E-4</v>
      </c>
      <c r="I209" s="24">
        <f t="shared" si="26"/>
        <v>1038.0046327023706</v>
      </c>
      <c r="J209" s="25">
        <f t="shared" si="27"/>
        <v>6.9450555268202772</v>
      </c>
    </row>
    <row r="210" spans="1:10" x14ac:dyDescent="0.25">
      <c r="A210" s="17">
        <v>208</v>
      </c>
      <c r="B210" s="18">
        <v>45024</v>
      </c>
      <c r="C210" s="19">
        <v>5.54</v>
      </c>
      <c r="D210" s="19">
        <f t="shared" si="21"/>
        <v>5.5399999999999998E-2</v>
      </c>
      <c r="E210" s="20">
        <f t="shared" si="22"/>
        <v>0</v>
      </c>
      <c r="F210" s="21">
        <f t="shared" si="23"/>
        <v>0</v>
      </c>
      <c r="G210" s="22">
        <f t="shared" si="24"/>
        <v>-2.2097924299654957E-5</v>
      </c>
      <c r="H210" s="23">
        <f t="shared" si="25"/>
        <v>2.2097924299654957E-5</v>
      </c>
      <c r="I210" s="24">
        <f t="shared" si="26"/>
        <v>2188.5057913087326</v>
      </c>
      <c r="J210" s="25">
        <f t="shared" si="27"/>
        <v>7.6909743028731574</v>
      </c>
    </row>
    <row r="211" spans="1:10" x14ac:dyDescent="0.25">
      <c r="A211" s="17">
        <v>209</v>
      </c>
      <c r="B211" s="18">
        <v>44993</v>
      </c>
      <c r="C211" s="19">
        <v>5.54</v>
      </c>
      <c r="D211" s="19">
        <f t="shared" si="21"/>
        <v>5.5399999999999998E-2</v>
      </c>
      <c r="E211" s="20">
        <f t="shared" si="22"/>
        <v>1.8083182640142859E-3</v>
      </c>
      <c r="F211" s="21">
        <f t="shared" si="23"/>
        <v>9.9999999999995925E-5</v>
      </c>
      <c r="G211" s="22">
        <f t="shared" si="24"/>
        <v>-1.770154262263594E-5</v>
      </c>
      <c r="H211" s="23">
        <f t="shared" si="25"/>
        <v>1.1770154262263186E-4</v>
      </c>
      <c r="I211" s="24">
        <f t="shared" si="26"/>
        <v>1784.4152564835531</v>
      </c>
      <c r="J211" s="25">
        <f t="shared" si="27"/>
        <v>7.4868460531410932</v>
      </c>
    </row>
    <row r="212" spans="1:10" x14ac:dyDescent="0.25">
      <c r="A212" s="17">
        <v>210</v>
      </c>
      <c r="B212" s="18">
        <v>44965</v>
      </c>
      <c r="C212" s="19">
        <v>5.53</v>
      </c>
      <c r="D212" s="19">
        <f t="shared" si="21"/>
        <v>5.5300000000000002E-2</v>
      </c>
      <c r="E212" s="20">
        <f t="shared" si="22"/>
        <v>-1.8050541516244634E-3</v>
      </c>
      <c r="F212" s="21">
        <f t="shared" si="23"/>
        <v>-9.9999999999995925E-5</v>
      </c>
      <c r="G212" s="22">
        <f t="shared" si="24"/>
        <v>-2.2097924299654957E-5</v>
      </c>
      <c r="H212" s="23">
        <f t="shared" si="25"/>
        <v>-7.7902075700340962E-5</v>
      </c>
      <c r="I212" s="24">
        <f t="shared" si="26"/>
        <v>2009.7082380462566</v>
      </c>
      <c r="J212" s="25">
        <f t="shared" si="27"/>
        <v>7.6057448353162185</v>
      </c>
    </row>
    <row r="213" spans="1:10" x14ac:dyDescent="0.25">
      <c r="A213" s="17">
        <v>211</v>
      </c>
      <c r="B213" s="18">
        <v>44934</v>
      </c>
      <c r="C213" s="19">
        <v>5.54</v>
      </c>
      <c r="D213" s="19">
        <f t="shared" si="21"/>
        <v>5.5399999999999998E-2</v>
      </c>
      <c r="E213" s="20">
        <f t="shared" si="22"/>
        <v>-1.8018018018018944E-3</v>
      </c>
      <c r="F213" s="21">
        <f t="shared" si="23"/>
        <v>-1.0000000000000286E-4</v>
      </c>
      <c r="G213" s="22">
        <f t="shared" si="24"/>
        <v>-2.6494305976674283E-5</v>
      </c>
      <c r="H213" s="23">
        <f t="shared" si="25"/>
        <v>-7.3505694023328575E-5</v>
      </c>
      <c r="I213" s="24">
        <f t="shared" si="26"/>
        <v>2030.243928306407</v>
      </c>
      <c r="J213" s="25">
        <f t="shared" si="27"/>
        <v>7.6159112265442852</v>
      </c>
    </row>
    <row r="214" spans="1:10" x14ac:dyDescent="0.25">
      <c r="A214" s="17">
        <v>212</v>
      </c>
      <c r="B214" s="19" t="s">
        <v>79</v>
      </c>
      <c r="C214" s="19">
        <v>5.55</v>
      </c>
      <c r="D214" s="19">
        <f t="shared" si="21"/>
        <v>5.5500000000000001E-2</v>
      </c>
      <c r="E214" s="20">
        <f t="shared" si="22"/>
        <v>5.4347826086957873E-3</v>
      </c>
      <c r="F214" s="21">
        <f t="shared" si="23"/>
        <v>3.0000000000000165E-4</v>
      </c>
      <c r="G214" s="22">
        <f t="shared" si="24"/>
        <v>-1.3305160945616616E-5</v>
      </c>
      <c r="H214" s="23">
        <f t="shared" si="25"/>
        <v>3.1330516094561827E-4</v>
      </c>
      <c r="I214" s="24">
        <f t="shared" si="26"/>
        <v>492.37299126401774</v>
      </c>
      <c r="J214" s="25">
        <f t="shared" si="27"/>
        <v>6.1992365415955542</v>
      </c>
    </row>
    <row r="215" spans="1:10" x14ac:dyDescent="0.25">
      <c r="A215" s="17">
        <v>213</v>
      </c>
      <c r="B215" s="19" t="s">
        <v>80</v>
      </c>
      <c r="C215" s="19">
        <v>5.52</v>
      </c>
      <c r="D215" s="19">
        <f t="shared" si="21"/>
        <v>5.5199999999999999E-2</v>
      </c>
      <c r="E215" s="20">
        <f t="shared" si="22"/>
        <v>1.8148820326679971E-3</v>
      </c>
      <c r="F215" s="21">
        <f t="shared" si="23"/>
        <v>1.0000000000000286E-4</v>
      </c>
      <c r="G215" s="22">
        <f t="shared" si="24"/>
        <v>-8.9087792685972945E-6</v>
      </c>
      <c r="H215" s="23">
        <f t="shared" si="25"/>
        <v>1.0890877926860016E-4</v>
      </c>
      <c r="I215" s="24">
        <f t="shared" si="26"/>
        <v>1839.5530290265283</v>
      </c>
      <c r="J215" s="25">
        <f t="shared" si="27"/>
        <v>7.5172779020861089</v>
      </c>
    </row>
    <row r="216" spans="1:10" x14ac:dyDescent="0.25">
      <c r="A216" s="17">
        <v>214</v>
      </c>
      <c r="B216" s="19" t="s">
        <v>81</v>
      </c>
      <c r="C216" s="19">
        <v>5.51</v>
      </c>
      <c r="D216" s="19">
        <f t="shared" si="21"/>
        <v>5.5099999999999996E-2</v>
      </c>
      <c r="E216" s="20">
        <f t="shared" si="22"/>
        <v>0</v>
      </c>
      <c r="F216" s="21">
        <f t="shared" si="23"/>
        <v>0</v>
      </c>
      <c r="G216" s="22">
        <f t="shared" si="24"/>
        <v>-8.9087792685972945E-6</v>
      </c>
      <c r="H216" s="23">
        <f t="shared" si="25"/>
        <v>8.9087792685972945E-6</v>
      </c>
      <c r="I216" s="24">
        <f t="shared" si="26"/>
        <v>2202.2177720883219</v>
      </c>
      <c r="J216" s="25">
        <f t="shared" si="27"/>
        <v>7.6972202097987399</v>
      </c>
    </row>
    <row r="217" spans="1:10" x14ac:dyDescent="0.25">
      <c r="A217" s="17">
        <v>215</v>
      </c>
      <c r="B217" s="19" t="s">
        <v>82</v>
      </c>
      <c r="C217" s="19">
        <v>5.51</v>
      </c>
      <c r="D217" s="19">
        <f t="shared" si="21"/>
        <v>5.5099999999999996E-2</v>
      </c>
      <c r="E217" s="20">
        <f t="shared" si="22"/>
        <v>0</v>
      </c>
      <c r="F217" s="21">
        <f t="shared" si="23"/>
        <v>0</v>
      </c>
      <c r="G217" s="22">
        <f t="shared" si="24"/>
        <v>-8.9087792685972945E-6</v>
      </c>
      <c r="H217" s="23">
        <f t="shared" si="25"/>
        <v>8.9087792685972945E-6</v>
      </c>
      <c r="I217" s="24">
        <f t="shared" si="26"/>
        <v>2202.2177720883219</v>
      </c>
      <c r="J217" s="25">
        <f t="shared" si="27"/>
        <v>7.6972202097987399</v>
      </c>
    </row>
    <row r="218" spans="1:10" x14ac:dyDescent="0.25">
      <c r="A218" s="17">
        <v>216</v>
      </c>
      <c r="B218" s="19" t="s">
        <v>83</v>
      </c>
      <c r="C218" s="19">
        <v>5.51</v>
      </c>
      <c r="D218" s="19">
        <f t="shared" si="21"/>
        <v>5.5099999999999996E-2</v>
      </c>
      <c r="E218" s="20">
        <f t="shared" si="22"/>
        <v>0</v>
      </c>
      <c r="F218" s="21">
        <f t="shared" si="23"/>
        <v>0</v>
      </c>
      <c r="G218" s="22">
        <f t="shared" si="24"/>
        <v>-8.9087792685972945E-6</v>
      </c>
      <c r="H218" s="23">
        <f t="shared" si="25"/>
        <v>8.9087792685972945E-6</v>
      </c>
      <c r="I218" s="24">
        <f t="shared" si="26"/>
        <v>2202.2177720883219</v>
      </c>
      <c r="J218" s="25">
        <f t="shared" si="27"/>
        <v>7.6972202097987399</v>
      </c>
    </row>
    <row r="219" spans="1:10" x14ac:dyDescent="0.25">
      <c r="A219" s="17">
        <v>217</v>
      </c>
      <c r="B219" s="19" t="s">
        <v>84</v>
      </c>
      <c r="C219" s="19">
        <v>5.51</v>
      </c>
      <c r="D219" s="19">
        <f t="shared" si="21"/>
        <v>5.5099999999999996E-2</v>
      </c>
      <c r="E219" s="20">
        <f t="shared" si="22"/>
        <v>1.8181818181817189E-3</v>
      </c>
      <c r="F219" s="21">
        <f t="shared" si="23"/>
        <v>9.9999999999995925E-5</v>
      </c>
      <c r="G219" s="22">
        <f t="shared" si="24"/>
        <v>-4.5123975915782766E-6</v>
      </c>
      <c r="H219" s="23">
        <f t="shared" si="25"/>
        <v>1.045123975915742E-4</v>
      </c>
      <c r="I219" s="24">
        <f t="shared" si="26"/>
        <v>1866.1042187440194</v>
      </c>
      <c r="J219" s="25">
        <f t="shared" si="27"/>
        <v>7.5316082312646015</v>
      </c>
    </row>
    <row r="220" spans="1:10" x14ac:dyDescent="0.25">
      <c r="A220" s="17">
        <v>218</v>
      </c>
      <c r="B220" s="19" t="s">
        <v>85</v>
      </c>
      <c r="C220" s="19">
        <v>5.5</v>
      </c>
      <c r="D220" s="19">
        <f t="shared" si="21"/>
        <v>5.5E-2</v>
      </c>
      <c r="E220" s="20">
        <f t="shared" si="22"/>
        <v>1.8214936247722413E-3</v>
      </c>
      <c r="F220" s="21">
        <f t="shared" si="23"/>
        <v>9.9999999999995925E-5</v>
      </c>
      <c r="G220" s="22">
        <f t="shared" si="24"/>
        <v>-1.1601591455925844E-7</v>
      </c>
      <c r="H220" s="23">
        <f t="shared" si="25"/>
        <v>1.0011601591455518E-4</v>
      </c>
      <c r="I220" s="24">
        <f t="shared" si="26"/>
        <v>1891.9213208644828</v>
      </c>
      <c r="J220" s="25">
        <f t="shared" si="27"/>
        <v>7.545348163580373</v>
      </c>
    </row>
    <row r="221" spans="1:10" x14ac:dyDescent="0.25">
      <c r="A221" s="17">
        <v>219</v>
      </c>
      <c r="B221" s="19" t="s">
        <v>86</v>
      </c>
      <c r="C221" s="19">
        <v>5.49</v>
      </c>
      <c r="D221" s="19">
        <f t="shared" si="21"/>
        <v>5.4900000000000004E-2</v>
      </c>
      <c r="E221" s="20">
        <f t="shared" si="22"/>
        <v>0</v>
      </c>
      <c r="F221" s="21">
        <f t="shared" si="23"/>
        <v>0</v>
      </c>
      <c r="G221" s="22">
        <f t="shared" si="24"/>
        <v>-1.1601591455925844E-7</v>
      </c>
      <c r="H221" s="23">
        <f t="shared" si="25"/>
        <v>1.1601591455925844E-7</v>
      </c>
      <c r="I221" s="24">
        <f t="shared" si="26"/>
        <v>2204.8883759235623</v>
      </c>
      <c r="J221" s="25">
        <f t="shared" si="27"/>
        <v>7.6984321634356334</v>
      </c>
    </row>
    <row r="222" spans="1:10" x14ac:dyDescent="0.25">
      <c r="A222" s="17">
        <v>220</v>
      </c>
      <c r="B222" s="19" t="s">
        <v>87</v>
      </c>
      <c r="C222" s="19">
        <v>5.49</v>
      </c>
      <c r="D222" s="19">
        <f t="shared" si="21"/>
        <v>5.4900000000000004E-2</v>
      </c>
      <c r="E222" s="20">
        <f t="shared" si="22"/>
        <v>0</v>
      </c>
      <c r="F222" s="21">
        <f t="shared" si="23"/>
        <v>0</v>
      </c>
      <c r="G222" s="22">
        <f t="shared" si="24"/>
        <v>-1.1601591455925844E-7</v>
      </c>
      <c r="H222" s="23">
        <f t="shared" si="25"/>
        <v>1.1601591455925844E-7</v>
      </c>
      <c r="I222" s="24">
        <f t="shared" si="26"/>
        <v>2204.8883759235623</v>
      </c>
      <c r="J222" s="25">
        <f t="shared" si="27"/>
        <v>7.6984321634356334</v>
      </c>
    </row>
    <row r="223" spans="1:10" x14ac:dyDescent="0.25">
      <c r="A223" s="17">
        <v>221</v>
      </c>
      <c r="B223" s="19" t="s">
        <v>88</v>
      </c>
      <c r="C223" s="19">
        <v>5.49</v>
      </c>
      <c r="D223" s="19">
        <f t="shared" si="21"/>
        <v>5.4900000000000004E-2</v>
      </c>
      <c r="E223" s="20">
        <f t="shared" si="22"/>
        <v>0</v>
      </c>
      <c r="F223" s="21">
        <f t="shared" si="23"/>
        <v>0</v>
      </c>
      <c r="G223" s="22">
        <f t="shared" si="24"/>
        <v>-1.1601591455925844E-7</v>
      </c>
      <c r="H223" s="23">
        <f t="shared" si="25"/>
        <v>1.1601591455925844E-7</v>
      </c>
      <c r="I223" s="24">
        <f t="shared" si="26"/>
        <v>2204.8883759235623</v>
      </c>
      <c r="J223" s="25">
        <f t="shared" si="27"/>
        <v>7.6984321634356334</v>
      </c>
    </row>
    <row r="224" spans="1:10" x14ac:dyDescent="0.25">
      <c r="A224" s="17">
        <v>222</v>
      </c>
      <c r="B224" s="19" t="s">
        <v>89</v>
      </c>
      <c r="C224" s="19">
        <v>5.49</v>
      </c>
      <c r="D224" s="19">
        <f t="shared" si="21"/>
        <v>5.4900000000000004E-2</v>
      </c>
      <c r="E224" s="20">
        <f t="shared" si="22"/>
        <v>0</v>
      </c>
      <c r="F224" s="21">
        <f t="shared" si="23"/>
        <v>0</v>
      </c>
      <c r="G224" s="22">
        <f t="shared" si="24"/>
        <v>-1.1601591455925844E-7</v>
      </c>
      <c r="H224" s="23">
        <f t="shared" si="25"/>
        <v>1.1601591455925844E-7</v>
      </c>
      <c r="I224" s="24">
        <f t="shared" si="26"/>
        <v>2204.8883759235623</v>
      </c>
      <c r="J224" s="25">
        <f t="shared" si="27"/>
        <v>7.6984321634356334</v>
      </c>
    </row>
    <row r="225" spans="1:10" x14ac:dyDescent="0.25">
      <c r="A225" s="17">
        <v>223</v>
      </c>
      <c r="B225" s="19" t="s">
        <v>90</v>
      </c>
      <c r="C225" s="19">
        <v>5.49</v>
      </c>
      <c r="D225" s="19">
        <f t="shared" si="21"/>
        <v>5.4900000000000004E-2</v>
      </c>
      <c r="E225" s="20">
        <f t="shared" si="22"/>
        <v>3.6563071297990302E-3</v>
      </c>
      <c r="F225" s="21">
        <f t="shared" si="23"/>
        <v>2.0000000000000573E-4</v>
      </c>
      <c r="G225" s="22">
        <f t="shared" si="24"/>
        <v>8.6767474394793869E-6</v>
      </c>
      <c r="H225" s="23">
        <f t="shared" si="25"/>
        <v>1.9132325256052634E-4</v>
      </c>
      <c r="I225" s="24">
        <f t="shared" si="26"/>
        <v>1260.636345501812</v>
      </c>
      <c r="J225" s="25">
        <f t="shared" si="27"/>
        <v>7.1393719085702578</v>
      </c>
    </row>
    <row r="226" spans="1:10" x14ac:dyDescent="0.25">
      <c r="A226" s="17">
        <v>224</v>
      </c>
      <c r="B226" s="19" t="s">
        <v>91</v>
      </c>
      <c r="C226" s="19">
        <v>5.47</v>
      </c>
      <c r="D226" s="19">
        <f t="shared" si="21"/>
        <v>5.4699999999999999E-2</v>
      </c>
      <c r="E226" s="20">
        <f t="shared" si="22"/>
        <v>0</v>
      </c>
      <c r="F226" s="21">
        <f t="shared" si="23"/>
        <v>0</v>
      </c>
      <c r="G226" s="22">
        <f t="shared" si="24"/>
        <v>8.6767474394793869E-6</v>
      </c>
      <c r="H226" s="23">
        <f t="shared" si="25"/>
        <v>-8.6767474394793869E-6</v>
      </c>
      <c r="I226" s="24">
        <f t="shared" si="26"/>
        <v>2202.355018186599</v>
      </c>
      <c r="J226" s="25">
        <f t="shared" si="27"/>
        <v>7.6972825296217318</v>
      </c>
    </row>
    <row r="227" spans="1:10" x14ac:dyDescent="0.25">
      <c r="A227" s="17">
        <v>225</v>
      </c>
      <c r="B227" s="18">
        <v>45267</v>
      </c>
      <c r="C227" s="19">
        <v>5.47</v>
      </c>
      <c r="D227" s="19">
        <f t="shared" si="21"/>
        <v>5.4699999999999999E-2</v>
      </c>
      <c r="E227" s="20">
        <f t="shared" si="22"/>
        <v>-3.6429872495447047E-3</v>
      </c>
      <c r="F227" s="21">
        <f t="shared" si="23"/>
        <v>-2.0000000000000573E-4</v>
      </c>
      <c r="G227" s="22">
        <f t="shared" si="24"/>
        <v>-1.1601591455925844E-7</v>
      </c>
      <c r="H227" s="23">
        <f t="shared" si="25"/>
        <v>-1.9988398408544647E-4</v>
      </c>
      <c r="I227" s="24">
        <f t="shared" si="26"/>
        <v>1197.7768014127248</v>
      </c>
      <c r="J227" s="25">
        <f t="shared" si="27"/>
        <v>7.0882224519793606</v>
      </c>
    </row>
    <row r="228" spans="1:10" x14ac:dyDescent="0.25">
      <c r="A228" s="17">
        <v>226</v>
      </c>
      <c r="B228" s="18">
        <v>45237</v>
      </c>
      <c r="C228" s="19">
        <v>5.49</v>
      </c>
      <c r="D228" s="19">
        <f t="shared" si="21"/>
        <v>5.4900000000000004E-2</v>
      </c>
      <c r="E228" s="20">
        <f t="shared" si="22"/>
        <v>1.8248175182482562E-3</v>
      </c>
      <c r="F228" s="21">
        <f t="shared" si="23"/>
        <v>1.0000000000000286E-4</v>
      </c>
      <c r="G228" s="22">
        <f t="shared" si="24"/>
        <v>4.2803657624600641E-6</v>
      </c>
      <c r="H228" s="23">
        <f t="shared" si="25"/>
        <v>9.5719634237542798E-5</v>
      </c>
      <c r="I228" s="24">
        <f t="shared" si="26"/>
        <v>1916.9634929761978</v>
      </c>
      <c r="J228" s="25">
        <f t="shared" si="27"/>
        <v>7.5584976990334258</v>
      </c>
    </row>
    <row r="229" spans="1:10" x14ac:dyDescent="0.25">
      <c r="A229" s="17">
        <v>227</v>
      </c>
      <c r="B229" s="18">
        <v>45206</v>
      </c>
      <c r="C229" s="19">
        <v>5.48</v>
      </c>
      <c r="D229" s="19">
        <f t="shared" si="21"/>
        <v>5.4800000000000001E-2</v>
      </c>
      <c r="E229" s="20">
        <f t="shared" si="22"/>
        <v>3.66300366300365E-3</v>
      </c>
      <c r="F229" s="21">
        <f t="shared" si="23"/>
        <v>1.9999999999999879E-4</v>
      </c>
      <c r="G229" s="22">
        <f t="shared" si="24"/>
        <v>1.3073129116498406E-5</v>
      </c>
      <c r="H229" s="23">
        <f t="shared" si="25"/>
        <v>1.8692687088350037E-4</v>
      </c>
      <c r="I229" s="24">
        <f t="shared" si="26"/>
        <v>1293.0639086923879</v>
      </c>
      <c r="J229" s="25">
        <f t="shared" si="27"/>
        <v>7.1647698042266468</v>
      </c>
    </row>
    <row r="230" spans="1:10" x14ac:dyDescent="0.25">
      <c r="A230" s="17">
        <v>228</v>
      </c>
      <c r="B230" s="18">
        <v>45114</v>
      </c>
      <c r="C230" s="19">
        <v>5.46</v>
      </c>
      <c r="D230" s="19">
        <f t="shared" si="21"/>
        <v>5.4600000000000003E-2</v>
      </c>
      <c r="E230" s="20">
        <f t="shared" si="22"/>
        <v>0</v>
      </c>
      <c r="F230" s="21">
        <f t="shared" si="23"/>
        <v>0</v>
      </c>
      <c r="G230" s="22">
        <f t="shared" si="24"/>
        <v>1.3073129116498406E-5</v>
      </c>
      <c r="H230" s="23">
        <f t="shared" si="25"/>
        <v>-1.3073129116498406E-5</v>
      </c>
      <c r="I230" s="24">
        <f t="shared" si="26"/>
        <v>2199.1410194997907</v>
      </c>
      <c r="J230" s="25">
        <f t="shared" si="27"/>
        <v>7.6958221174207315</v>
      </c>
    </row>
    <row r="231" spans="1:10" x14ac:dyDescent="0.25">
      <c r="A231" s="17">
        <v>229</v>
      </c>
      <c r="B231" s="18">
        <v>45084</v>
      </c>
      <c r="C231" s="19">
        <v>5.46</v>
      </c>
      <c r="D231" s="19">
        <f t="shared" si="21"/>
        <v>5.4600000000000003E-2</v>
      </c>
      <c r="E231" s="20">
        <f t="shared" si="22"/>
        <v>3.6764705882352811E-3</v>
      </c>
      <c r="F231" s="21">
        <f t="shared" si="23"/>
        <v>1.9999999999999879E-4</v>
      </c>
      <c r="G231" s="22">
        <f t="shared" si="24"/>
        <v>2.1865892470536748E-5</v>
      </c>
      <c r="H231" s="23">
        <f t="shared" si="25"/>
        <v>1.7813410752946205E-4</v>
      </c>
      <c r="I231" s="24">
        <f t="shared" si="26"/>
        <v>1358.0354399611156</v>
      </c>
      <c r="J231" s="25">
        <f t="shared" si="27"/>
        <v>7.2137944049512495</v>
      </c>
    </row>
    <row r="232" spans="1:10" x14ac:dyDescent="0.25">
      <c r="A232" s="17">
        <v>230</v>
      </c>
      <c r="B232" s="18">
        <v>45053</v>
      </c>
      <c r="C232" s="19">
        <v>5.44</v>
      </c>
      <c r="D232" s="19">
        <f t="shared" si="21"/>
        <v>5.4400000000000004E-2</v>
      </c>
      <c r="E232" s="20">
        <f t="shared" si="22"/>
        <v>0</v>
      </c>
      <c r="F232" s="21">
        <f t="shared" si="23"/>
        <v>0</v>
      </c>
      <c r="G232" s="22">
        <f t="shared" si="24"/>
        <v>2.1865892470536748E-5</v>
      </c>
      <c r="H232" s="23">
        <f t="shared" si="25"/>
        <v>-2.1865892470536748E-5</v>
      </c>
      <c r="I232" s="24">
        <f t="shared" si="26"/>
        <v>2188.8467861052882</v>
      </c>
      <c r="J232" s="25">
        <f t="shared" si="27"/>
        <v>7.6911301024306358</v>
      </c>
    </row>
    <row r="233" spans="1:10" x14ac:dyDescent="0.25">
      <c r="A233" s="17">
        <v>231</v>
      </c>
      <c r="B233" s="18">
        <v>44992</v>
      </c>
      <c r="C233" s="19">
        <v>5.44</v>
      </c>
      <c r="D233" s="19">
        <f t="shared" si="21"/>
        <v>5.4400000000000004E-2</v>
      </c>
      <c r="E233" s="20">
        <f t="shared" si="22"/>
        <v>1.8416206261511192E-3</v>
      </c>
      <c r="F233" s="21">
        <f t="shared" si="23"/>
        <v>1.000000000000098E-4</v>
      </c>
      <c r="G233" s="22">
        <f t="shared" si="24"/>
        <v>2.6262274147556375E-5</v>
      </c>
      <c r="H233" s="23">
        <f t="shared" si="25"/>
        <v>7.3737725852453435E-5</v>
      </c>
      <c r="I233" s="24">
        <f t="shared" si="26"/>
        <v>2029.1848169041616</v>
      </c>
      <c r="J233" s="25">
        <f t="shared" si="27"/>
        <v>7.6153894233582946</v>
      </c>
    </row>
    <row r="234" spans="1:10" x14ac:dyDescent="0.25">
      <c r="A234" s="17">
        <v>232</v>
      </c>
      <c r="B234" s="19" t="s">
        <v>92</v>
      </c>
      <c r="C234" s="19">
        <v>5.43</v>
      </c>
      <c r="D234" s="19">
        <f t="shared" si="21"/>
        <v>5.4299999999999994E-2</v>
      </c>
      <c r="E234" s="20">
        <f t="shared" si="22"/>
        <v>-5.494505494505697E-3</v>
      </c>
      <c r="F234" s="21">
        <f t="shared" si="23"/>
        <v>-3.0000000000000859E-4</v>
      </c>
      <c r="G234" s="22">
        <f t="shared" si="24"/>
        <v>1.3073129116498406E-5</v>
      </c>
      <c r="H234" s="23">
        <f t="shared" si="25"/>
        <v>-3.1307312911650701E-4</v>
      </c>
      <c r="I234" s="24">
        <f t="shared" si="26"/>
        <v>493.46715887570025</v>
      </c>
      <c r="J234" s="25">
        <f t="shared" si="27"/>
        <v>6.2014563092948265</v>
      </c>
    </row>
    <row r="235" spans="1:10" x14ac:dyDescent="0.25">
      <c r="A235" s="17">
        <v>233</v>
      </c>
      <c r="B235" s="19" t="s">
        <v>93</v>
      </c>
      <c r="C235" s="19">
        <v>5.46</v>
      </c>
      <c r="D235" s="19">
        <f t="shared" si="21"/>
        <v>5.4600000000000003E-2</v>
      </c>
      <c r="E235" s="20">
        <f t="shared" si="22"/>
        <v>3.6764705882352811E-3</v>
      </c>
      <c r="F235" s="21">
        <f t="shared" si="23"/>
        <v>1.9999999999999879E-4</v>
      </c>
      <c r="G235" s="22">
        <f t="shared" si="24"/>
        <v>2.1865892470536748E-5</v>
      </c>
      <c r="H235" s="23">
        <f t="shared" si="25"/>
        <v>1.7813410752946205E-4</v>
      </c>
      <c r="I235" s="24">
        <f t="shared" si="26"/>
        <v>1358.0354399611156</v>
      </c>
      <c r="J235" s="25">
        <f t="shared" si="27"/>
        <v>7.2137944049512495</v>
      </c>
    </row>
    <row r="236" spans="1:10" x14ac:dyDescent="0.25">
      <c r="A236" s="17">
        <v>234</v>
      </c>
      <c r="B236" s="19" t="s">
        <v>94</v>
      </c>
      <c r="C236" s="19">
        <v>5.44</v>
      </c>
      <c r="D236" s="19">
        <f t="shared" si="21"/>
        <v>5.4400000000000004E-2</v>
      </c>
      <c r="E236" s="20">
        <f t="shared" si="22"/>
        <v>0</v>
      </c>
      <c r="F236" s="21">
        <f t="shared" si="23"/>
        <v>0</v>
      </c>
      <c r="G236" s="22">
        <f t="shared" si="24"/>
        <v>2.1865892470536748E-5</v>
      </c>
      <c r="H236" s="23">
        <f t="shared" si="25"/>
        <v>-2.1865892470536748E-5</v>
      </c>
      <c r="I236" s="24">
        <f t="shared" si="26"/>
        <v>2188.8467861052882</v>
      </c>
      <c r="J236" s="25">
        <f t="shared" si="27"/>
        <v>7.6911301024306358</v>
      </c>
    </row>
    <row r="237" spans="1:10" x14ac:dyDescent="0.25">
      <c r="A237" s="17">
        <v>235</v>
      </c>
      <c r="B237" s="19" t="s">
        <v>95</v>
      </c>
      <c r="C237" s="19">
        <v>5.44</v>
      </c>
      <c r="D237" s="19">
        <f t="shared" si="21"/>
        <v>5.4400000000000004E-2</v>
      </c>
      <c r="E237" s="20">
        <f t="shared" si="22"/>
        <v>-1.0909090909090868E-2</v>
      </c>
      <c r="F237" s="21">
        <f t="shared" si="23"/>
        <v>-5.9999999999999637E-4</v>
      </c>
      <c r="G237" s="22">
        <f t="shared" si="24"/>
        <v>-4.5123975915782766E-6</v>
      </c>
      <c r="H237" s="23">
        <f t="shared" si="25"/>
        <v>-5.9548760240841808E-4</v>
      </c>
      <c r="I237" s="24">
        <f t="shared" si="26"/>
        <v>9.8017047985664174</v>
      </c>
      <c r="J237" s="25">
        <f t="shared" si="27"/>
        <v>2.2825563295847968</v>
      </c>
    </row>
    <row r="238" spans="1:10" x14ac:dyDescent="0.25">
      <c r="A238" s="17">
        <v>236</v>
      </c>
      <c r="B238" s="19" t="s">
        <v>96</v>
      </c>
      <c r="C238" s="19">
        <v>5.5</v>
      </c>
      <c r="D238" s="19">
        <f t="shared" si="21"/>
        <v>5.5E-2</v>
      </c>
      <c r="E238" s="20">
        <f t="shared" si="22"/>
        <v>1.6635859519408491E-2</v>
      </c>
      <c r="F238" s="21">
        <f t="shared" si="23"/>
        <v>8.9999999999999802E-4</v>
      </c>
      <c r="G238" s="22">
        <f t="shared" si="24"/>
        <v>3.5055037501594409E-5</v>
      </c>
      <c r="H238" s="23">
        <f t="shared" si="25"/>
        <v>8.6494496249840366E-4</v>
      </c>
      <c r="I238" s="24">
        <f t="shared" si="26"/>
        <v>2.404747334524926E-2</v>
      </c>
      <c r="J238" s="25">
        <f t="shared" si="27"/>
        <v>-3.7277253463589823</v>
      </c>
    </row>
    <row r="239" spans="1:10" x14ac:dyDescent="0.25">
      <c r="A239" s="17">
        <v>237</v>
      </c>
      <c r="B239" s="19" t="s">
        <v>97</v>
      </c>
      <c r="C239" s="19">
        <v>5.41</v>
      </c>
      <c r="D239" s="19">
        <f t="shared" si="21"/>
        <v>5.4100000000000002E-2</v>
      </c>
      <c r="E239" s="20">
        <f t="shared" si="22"/>
        <v>1.8518518518517713E-3</v>
      </c>
      <c r="F239" s="21">
        <f t="shared" si="23"/>
        <v>9.9999999999995925E-5</v>
      </c>
      <c r="G239" s="22">
        <f t="shared" si="24"/>
        <v>3.9451419178613429E-5</v>
      </c>
      <c r="H239" s="23">
        <f t="shared" si="25"/>
        <v>6.0548580821382496E-5</v>
      </c>
      <c r="I239" s="24">
        <f t="shared" si="26"/>
        <v>2084.8239528848953</v>
      </c>
      <c r="J239" s="25">
        <f t="shared" si="27"/>
        <v>7.6424396956008644</v>
      </c>
    </row>
    <row r="240" spans="1:10" x14ac:dyDescent="0.25">
      <c r="A240" s="17">
        <v>238</v>
      </c>
      <c r="B240" s="19" t="s">
        <v>98</v>
      </c>
      <c r="C240" s="19">
        <v>5.4</v>
      </c>
      <c r="D240" s="19">
        <f t="shared" si="21"/>
        <v>5.4000000000000006E-2</v>
      </c>
      <c r="E240" s="20">
        <f t="shared" si="22"/>
        <v>0</v>
      </c>
      <c r="F240" s="21">
        <f t="shared" si="23"/>
        <v>0</v>
      </c>
      <c r="G240" s="22">
        <f t="shared" si="24"/>
        <v>3.9451419178613429E-5</v>
      </c>
      <c r="H240" s="23">
        <f t="shared" si="25"/>
        <v>-3.9451419178613429E-5</v>
      </c>
      <c r="I240" s="24">
        <f t="shared" si="26"/>
        <v>2153.0943308820747</v>
      </c>
      <c r="J240" s="25">
        <f t="shared" si="27"/>
        <v>7.674661310098057</v>
      </c>
    </row>
    <row r="241" spans="1:10" x14ac:dyDescent="0.25">
      <c r="A241" s="17">
        <v>239</v>
      </c>
      <c r="B241" s="19" t="s">
        <v>99</v>
      </c>
      <c r="C241" s="19">
        <v>5.4</v>
      </c>
      <c r="D241" s="19">
        <f t="shared" si="21"/>
        <v>5.4000000000000006E-2</v>
      </c>
      <c r="E241" s="20">
        <f t="shared" si="22"/>
        <v>1.8552875695734272E-3</v>
      </c>
      <c r="F241" s="21">
        <f t="shared" si="23"/>
        <v>1.000000000000098E-4</v>
      </c>
      <c r="G241" s="22">
        <f t="shared" si="24"/>
        <v>4.3847800855633053E-5</v>
      </c>
      <c r="H241" s="23">
        <f t="shared" si="25"/>
        <v>5.615219914437675E-5</v>
      </c>
      <c r="I241" s="24">
        <f t="shared" si="26"/>
        <v>2101.2247317104152</v>
      </c>
      <c r="J241" s="25">
        <f t="shared" si="27"/>
        <v>7.6502756592896235</v>
      </c>
    </row>
    <row r="242" spans="1:10" x14ac:dyDescent="0.25">
      <c r="A242" s="17">
        <v>240</v>
      </c>
      <c r="B242" s="19" t="s">
        <v>100</v>
      </c>
      <c r="C242" s="19">
        <v>5.39</v>
      </c>
      <c r="D242" s="19">
        <f t="shared" si="21"/>
        <v>5.3899999999999997E-2</v>
      </c>
      <c r="E242" s="20">
        <f t="shared" si="22"/>
        <v>9.3632958801497246E-3</v>
      </c>
      <c r="F242" s="21">
        <f t="shared" si="23"/>
        <v>5.0000000000000044E-4</v>
      </c>
      <c r="G242" s="22">
        <f t="shared" si="24"/>
        <v>6.5829709240729063E-5</v>
      </c>
      <c r="H242" s="23">
        <f t="shared" si="25"/>
        <v>4.3417029075927137E-4</v>
      </c>
      <c r="I242" s="24">
        <f t="shared" si="26"/>
        <v>123.89326025890185</v>
      </c>
      <c r="J242" s="25">
        <f t="shared" si="27"/>
        <v>4.8194203905365143</v>
      </c>
    </row>
    <row r="243" spans="1:10" x14ac:dyDescent="0.25">
      <c r="A243" s="17">
        <v>241</v>
      </c>
      <c r="B243" s="19" t="s">
        <v>101</v>
      </c>
      <c r="C243" s="19">
        <v>5.34</v>
      </c>
      <c r="D243" s="19">
        <f t="shared" si="21"/>
        <v>5.3399999999999996E-2</v>
      </c>
      <c r="E243" s="20">
        <f t="shared" si="22"/>
        <v>1.8761726078797558E-3</v>
      </c>
      <c r="F243" s="21">
        <f t="shared" si="23"/>
        <v>9.9999999999995925E-5</v>
      </c>
      <c r="G243" s="22">
        <f t="shared" si="24"/>
        <v>7.0226090917748077E-5</v>
      </c>
      <c r="H243" s="23">
        <f t="shared" si="25"/>
        <v>2.9773909082247849E-5</v>
      </c>
      <c r="I243" s="24">
        <f t="shared" si="26"/>
        <v>2175.2374441876727</v>
      </c>
      <c r="J243" s="25">
        <f t="shared" si="27"/>
        <v>7.684893107305661</v>
      </c>
    </row>
    <row r="244" spans="1:10" x14ac:dyDescent="0.25">
      <c r="A244" s="17">
        <v>242</v>
      </c>
      <c r="B244" s="19" t="s">
        <v>102</v>
      </c>
      <c r="C244" s="19">
        <v>5.33</v>
      </c>
      <c r="D244" s="19">
        <f t="shared" si="21"/>
        <v>5.33E-2</v>
      </c>
      <c r="E244" s="20">
        <f t="shared" si="22"/>
        <v>-5.5970149253731227E-3</v>
      </c>
      <c r="F244" s="21">
        <f t="shared" si="23"/>
        <v>-3.0000000000000165E-4</v>
      </c>
      <c r="G244" s="22">
        <f t="shared" si="24"/>
        <v>5.7036945886690412E-5</v>
      </c>
      <c r="H244" s="23">
        <f t="shared" si="25"/>
        <v>-3.5703694588669208E-4</v>
      </c>
      <c r="I244" s="24">
        <f t="shared" si="26"/>
        <v>314.66410670604114</v>
      </c>
      <c r="J244" s="25">
        <f t="shared" si="27"/>
        <v>5.7515057419762083</v>
      </c>
    </row>
    <row r="245" spans="1:10" x14ac:dyDescent="0.25">
      <c r="A245" s="17">
        <v>243</v>
      </c>
      <c r="B245" s="19" t="s">
        <v>103</v>
      </c>
      <c r="C245" s="19">
        <v>5.36</v>
      </c>
      <c r="D245" s="19">
        <f t="shared" si="21"/>
        <v>5.3600000000000002E-2</v>
      </c>
      <c r="E245" s="20">
        <f t="shared" si="22"/>
        <v>0</v>
      </c>
      <c r="F245" s="21">
        <f t="shared" si="23"/>
        <v>0</v>
      </c>
      <c r="G245" s="22">
        <f t="shared" si="24"/>
        <v>5.7036945886690412E-5</v>
      </c>
      <c r="H245" s="23">
        <f t="shared" si="25"/>
        <v>-5.7036945886690412E-5</v>
      </c>
      <c r="I245" s="24">
        <f t="shared" si="26"/>
        <v>2098.0133831973817</v>
      </c>
      <c r="J245" s="25">
        <f t="shared" si="27"/>
        <v>7.6487461679622939</v>
      </c>
    </row>
    <row r="246" spans="1:10" x14ac:dyDescent="0.25">
      <c r="A246" s="17">
        <v>244</v>
      </c>
      <c r="B246" s="19" t="s">
        <v>104</v>
      </c>
      <c r="C246" s="19">
        <v>5.36</v>
      </c>
      <c r="D246" s="19">
        <f t="shared" si="21"/>
        <v>5.3600000000000002E-2</v>
      </c>
      <c r="E246" s="20">
        <f t="shared" si="22"/>
        <v>-7.4074074074075291E-3</v>
      </c>
      <c r="F246" s="21">
        <f t="shared" si="23"/>
        <v>-4.0000000000000452E-4</v>
      </c>
      <c r="G246" s="22">
        <f t="shared" si="24"/>
        <v>3.9451419178613429E-5</v>
      </c>
      <c r="H246" s="23">
        <f t="shared" si="25"/>
        <v>-4.3945141917861797E-4</v>
      </c>
      <c r="I246" s="24">
        <f t="shared" si="26"/>
        <v>115.46360793868011</v>
      </c>
      <c r="J246" s="25">
        <f t="shared" si="27"/>
        <v>4.7489553975308487</v>
      </c>
    </row>
    <row r="247" spans="1:10" x14ac:dyDescent="0.25">
      <c r="A247" s="17">
        <v>245</v>
      </c>
      <c r="B247" s="18">
        <v>45266</v>
      </c>
      <c r="C247" s="19">
        <v>5.4</v>
      </c>
      <c r="D247" s="19">
        <f t="shared" si="21"/>
        <v>5.4000000000000006E-2</v>
      </c>
      <c r="E247" s="20">
        <f t="shared" si="22"/>
        <v>5.5865921787709993E-3</v>
      </c>
      <c r="F247" s="21">
        <f t="shared" si="23"/>
        <v>3.0000000000000859E-4</v>
      </c>
      <c r="G247" s="22">
        <f t="shared" si="24"/>
        <v>5.2640564209671399E-5</v>
      </c>
      <c r="H247" s="23">
        <f t="shared" si="25"/>
        <v>2.4735943579033719E-4</v>
      </c>
      <c r="I247" s="24">
        <f t="shared" si="26"/>
        <v>866.0393787184795</v>
      </c>
      <c r="J247" s="25">
        <f t="shared" si="27"/>
        <v>6.7639303794899099</v>
      </c>
    </row>
    <row r="248" spans="1:10" x14ac:dyDescent="0.25">
      <c r="A248" s="17">
        <v>246</v>
      </c>
      <c r="B248" s="18">
        <v>45175</v>
      </c>
      <c r="C248" s="19">
        <v>5.37</v>
      </c>
      <c r="D248" s="19">
        <f t="shared" si="21"/>
        <v>5.3699999999999998E-2</v>
      </c>
      <c r="E248" s="20">
        <f t="shared" si="22"/>
        <v>-1.8587360594796154E-3</v>
      </c>
      <c r="F248" s="21">
        <f t="shared" si="23"/>
        <v>-1.0000000000000286E-4</v>
      </c>
      <c r="G248" s="22">
        <f t="shared" si="24"/>
        <v>4.8244182532652073E-5</v>
      </c>
      <c r="H248" s="23">
        <f t="shared" si="25"/>
        <v>-1.4824418253265494E-4</v>
      </c>
      <c r="I248" s="24">
        <f t="shared" si="26"/>
        <v>1576.2259072985346</v>
      </c>
      <c r="J248" s="25">
        <f t="shared" si="27"/>
        <v>7.3627886023398155</v>
      </c>
    </row>
    <row r="249" spans="1:10" x14ac:dyDescent="0.25">
      <c r="A249" s="17">
        <v>247</v>
      </c>
      <c r="B249" s="18">
        <v>45144</v>
      </c>
      <c r="C249" s="19">
        <v>5.38</v>
      </c>
      <c r="D249" s="19">
        <f t="shared" si="21"/>
        <v>5.3800000000000001E-2</v>
      </c>
      <c r="E249" s="20">
        <f t="shared" si="22"/>
        <v>-7.3800738007380184E-3</v>
      </c>
      <c r="F249" s="21">
        <f t="shared" si="23"/>
        <v>-3.9999999999999758E-4</v>
      </c>
      <c r="G249" s="22">
        <f t="shared" si="24"/>
        <v>3.0658655824575395E-5</v>
      </c>
      <c r="H249" s="23">
        <f t="shared" si="25"/>
        <v>-4.3065865582457298E-4</v>
      </c>
      <c r="I249" s="24">
        <f t="shared" si="26"/>
        <v>129.77521245985267</v>
      </c>
      <c r="J249" s="25">
        <f t="shared" si="27"/>
        <v>4.8658038188520232</v>
      </c>
    </row>
    <row r="250" spans="1:10" x14ac:dyDescent="0.25">
      <c r="A250" s="17">
        <v>248</v>
      </c>
      <c r="B250" s="18">
        <v>45113</v>
      </c>
      <c r="C250" s="19">
        <v>5.42</v>
      </c>
      <c r="D250" s="19">
        <f t="shared" si="21"/>
        <v>5.4199999999999998E-2</v>
      </c>
      <c r="E250" s="20">
        <f t="shared" si="22"/>
        <v>-3.6764705882353921E-3</v>
      </c>
      <c r="F250" s="21">
        <f t="shared" si="23"/>
        <v>-2.0000000000000573E-4</v>
      </c>
      <c r="G250" s="22">
        <f t="shared" si="24"/>
        <v>2.1865892470536748E-5</v>
      </c>
      <c r="H250" s="23">
        <f t="shared" si="25"/>
        <v>-2.2186589247054247E-4</v>
      </c>
      <c r="I250" s="24">
        <f t="shared" si="26"/>
        <v>1039.6390365904051</v>
      </c>
      <c r="J250" s="25">
        <f t="shared" si="27"/>
        <v>6.9466288516876107</v>
      </c>
    </row>
    <row r="251" spans="1:10" x14ac:dyDescent="0.25">
      <c r="A251" s="17">
        <v>249</v>
      </c>
      <c r="B251" s="18">
        <v>45083</v>
      </c>
      <c r="C251" s="19">
        <v>5.44</v>
      </c>
      <c r="D251" s="19">
        <f t="shared" si="21"/>
        <v>5.4400000000000004E-2</v>
      </c>
      <c r="E251" s="20">
        <f t="shared" si="22"/>
        <v>-3.66300366300365E-3</v>
      </c>
      <c r="F251" s="21">
        <f t="shared" si="23"/>
        <v>-1.9999999999999879E-4</v>
      </c>
      <c r="G251" s="22">
        <f t="shared" si="24"/>
        <v>1.3073129116498406E-5</v>
      </c>
      <c r="H251" s="23">
        <f t="shared" si="25"/>
        <v>-2.1307312911649721E-4</v>
      </c>
      <c r="I251" s="24">
        <f t="shared" si="26"/>
        <v>1102.1713662556647</v>
      </c>
      <c r="J251" s="25">
        <f t="shared" si="27"/>
        <v>7.0050374823924519</v>
      </c>
    </row>
    <row r="252" spans="1:10" x14ac:dyDescent="0.25">
      <c r="A252" s="17">
        <v>250</v>
      </c>
      <c r="B252" s="18">
        <v>45052</v>
      </c>
      <c r="C252" s="19">
        <v>5.46</v>
      </c>
      <c r="D252" s="19">
        <f t="shared" si="21"/>
        <v>5.4600000000000003E-2</v>
      </c>
      <c r="E252" s="20">
        <f t="shared" si="22"/>
        <v>-7.2727272727272085E-3</v>
      </c>
      <c r="F252" s="21">
        <f t="shared" si="23"/>
        <v>-3.9999999999999758E-4</v>
      </c>
      <c r="G252" s="22">
        <f t="shared" si="24"/>
        <v>-4.5123975915782766E-6</v>
      </c>
      <c r="H252" s="23">
        <f t="shared" si="25"/>
        <v>-3.9548760240841929E-4</v>
      </c>
      <c r="I252" s="24">
        <f t="shared" si="26"/>
        <v>202.26558875449712</v>
      </c>
      <c r="J252" s="25">
        <f t="shared" si="27"/>
        <v>5.3095816296284077</v>
      </c>
    </row>
    <row r="253" spans="1:10" x14ac:dyDescent="0.25">
      <c r="A253" s="17">
        <v>251</v>
      </c>
      <c r="B253" s="18">
        <v>44963</v>
      </c>
      <c r="C253" s="19">
        <v>5.5</v>
      </c>
      <c r="D253" s="19">
        <f t="shared" si="21"/>
        <v>5.5E-2</v>
      </c>
      <c r="E253" s="20">
        <f t="shared" si="22"/>
        <v>0</v>
      </c>
      <c r="F253" s="21">
        <f t="shared" si="23"/>
        <v>0</v>
      </c>
      <c r="G253" s="22">
        <f t="shared" si="24"/>
        <v>-4.5123975915782766E-6</v>
      </c>
      <c r="H253" s="23">
        <f t="shared" si="25"/>
        <v>4.5123975915782766E-6</v>
      </c>
      <c r="I253" s="24">
        <f t="shared" si="26"/>
        <v>2204.2032507369277</v>
      </c>
      <c r="J253" s="25">
        <f t="shared" si="27"/>
        <v>7.6981213850485357</v>
      </c>
    </row>
    <row r="254" spans="1:10" ht="15.75" thickBot="1" x14ac:dyDescent="0.3">
      <c r="A254" s="26">
        <v>252</v>
      </c>
      <c r="B254" s="27">
        <v>44932</v>
      </c>
      <c r="C254" s="28">
        <v>5.5</v>
      </c>
      <c r="D254" s="28">
        <f t="shared" si="21"/>
        <v>5.5E-2</v>
      </c>
      <c r="E254" s="29"/>
      <c r="F254" s="30"/>
      <c r="G254" s="28"/>
      <c r="H254" s="31"/>
      <c r="I254" s="49"/>
      <c r="J254" s="32"/>
    </row>
  </sheetData>
  <sheetProtection algorithmName="SHA-512" hashValue="ssVNUlfrmr30KR4L/xXW2iVjroebuRMBvAQpfVS71Id9HqtslGKoIxAY0NLWE96ZO0CxIkRkM85LkmKgYS4IhQ==" saltValue="86ocB78hwU706nrzYIJap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zoomScale="90" zoomScaleNormal="90" workbookViewId="0">
      <selection activeCell="A7" sqref="A7"/>
    </sheetView>
  </sheetViews>
  <sheetFormatPr defaultRowHeight="15" x14ac:dyDescent="0.25"/>
  <cols>
    <col min="1" max="1" width="26.42578125" style="4" customWidth="1"/>
    <col min="2" max="2" width="13.5703125" style="4" customWidth="1"/>
    <col min="3" max="3" width="10.140625" style="4" customWidth="1"/>
    <col min="4" max="4" width="9.85546875" style="4" customWidth="1"/>
    <col min="5" max="5" width="15.5703125" style="4" customWidth="1"/>
    <col min="6" max="6" width="15.140625" style="4" customWidth="1"/>
    <col min="7" max="7" width="14.42578125" style="4" customWidth="1"/>
    <col min="8" max="8" width="17.42578125" style="4" customWidth="1"/>
    <col min="9" max="9" width="14.7109375" style="4" customWidth="1"/>
    <col min="10" max="10" width="15.140625" style="4" customWidth="1"/>
    <col min="11" max="11" width="14.85546875" style="4" customWidth="1"/>
    <col min="12" max="12" width="14.28515625" style="4" customWidth="1"/>
    <col min="13" max="13" width="13.5703125" style="4" customWidth="1"/>
    <col min="14" max="14" width="13.85546875" style="4" customWidth="1"/>
    <col min="15" max="15" width="6.7109375" style="4" customWidth="1"/>
    <col min="16" max="16384" width="9.140625" style="4"/>
  </cols>
  <sheetData>
    <row r="1" spans="1:20" x14ac:dyDescent="0.25">
      <c r="A1" s="46" t="s">
        <v>332</v>
      </c>
      <c r="B1" s="47">
        <v>11.078881826088377</v>
      </c>
      <c r="D1" s="5" t="s">
        <v>338</v>
      </c>
      <c r="E1" s="5" t="s">
        <v>339</v>
      </c>
      <c r="F1" s="5" t="s">
        <v>340</v>
      </c>
      <c r="G1" s="5" t="s">
        <v>341</v>
      </c>
      <c r="H1" s="5" t="s">
        <v>342</v>
      </c>
      <c r="I1" s="5" t="s">
        <v>343</v>
      </c>
      <c r="J1" s="5" t="s">
        <v>344</v>
      </c>
      <c r="K1" s="5" t="s">
        <v>345</v>
      </c>
      <c r="L1" s="5" t="s">
        <v>346</v>
      </c>
      <c r="M1" s="5" t="s">
        <v>347</v>
      </c>
      <c r="N1" s="5" t="s">
        <v>348</v>
      </c>
    </row>
    <row r="2" spans="1:20" x14ac:dyDescent="0.25">
      <c r="A2" s="40" t="s">
        <v>333</v>
      </c>
      <c r="B2" s="42">
        <v>5.4897361104583674E-2</v>
      </c>
      <c r="D2" s="4">
        <v>0</v>
      </c>
      <c r="E2" s="4">
        <f>$B$4</f>
        <v>5.5199999999999999E-2</v>
      </c>
      <c r="F2" s="4">
        <f t="shared" ref="F2:N2" si="0">$B$4</f>
        <v>5.5199999999999999E-2</v>
      </c>
      <c r="G2" s="4">
        <f t="shared" si="0"/>
        <v>5.5199999999999999E-2</v>
      </c>
      <c r="H2" s="4">
        <f t="shared" si="0"/>
        <v>5.5199999999999999E-2</v>
      </c>
      <c r="I2" s="4">
        <f t="shared" si="0"/>
        <v>5.5199999999999999E-2</v>
      </c>
      <c r="J2" s="4">
        <f t="shared" si="0"/>
        <v>5.5199999999999999E-2</v>
      </c>
      <c r="K2" s="4">
        <f t="shared" si="0"/>
        <v>5.5199999999999999E-2</v>
      </c>
      <c r="L2" s="4">
        <f t="shared" si="0"/>
        <v>5.5199999999999999E-2</v>
      </c>
      <c r="M2" s="4">
        <f t="shared" si="0"/>
        <v>5.5199999999999999E-2</v>
      </c>
      <c r="N2" s="4">
        <f t="shared" si="0"/>
        <v>5.5199999999999999E-2</v>
      </c>
      <c r="P2" s="50" t="s">
        <v>349</v>
      </c>
      <c r="Q2" s="50"/>
      <c r="R2" s="50"/>
      <c r="S2" s="50"/>
      <c r="T2" s="50"/>
    </row>
    <row r="3" spans="1:20" x14ac:dyDescent="0.25">
      <c r="A3" s="40" t="s">
        <v>334</v>
      </c>
      <c r="B3" s="43">
        <v>1.8093532658950283E-4</v>
      </c>
      <c r="D3" s="4">
        <v>1</v>
      </c>
      <c r="E3" s="15">
        <f ca="1">$B$1*($B$2-E2)*$B$6+$B$3*SQRT($B$6)*_xlfn.NORM.S.INV(RAND())+E2</f>
        <v>5.5192597826172529E-2</v>
      </c>
      <c r="F3" s="15">
        <f ca="1">$B$1*($B$2-F2)*$B$6+$B$3*SQRT($B$6)*_xlfn.NORM.S.INV(RAND())+F2</f>
        <v>5.518792871326355E-2</v>
      </c>
      <c r="G3" s="15">
        <f ca="1">$B$1*($B$2-G2)*$B$6+$B$3*SQRT($B$6)*_xlfn.NORM.S.INV(RAND())+G2</f>
        <v>5.5192610897127653E-2</v>
      </c>
      <c r="H3" s="15">
        <f t="shared" ref="H3:N18" ca="1" si="1">$B$1*($B$2-H2)*$B$6+$B$3*SQRT($B$6)*_xlfn.NORM.S.INV(RAND())+H2</f>
        <v>5.5195955445162335E-2</v>
      </c>
      <c r="I3" s="15">
        <f t="shared" ca="1" si="1"/>
        <v>5.5187446362935759E-2</v>
      </c>
      <c r="J3" s="15">
        <f t="shared" ca="1" si="1"/>
        <v>5.5198989869464234E-2</v>
      </c>
      <c r="K3" s="15">
        <f t="shared" ca="1" si="1"/>
        <v>5.5186862134897957E-2</v>
      </c>
      <c r="L3" s="15">
        <f t="shared" ca="1" si="1"/>
        <v>5.5196639288903671E-2</v>
      </c>
      <c r="M3" s="15">
        <f t="shared" ca="1" si="1"/>
        <v>5.5190625926441576E-2</v>
      </c>
      <c r="N3" s="15">
        <f t="shared" ca="1" si="1"/>
        <v>5.520600205587755E-2</v>
      </c>
    </row>
    <row r="4" spans="1:20" x14ac:dyDescent="0.25">
      <c r="A4" s="40" t="s">
        <v>335</v>
      </c>
      <c r="B4" s="42">
        <f>'Vasicek Parameter Est. (MLE)'!D3</f>
        <v>5.5199999999999999E-2</v>
      </c>
      <c r="D4" s="4">
        <v>2</v>
      </c>
      <c r="E4" s="15">
        <f t="shared" ref="E4:E67" ca="1" si="2">$B$1*($B$2-E3)*$B$6+$B$3*SQRT($B$6)*_xlfn.NORM.S.INV(RAND())+E3</f>
        <v>5.5170875498302768E-2</v>
      </c>
      <c r="F4" s="15">
        <f t="shared" ref="F4:F67" ca="1" si="3">$B$1*($B$2-F3)*$B$6+$B$3*SQRT($B$6)*_xlfn.NORM.S.INV(RAND())+F3</f>
        <v>5.5165974197807187E-2</v>
      </c>
      <c r="G4" s="15">
        <f t="shared" ref="G4:K67" ca="1" si="4">$B$1*($B$2-G3)*$B$6+$B$3*SQRT($B$6)*_xlfn.NORM.S.INV(RAND())+G3</f>
        <v>5.5186552322724014E-2</v>
      </c>
      <c r="H4" s="15">
        <f t="shared" ca="1" si="1"/>
        <v>5.5171041022466671E-2</v>
      </c>
      <c r="I4" s="15">
        <f t="shared" ca="1" si="1"/>
        <v>5.516860545885232E-2</v>
      </c>
      <c r="J4" s="15">
        <f t="shared" ca="1" si="1"/>
        <v>5.5171222750982414E-2</v>
      </c>
      <c r="K4" s="15">
        <f t="shared" ca="1" si="1"/>
        <v>5.5172107963550793E-2</v>
      </c>
      <c r="L4" s="15">
        <f t="shared" ca="1" si="1"/>
        <v>5.5184835320047337E-2</v>
      </c>
      <c r="M4" s="15">
        <f t="shared" ca="1" si="1"/>
        <v>5.5160794321478676E-2</v>
      </c>
      <c r="N4" s="15">
        <f t="shared" ca="1" si="1"/>
        <v>5.5193743051186614E-2</v>
      </c>
    </row>
    <row r="5" spans="1:20" x14ac:dyDescent="0.25">
      <c r="A5" s="40" t="s">
        <v>336</v>
      </c>
      <c r="B5" s="42">
        <f>COUNT('Vasicek Parameter Est. (MLE)'!A3:A254)</f>
        <v>252</v>
      </c>
      <c r="D5" s="4">
        <v>3</v>
      </c>
      <c r="E5" s="15">
        <f t="shared" ca="1" si="2"/>
        <v>5.5167015068120821E-2</v>
      </c>
      <c r="F5" s="15">
        <f t="shared" ca="1" si="3"/>
        <v>5.5160171976466998E-2</v>
      </c>
      <c r="G5" s="15">
        <f t="shared" ca="1" si="4"/>
        <v>5.5174782821824343E-2</v>
      </c>
      <c r="H5" s="15">
        <f t="shared" ca="1" si="1"/>
        <v>5.515606048377613E-2</v>
      </c>
      <c r="I5" s="15">
        <f t="shared" ca="1" si="1"/>
        <v>5.5148857903591836E-2</v>
      </c>
      <c r="J5" s="15">
        <f t="shared" ca="1" si="1"/>
        <v>5.5146847624852627E-2</v>
      </c>
      <c r="K5" s="15">
        <f t="shared" ca="1" si="1"/>
        <v>5.5168255617739068E-2</v>
      </c>
      <c r="L5" s="15">
        <f t="shared" ca="1" si="1"/>
        <v>5.5182065530186904E-2</v>
      </c>
      <c r="M5" s="15">
        <f t="shared" ca="1" si="1"/>
        <v>5.5140528003153354E-2</v>
      </c>
      <c r="N5" s="15">
        <f t="shared" ca="1" si="1"/>
        <v>5.5170009833308484E-2</v>
      </c>
    </row>
    <row r="6" spans="1:20" x14ac:dyDescent="0.25">
      <c r="A6" s="44" t="s">
        <v>337</v>
      </c>
      <c r="B6" s="45">
        <f>1/B5</f>
        <v>3.968253968253968E-3</v>
      </c>
      <c r="D6" s="4">
        <v>4</v>
      </c>
      <c r="E6" s="15">
        <f t="shared" ca="1" si="2"/>
        <v>5.5180159901712419E-2</v>
      </c>
      <c r="F6" s="15">
        <f t="shared" ca="1" si="3"/>
        <v>5.5141188084724305E-2</v>
      </c>
      <c r="G6" s="15">
        <f t="shared" ca="1" si="4"/>
        <v>5.5176414948786223E-2</v>
      </c>
      <c r="H6" s="15">
        <f t="shared" ca="1" si="1"/>
        <v>5.5145774847800019E-2</v>
      </c>
      <c r="I6" s="15">
        <f t="shared" ca="1" si="1"/>
        <v>5.5132028768162138E-2</v>
      </c>
      <c r="J6" s="15">
        <f t="shared" ca="1" si="1"/>
        <v>5.5115305119748111E-2</v>
      </c>
      <c r="K6" s="15">
        <f t="shared" ca="1" si="1"/>
        <v>5.51551579684742E-2</v>
      </c>
      <c r="L6" s="15">
        <f t="shared" ca="1" si="1"/>
        <v>5.518052161090102E-2</v>
      </c>
      <c r="M6" s="15">
        <f t="shared" ca="1" si="1"/>
        <v>5.5141794860105023E-2</v>
      </c>
      <c r="N6" s="15">
        <f t="shared" ca="1" si="1"/>
        <v>5.5154956535502737E-2</v>
      </c>
    </row>
    <row r="7" spans="1:20" x14ac:dyDescent="0.25">
      <c r="D7" s="4">
        <v>5</v>
      </c>
      <c r="E7" s="15">
        <f t="shared" ca="1" si="2"/>
        <v>5.5162498343005233E-2</v>
      </c>
      <c r="F7" s="15">
        <f t="shared" ca="1" si="3"/>
        <v>5.5156944030592146E-2</v>
      </c>
      <c r="G7" s="15">
        <f t="shared" ca="1" si="4"/>
        <v>5.5178710518627321E-2</v>
      </c>
      <c r="H7" s="15">
        <f t="shared" ca="1" si="1"/>
        <v>5.515586433872964E-2</v>
      </c>
      <c r="I7" s="15">
        <f t="shared" ca="1" si="1"/>
        <v>5.510854605707375E-2</v>
      </c>
      <c r="J7" s="15">
        <f t="shared" ca="1" si="1"/>
        <v>5.5094392491811098E-2</v>
      </c>
      <c r="K7" s="15">
        <f t="shared" ca="1" si="1"/>
        <v>5.5143806831316138E-2</v>
      </c>
      <c r="L7" s="15">
        <f t="shared" ca="1" si="1"/>
        <v>5.5178073800275611E-2</v>
      </c>
      <c r="M7" s="15">
        <f t="shared" ca="1" si="1"/>
        <v>5.5138162210557722E-2</v>
      </c>
      <c r="N7" s="15">
        <f t="shared" ca="1" si="1"/>
        <v>5.5152730325436328E-2</v>
      </c>
    </row>
    <row r="8" spans="1:20" x14ac:dyDescent="0.25">
      <c r="C8" s="48"/>
      <c r="D8" s="4">
        <v>6</v>
      </c>
      <c r="E8" s="15">
        <f t="shared" ca="1" si="2"/>
        <v>5.5150787045359202E-2</v>
      </c>
      <c r="F8" s="15">
        <f t="shared" ca="1" si="3"/>
        <v>5.5135333293853832E-2</v>
      </c>
      <c r="G8" s="15">
        <f t="shared" ca="1" si="4"/>
        <v>5.5168540517149027E-2</v>
      </c>
      <c r="H8" s="15">
        <f t="shared" ca="1" si="1"/>
        <v>5.5152934601487819E-2</v>
      </c>
      <c r="I8" s="15">
        <f t="shared" ca="1" si="1"/>
        <v>5.5079982175941802E-2</v>
      </c>
      <c r="J8" s="15">
        <f t="shared" ca="1" si="1"/>
        <v>5.5078352620678728E-2</v>
      </c>
      <c r="K8" s="15">
        <f t="shared" ca="1" si="1"/>
        <v>5.5123883818992518E-2</v>
      </c>
      <c r="L8" s="15">
        <f t="shared" ca="1" si="1"/>
        <v>5.5157785089233795E-2</v>
      </c>
      <c r="M8" s="15">
        <f t="shared" ca="1" si="1"/>
        <v>5.5147902971684357E-2</v>
      </c>
      <c r="N8" s="15">
        <f t="shared" ca="1" si="1"/>
        <v>5.5137599435093158E-2</v>
      </c>
    </row>
    <row r="9" spans="1:20" x14ac:dyDescent="0.25">
      <c r="D9" s="4">
        <v>7</v>
      </c>
      <c r="E9" s="15">
        <f ca="1">$B$1*($B$2-E8)*$B$6+$B$3*SQRT($B$6)*_xlfn.NORM.S.INV(RAND())+E8</f>
        <v>5.5131381721407635E-2</v>
      </c>
      <c r="F9" s="15">
        <f t="shared" ca="1" si="3"/>
        <v>5.5149316677500115E-2</v>
      </c>
      <c r="G9" s="15">
        <f t="shared" ca="1" si="4"/>
        <v>5.516778973674584E-2</v>
      </c>
      <c r="H9" s="15">
        <f t="shared" ca="1" si="1"/>
        <v>5.5144266855703797E-2</v>
      </c>
      <c r="I9" s="15">
        <f t="shared" ca="1" si="1"/>
        <v>5.5075212041546549E-2</v>
      </c>
      <c r="J9" s="15">
        <f t="shared" ca="1" si="1"/>
        <v>5.5083172965815115E-2</v>
      </c>
      <c r="K9" s="15">
        <f t="shared" ca="1" si="1"/>
        <v>5.5099199763643525E-2</v>
      </c>
      <c r="L9" s="15">
        <f t="shared" ca="1" si="1"/>
        <v>5.5163610054827922E-2</v>
      </c>
      <c r="M9" s="15">
        <f t="shared" ca="1" si="1"/>
        <v>5.5121704607644977E-2</v>
      </c>
      <c r="N9" s="15">
        <f t="shared" ca="1" si="1"/>
        <v>5.5122719166202011E-2</v>
      </c>
    </row>
    <row r="10" spans="1:20" x14ac:dyDescent="0.25">
      <c r="D10" s="4">
        <v>8</v>
      </c>
      <c r="E10" s="15">
        <f t="shared" ca="1" si="2"/>
        <v>5.5124484367244382E-2</v>
      </c>
      <c r="F10" s="15">
        <f t="shared" ca="1" si="3"/>
        <v>5.513644529507046E-2</v>
      </c>
      <c r="G10" s="15">
        <f t="shared" ca="1" si="4"/>
        <v>5.5162108103996389E-2</v>
      </c>
      <c r="H10" s="15">
        <f t="shared" ca="1" si="1"/>
        <v>5.515006750646935E-2</v>
      </c>
      <c r="I10" s="15">
        <f t="shared" ca="1" si="1"/>
        <v>5.507806334198858E-2</v>
      </c>
      <c r="J10" s="15">
        <f t="shared" ca="1" si="1"/>
        <v>5.5090839985240392E-2</v>
      </c>
      <c r="K10" s="15">
        <f t="shared" ca="1" si="1"/>
        <v>5.5087879854918094E-2</v>
      </c>
      <c r="L10" s="15">
        <f t="shared" ca="1" si="1"/>
        <v>5.5179164026693657E-2</v>
      </c>
      <c r="M10" s="15">
        <f t="shared" ca="1" si="1"/>
        <v>5.5090912640919344E-2</v>
      </c>
      <c r="N10" s="15">
        <f t="shared" ca="1" si="1"/>
        <v>5.5116942389359415E-2</v>
      </c>
    </row>
    <row r="11" spans="1:20" x14ac:dyDescent="0.25">
      <c r="D11" s="4">
        <v>9</v>
      </c>
      <c r="E11" s="15">
        <f t="shared" ca="1" si="2"/>
        <v>5.5105060285578517E-2</v>
      </c>
      <c r="F11" s="15">
        <f t="shared" ca="1" si="3"/>
        <v>5.515151899849835E-2</v>
      </c>
      <c r="G11" s="15">
        <f t="shared" ca="1" si="4"/>
        <v>5.5147034981713194E-2</v>
      </c>
      <c r="H11" s="15">
        <f t="shared" ca="1" si="1"/>
        <v>5.5145530650451517E-2</v>
      </c>
      <c r="I11" s="15">
        <f t="shared" ca="1" si="1"/>
        <v>5.5066271155579431E-2</v>
      </c>
      <c r="J11" s="15">
        <f t="shared" ca="1" si="1"/>
        <v>5.5082025184885357E-2</v>
      </c>
      <c r="K11" s="15">
        <f t="shared" ca="1" si="1"/>
        <v>5.5089260200970581E-2</v>
      </c>
      <c r="L11" s="15">
        <f t="shared" ca="1" si="1"/>
        <v>5.5177411220421066E-2</v>
      </c>
      <c r="M11" s="15">
        <f t="shared" ca="1" si="1"/>
        <v>5.5085542792289929E-2</v>
      </c>
      <c r="N11" s="15">
        <f t="shared" ca="1" si="1"/>
        <v>5.5108456007717764E-2</v>
      </c>
    </row>
    <row r="12" spans="1:20" x14ac:dyDescent="0.25">
      <c r="D12" s="4">
        <v>10</v>
      </c>
      <c r="E12" s="15">
        <f t="shared" ca="1" si="2"/>
        <v>5.5101348254291568E-2</v>
      </c>
      <c r="F12" s="15">
        <f t="shared" ca="1" si="3"/>
        <v>5.5125706331950915E-2</v>
      </c>
      <c r="G12" s="15">
        <f t="shared" ca="1" si="4"/>
        <v>5.5135203848511678E-2</v>
      </c>
      <c r="H12" s="15">
        <f t="shared" ca="1" si="1"/>
        <v>5.5153072657077674E-2</v>
      </c>
      <c r="I12" s="15">
        <f t="shared" ca="1" si="1"/>
        <v>5.5071568151499682E-2</v>
      </c>
      <c r="J12" s="15">
        <f t="shared" ca="1" si="1"/>
        <v>5.5088102438745769E-2</v>
      </c>
      <c r="K12" s="15">
        <f t="shared" ca="1" si="1"/>
        <v>5.507825033556471E-2</v>
      </c>
      <c r="L12" s="15">
        <f t="shared" ca="1" si="1"/>
        <v>5.5155490371782905E-2</v>
      </c>
      <c r="M12" s="15">
        <f t="shared" ca="1" si="1"/>
        <v>5.5080755788612608E-2</v>
      </c>
      <c r="N12" s="15">
        <f t="shared" ca="1" si="1"/>
        <v>5.5101803546748256E-2</v>
      </c>
    </row>
    <row r="13" spans="1:20" x14ac:dyDescent="0.25">
      <c r="D13" s="4">
        <v>11</v>
      </c>
      <c r="E13" s="15">
        <f t="shared" ca="1" si="2"/>
        <v>5.5077034576416266E-2</v>
      </c>
      <c r="F13" s="15">
        <f t="shared" ca="1" si="3"/>
        <v>5.5111113657119577E-2</v>
      </c>
      <c r="G13" s="15">
        <f t="shared" ca="1" si="4"/>
        <v>5.5122890071992441E-2</v>
      </c>
      <c r="H13" s="15">
        <f t="shared" ca="1" si="1"/>
        <v>5.5144174893704226E-2</v>
      </c>
      <c r="I13" s="15">
        <f t="shared" ca="1" si="1"/>
        <v>5.5050552327092869E-2</v>
      </c>
      <c r="J13" s="15">
        <f t="shared" ca="1" si="1"/>
        <v>5.5081089366746876E-2</v>
      </c>
      <c r="K13" s="15">
        <f t="shared" ca="1" si="1"/>
        <v>5.5068249962620254E-2</v>
      </c>
      <c r="L13" s="15">
        <f t="shared" ca="1" si="1"/>
        <v>5.5129313216050184E-2</v>
      </c>
      <c r="M13" s="15">
        <f t="shared" ca="1" si="1"/>
        <v>5.5070751369559433E-2</v>
      </c>
      <c r="N13" s="15">
        <f t="shared" ca="1" si="1"/>
        <v>5.5090393919420173E-2</v>
      </c>
    </row>
    <row r="14" spans="1:20" x14ac:dyDescent="0.25">
      <c r="D14" s="4">
        <v>12</v>
      </c>
      <c r="E14" s="15">
        <f t="shared" ca="1" si="2"/>
        <v>5.5050777292881513E-2</v>
      </c>
      <c r="F14" s="15">
        <f t="shared" ca="1" si="3"/>
        <v>5.5101199947033129E-2</v>
      </c>
      <c r="G14" s="15">
        <f t="shared" ca="1" si="4"/>
        <v>5.5111164589931046E-2</v>
      </c>
      <c r="H14" s="15">
        <f t="shared" ca="1" si="1"/>
        <v>5.5147758586673978E-2</v>
      </c>
      <c r="I14" s="15">
        <f t="shared" ca="1" si="1"/>
        <v>5.5045167589342976E-2</v>
      </c>
      <c r="J14" s="15">
        <f t="shared" ca="1" si="1"/>
        <v>5.5071423250484343E-2</v>
      </c>
      <c r="K14" s="15">
        <f t="shared" ca="1" si="1"/>
        <v>5.5050813331480611E-2</v>
      </c>
      <c r="L14" s="15">
        <f t="shared" ca="1" si="1"/>
        <v>5.5118892883196532E-2</v>
      </c>
      <c r="M14" s="15">
        <f t="shared" ca="1" si="1"/>
        <v>5.5058897327535376E-2</v>
      </c>
      <c r="N14" s="15">
        <f t="shared" ca="1" si="1"/>
        <v>5.5096689344141393E-2</v>
      </c>
    </row>
    <row r="15" spans="1:20" x14ac:dyDescent="0.25">
      <c r="D15" s="4">
        <v>13</v>
      </c>
      <c r="E15" s="15">
        <f t="shared" ca="1" si="2"/>
        <v>5.5024634473712281E-2</v>
      </c>
      <c r="F15" s="15">
        <f t="shared" ca="1" si="3"/>
        <v>5.508743832147707E-2</v>
      </c>
      <c r="G15" s="15">
        <f t="shared" ca="1" si="4"/>
        <v>5.5122661036839729E-2</v>
      </c>
      <c r="H15" s="15">
        <f t="shared" ca="1" si="1"/>
        <v>5.515479682228136E-2</v>
      </c>
      <c r="I15" s="15">
        <f t="shared" ca="1" si="1"/>
        <v>5.5056289923858692E-2</v>
      </c>
      <c r="J15" s="15">
        <f t="shared" ca="1" si="1"/>
        <v>5.5062973561451158E-2</v>
      </c>
      <c r="K15" s="15">
        <f t="shared" ca="1" si="1"/>
        <v>5.5062217490111698E-2</v>
      </c>
      <c r="L15" s="15">
        <f t="shared" ca="1" si="1"/>
        <v>5.5102217617849746E-2</v>
      </c>
      <c r="M15" s="15">
        <f t="shared" ca="1" si="1"/>
        <v>5.5037292075592131E-2</v>
      </c>
      <c r="N15" s="15">
        <f t="shared" ca="1" si="1"/>
        <v>5.5087224585039188E-2</v>
      </c>
    </row>
    <row r="16" spans="1:20" x14ac:dyDescent="0.25">
      <c r="D16" s="4">
        <v>14</v>
      </c>
      <c r="E16" s="15">
        <f t="shared" ca="1" si="2"/>
        <v>5.5043199377115187E-2</v>
      </c>
      <c r="F16" s="15">
        <f t="shared" ca="1" si="3"/>
        <v>5.5056569353769361E-2</v>
      </c>
      <c r="G16" s="15">
        <f t="shared" ca="1" si="4"/>
        <v>5.5111262258607054E-2</v>
      </c>
      <c r="H16" s="15">
        <f t="shared" ca="1" si="1"/>
        <v>5.5157162773260285E-2</v>
      </c>
      <c r="I16" s="15">
        <f t="shared" ca="1" si="1"/>
        <v>5.5065301831870368E-2</v>
      </c>
      <c r="J16" s="15">
        <f t="shared" ca="1" si="1"/>
        <v>5.5032121516155594E-2</v>
      </c>
      <c r="K16" s="15">
        <f t="shared" ca="1" si="1"/>
        <v>5.504790485546518E-2</v>
      </c>
      <c r="L16" s="15">
        <f t="shared" ca="1" si="1"/>
        <v>5.5091862290408487E-2</v>
      </c>
      <c r="M16" s="15">
        <f t="shared" ca="1" si="1"/>
        <v>5.505277503693299E-2</v>
      </c>
      <c r="N16" s="15">
        <f t="shared" ca="1" si="1"/>
        <v>5.5090027415373978E-2</v>
      </c>
    </row>
    <row r="17" spans="4:21" x14ac:dyDescent="0.25">
      <c r="D17" s="4">
        <v>15</v>
      </c>
      <c r="E17" s="15">
        <f t="shared" ca="1" si="2"/>
        <v>5.5024416655402045E-2</v>
      </c>
      <c r="F17" s="15">
        <f t="shared" ca="1" si="3"/>
        <v>5.5043276234699672E-2</v>
      </c>
      <c r="G17" s="15">
        <f t="shared" ca="1" si="4"/>
        <v>5.5102125382112038E-2</v>
      </c>
      <c r="H17" s="15">
        <f t="shared" ca="1" si="1"/>
        <v>5.5147714003364205E-2</v>
      </c>
      <c r="I17" s="15">
        <f t="shared" ca="1" si="1"/>
        <v>5.506898078543105E-2</v>
      </c>
      <c r="J17" s="15">
        <f t="shared" ca="1" si="1"/>
        <v>5.5020551541826647E-2</v>
      </c>
      <c r="K17" s="15">
        <f t="shared" ca="1" si="1"/>
        <v>5.5057008708489022E-2</v>
      </c>
      <c r="L17" s="15">
        <f t="shared" ca="1" si="1"/>
        <v>5.5081286729003129E-2</v>
      </c>
      <c r="M17" s="15">
        <f t="shared" ca="1" si="1"/>
        <v>5.5047615667085339E-2</v>
      </c>
      <c r="N17" s="15">
        <f t="shared" ca="1" si="1"/>
        <v>5.5078735676308006E-2</v>
      </c>
    </row>
    <row r="18" spans="4:21" x14ac:dyDescent="0.25">
      <c r="D18" s="4">
        <v>16</v>
      </c>
      <c r="E18" s="15">
        <f t="shared" ca="1" si="2"/>
        <v>5.503050959118698E-2</v>
      </c>
      <c r="F18" s="15">
        <f t="shared" ca="1" si="3"/>
        <v>5.5030869023756715E-2</v>
      </c>
      <c r="G18" s="15">
        <f t="shared" ca="1" si="4"/>
        <v>5.5087618761657367E-2</v>
      </c>
      <c r="H18" s="15">
        <f t="shared" ca="1" si="1"/>
        <v>5.5152957638928038E-2</v>
      </c>
      <c r="I18" s="15">
        <f t="shared" ca="1" si="1"/>
        <v>5.5055332606608269E-2</v>
      </c>
      <c r="J18" s="15">
        <f t="shared" ca="1" si="1"/>
        <v>5.5007528023273591E-2</v>
      </c>
      <c r="K18" s="15">
        <f t="shared" ca="1" si="1"/>
        <v>5.5050947276780296E-2</v>
      </c>
      <c r="L18" s="15">
        <f t="shared" ca="1" si="1"/>
        <v>5.5090042099042148E-2</v>
      </c>
      <c r="M18" s="15">
        <f t="shared" ca="1" si="1"/>
        <v>5.5042936868387515E-2</v>
      </c>
      <c r="N18" s="15">
        <f t="shared" ca="1" si="1"/>
        <v>5.5084865287989261E-2</v>
      </c>
    </row>
    <row r="19" spans="4:21" x14ac:dyDescent="0.25">
      <c r="D19" s="4">
        <v>17</v>
      </c>
      <c r="E19" s="15">
        <f t="shared" ca="1" si="2"/>
        <v>5.5003746357875152E-2</v>
      </c>
      <c r="F19" s="15">
        <f t="shared" ca="1" si="3"/>
        <v>5.5027559565015559E-2</v>
      </c>
      <c r="G19" s="15">
        <f t="shared" ca="1" si="4"/>
        <v>5.5077956561993408E-2</v>
      </c>
      <c r="H19" s="15">
        <f t="shared" ca="1" si="4"/>
        <v>5.5134145049583E-2</v>
      </c>
      <c r="I19" s="15">
        <f t="shared" ca="1" si="4"/>
        <v>5.5047291952717292E-2</v>
      </c>
      <c r="J19" s="15">
        <f t="shared" ca="1" si="4"/>
        <v>5.4997351579271013E-2</v>
      </c>
      <c r="K19" s="15">
        <f t="shared" ca="1" si="4"/>
        <v>5.5058690040725111E-2</v>
      </c>
      <c r="L19" s="15">
        <f t="shared" ref="L19:N82" ca="1" si="5">$B$1*($B$2-L18)*$B$6+$B$3*SQRT($B$6)*_xlfn.NORM.S.INV(RAND())+L18</f>
        <v>5.510094505592221E-2</v>
      </c>
      <c r="M19" s="15">
        <f t="shared" ca="1" si="5"/>
        <v>5.5029749269026526E-2</v>
      </c>
      <c r="N19" s="15">
        <f t="shared" ca="1" si="5"/>
        <v>5.5081375696683726E-2</v>
      </c>
      <c r="T19" s="48"/>
      <c r="U19" s="48"/>
    </row>
    <row r="20" spans="4:21" x14ac:dyDescent="0.25">
      <c r="D20" s="4">
        <v>18</v>
      </c>
      <c r="E20" s="15">
        <f t="shared" ca="1" si="2"/>
        <v>5.4991849644983909E-2</v>
      </c>
      <c r="F20" s="15">
        <f t="shared" ca="1" si="3"/>
        <v>5.5026579845977044E-2</v>
      </c>
      <c r="G20" s="15">
        <f t="shared" ca="1" si="4"/>
        <v>5.5083318382162648E-2</v>
      </c>
      <c r="H20" s="15">
        <f t="shared" ca="1" si="4"/>
        <v>5.5111061977802897E-2</v>
      </c>
      <c r="I20" s="15">
        <f t="shared" ca="1" si="4"/>
        <v>5.5048469947277842E-2</v>
      </c>
      <c r="J20" s="15">
        <f t="shared" ca="1" si="4"/>
        <v>5.5007087717210766E-2</v>
      </c>
      <c r="K20" s="15">
        <f t="shared" ca="1" si="4"/>
        <v>5.5077886256051152E-2</v>
      </c>
      <c r="L20" s="15">
        <f t="shared" ca="1" si="5"/>
        <v>5.509438582445654E-2</v>
      </c>
      <c r="M20" s="15">
        <f t="shared" ca="1" si="5"/>
        <v>5.5034531917151013E-2</v>
      </c>
      <c r="N20" s="15">
        <f t="shared" ca="1" si="5"/>
        <v>5.5075961254201035E-2</v>
      </c>
    </row>
    <row r="21" spans="4:21" x14ac:dyDescent="0.25">
      <c r="D21" s="4">
        <v>19</v>
      </c>
      <c r="E21" s="15">
        <f t="shared" ca="1" si="2"/>
        <v>5.4983092772728795E-2</v>
      </c>
      <c r="F21" s="15">
        <f t="shared" ca="1" si="3"/>
        <v>5.5032958894708002E-2</v>
      </c>
      <c r="G21" s="15">
        <f t="shared" ca="1" si="4"/>
        <v>5.5059042499141668E-2</v>
      </c>
      <c r="H21" s="15">
        <f t="shared" ca="1" si="4"/>
        <v>5.5113701842947102E-2</v>
      </c>
      <c r="I21" s="15">
        <f t="shared" ca="1" si="4"/>
        <v>5.5025121711168308E-2</v>
      </c>
      <c r="J21" s="15">
        <f t="shared" ca="1" si="4"/>
        <v>5.5011445442751945E-2</v>
      </c>
      <c r="K21" s="15">
        <f t="shared" ca="1" si="4"/>
        <v>5.5089700531397237E-2</v>
      </c>
      <c r="L21" s="15">
        <f t="shared" ca="1" si="5"/>
        <v>5.5110216545091885E-2</v>
      </c>
      <c r="M21" s="15">
        <f t="shared" ca="1" si="5"/>
        <v>5.502460516797196E-2</v>
      </c>
      <c r="N21" s="15">
        <f t="shared" ca="1" si="5"/>
        <v>5.5056932502503611E-2</v>
      </c>
    </row>
    <row r="22" spans="4:21" x14ac:dyDescent="0.25">
      <c r="D22" s="4">
        <v>20</v>
      </c>
      <c r="E22" s="15">
        <f t="shared" ca="1" si="2"/>
        <v>5.4970949414187655E-2</v>
      </c>
      <c r="F22" s="15">
        <f t="shared" ca="1" si="3"/>
        <v>5.5024366737348805E-2</v>
      </c>
      <c r="G22" s="15">
        <f t="shared" ca="1" si="4"/>
        <v>5.5057955648847169E-2</v>
      </c>
      <c r="H22" s="15">
        <f t="shared" ca="1" si="4"/>
        <v>5.5090357776190826E-2</v>
      </c>
      <c r="I22" s="15">
        <f t="shared" ca="1" si="4"/>
        <v>5.5013535274098635E-2</v>
      </c>
      <c r="J22" s="15">
        <f t="shared" ca="1" si="4"/>
        <v>5.500047319051167E-2</v>
      </c>
      <c r="K22" s="15">
        <f t="shared" ca="1" si="4"/>
        <v>5.5055142825557166E-2</v>
      </c>
      <c r="L22" s="15">
        <f t="shared" ca="1" si="5"/>
        <v>5.5118633933895718E-2</v>
      </c>
      <c r="M22" s="15">
        <f t="shared" ca="1" si="5"/>
        <v>5.5019573008502666E-2</v>
      </c>
      <c r="N22" s="15">
        <f t="shared" ca="1" si="5"/>
        <v>5.5055119177955407E-2</v>
      </c>
    </row>
    <row r="23" spans="4:21" x14ac:dyDescent="0.25">
      <c r="D23" s="4">
        <v>21</v>
      </c>
      <c r="E23" s="15">
        <f t="shared" ca="1" si="2"/>
        <v>5.4955816124294343E-2</v>
      </c>
      <c r="F23" s="15">
        <f t="shared" ca="1" si="3"/>
        <v>5.5004796146423597E-2</v>
      </c>
      <c r="G23" s="15">
        <f t="shared" ca="1" si="4"/>
        <v>5.5044346712190814E-2</v>
      </c>
      <c r="H23" s="15">
        <f t="shared" ca="1" si="4"/>
        <v>5.5079914188579965E-2</v>
      </c>
      <c r="I23" s="15">
        <f t="shared" ca="1" si="4"/>
        <v>5.5014339025948315E-2</v>
      </c>
      <c r="J23" s="15">
        <f t="shared" ca="1" si="4"/>
        <v>5.498659225305385E-2</v>
      </c>
      <c r="K23" s="15">
        <f t="shared" ca="1" si="4"/>
        <v>5.5043638410702991E-2</v>
      </c>
      <c r="L23" s="15">
        <f t="shared" ca="1" si="5"/>
        <v>5.5132600500344561E-2</v>
      </c>
      <c r="M23" s="15">
        <f t="shared" ca="1" si="5"/>
        <v>5.5013680158356684E-2</v>
      </c>
      <c r="N23" s="15">
        <f t="shared" ca="1" si="5"/>
        <v>5.5062536821988382E-2</v>
      </c>
    </row>
    <row r="24" spans="4:21" x14ac:dyDescent="0.25">
      <c r="D24" s="4">
        <v>22</v>
      </c>
      <c r="E24" s="15">
        <f t="shared" ca="1" si="2"/>
        <v>5.4942859534616841E-2</v>
      </c>
      <c r="F24" s="15">
        <f t="shared" ca="1" si="3"/>
        <v>5.5002439491709972E-2</v>
      </c>
      <c r="G24" s="15">
        <f t="shared" ca="1" si="4"/>
        <v>5.503154468573921E-2</v>
      </c>
      <c r="H24" s="15">
        <f t="shared" ca="1" si="4"/>
        <v>5.5072874150394871E-2</v>
      </c>
      <c r="I24" s="15">
        <f t="shared" ca="1" si="4"/>
        <v>5.501373586206848E-2</v>
      </c>
      <c r="J24" s="15">
        <f t="shared" ca="1" si="4"/>
        <v>5.5007343631179421E-2</v>
      </c>
      <c r="K24" s="15">
        <f t="shared" ca="1" si="4"/>
        <v>5.5046880382651417E-2</v>
      </c>
      <c r="L24" s="15">
        <f t="shared" ca="1" si="5"/>
        <v>5.5125364729040331E-2</v>
      </c>
      <c r="M24" s="15">
        <f t="shared" ca="1" si="5"/>
        <v>5.5005338229041224E-2</v>
      </c>
      <c r="N24" s="15">
        <f t="shared" ca="1" si="5"/>
        <v>5.5071204312692239E-2</v>
      </c>
    </row>
    <row r="25" spans="4:21" x14ac:dyDescent="0.25">
      <c r="D25" s="4">
        <v>23</v>
      </c>
      <c r="E25" s="15">
        <f t="shared" ca="1" si="2"/>
        <v>5.4948622881174435E-2</v>
      </c>
      <c r="F25" s="15">
        <f t="shared" ca="1" si="3"/>
        <v>5.4992408384120756E-2</v>
      </c>
      <c r="G25" s="15">
        <f t="shared" ca="1" si="4"/>
        <v>5.502452744704002E-2</v>
      </c>
      <c r="H25" s="15">
        <f t="shared" ca="1" si="4"/>
        <v>5.5051196478638154E-2</v>
      </c>
      <c r="I25" s="15">
        <f t="shared" ca="1" si="4"/>
        <v>5.4996650076613501E-2</v>
      </c>
      <c r="J25" s="15">
        <f t="shared" ca="1" si="4"/>
        <v>5.4978029631929243E-2</v>
      </c>
      <c r="K25" s="15">
        <f t="shared" ca="1" si="4"/>
        <v>5.5037566704657995E-2</v>
      </c>
      <c r="L25" s="15">
        <f t="shared" ca="1" si="5"/>
        <v>5.5111745150211562E-2</v>
      </c>
      <c r="M25" s="15">
        <f t="shared" ca="1" si="5"/>
        <v>5.499104528778017E-2</v>
      </c>
      <c r="N25" s="15">
        <f t="shared" ca="1" si="5"/>
        <v>5.5071989146059645E-2</v>
      </c>
    </row>
    <row r="26" spans="4:21" x14ac:dyDescent="0.25">
      <c r="D26" s="4">
        <v>24</v>
      </c>
      <c r="E26" s="15">
        <f t="shared" ca="1" si="2"/>
        <v>5.4916418526860876E-2</v>
      </c>
      <c r="F26" s="15">
        <f t="shared" ca="1" si="3"/>
        <v>5.4987934717289008E-2</v>
      </c>
      <c r="G26" s="15">
        <f t="shared" ca="1" si="4"/>
        <v>5.5009940540191933E-2</v>
      </c>
      <c r="H26" s="15">
        <f t="shared" ca="1" si="4"/>
        <v>5.5036040649524033E-2</v>
      </c>
      <c r="I26" s="15">
        <f t="shared" ca="1" si="4"/>
        <v>5.4969280441425399E-2</v>
      </c>
      <c r="J26" s="15">
        <f t="shared" ca="1" si="4"/>
        <v>5.4962508226454279E-2</v>
      </c>
      <c r="K26" s="15">
        <f t="shared" ca="1" si="4"/>
        <v>5.5026176167260764E-2</v>
      </c>
      <c r="L26" s="15">
        <f t="shared" ca="1" si="5"/>
        <v>5.5084059781776128E-2</v>
      </c>
      <c r="M26" s="15">
        <f t="shared" ca="1" si="5"/>
        <v>5.4998358331672451E-2</v>
      </c>
      <c r="N26" s="15">
        <f t="shared" ca="1" si="5"/>
        <v>5.5050534923484266E-2</v>
      </c>
    </row>
    <row r="27" spans="4:21" x14ac:dyDescent="0.25">
      <c r="D27" s="4">
        <v>25</v>
      </c>
      <c r="E27" s="15">
        <f t="shared" ca="1" si="2"/>
        <v>5.4921478006855873E-2</v>
      </c>
      <c r="F27" s="15">
        <f t="shared" ca="1" si="3"/>
        <v>5.4974322603942916E-2</v>
      </c>
      <c r="G27" s="15">
        <f t="shared" ca="1" si="4"/>
        <v>5.4999921709252421E-2</v>
      </c>
      <c r="H27" s="15">
        <f t="shared" ca="1" si="4"/>
        <v>5.502490458281542E-2</v>
      </c>
      <c r="I27" s="15">
        <f t="shared" ca="1" si="4"/>
        <v>5.4962852638798021E-2</v>
      </c>
      <c r="J27" s="15">
        <f t="shared" ca="1" si="4"/>
        <v>5.4962148207852092E-2</v>
      </c>
      <c r="K27" s="15">
        <f t="shared" ca="1" si="4"/>
        <v>5.5031460213960458E-2</v>
      </c>
      <c r="L27" s="15">
        <f t="shared" ca="1" si="5"/>
        <v>5.5068035824255734E-2</v>
      </c>
      <c r="M27" s="15">
        <f t="shared" ca="1" si="5"/>
        <v>5.4986205477860796E-2</v>
      </c>
      <c r="N27" s="15">
        <f t="shared" ca="1" si="5"/>
        <v>5.5063228719329935E-2</v>
      </c>
    </row>
    <row r="28" spans="4:21" x14ac:dyDescent="0.25">
      <c r="D28" s="4">
        <v>26</v>
      </c>
      <c r="E28" s="15">
        <f t="shared" ca="1" si="2"/>
        <v>5.4911677775250911E-2</v>
      </c>
      <c r="F28" s="15">
        <f t="shared" ca="1" si="3"/>
        <v>5.4981668870901425E-2</v>
      </c>
      <c r="G28" s="15">
        <f t="shared" ca="1" si="4"/>
        <v>5.4985462679095917E-2</v>
      </c>
      <c r="H28" s="15">
        <f t="shared" ca="1" si="4"/>
        <v>5.5016706119380344E-2</v>
      </c>
      <c r="I28" s="15">
        <f t="shared" ca="1" si="4"/>
        <v>5.495773491902782E-2</v>
      </c>
      <c r="J28" s="15">
        <f t="shared" ca="1" si="4"/>
        <v>5.4941401246903526E-2</v>
      </c>
      <c r="K28" s="15">
        <f t="shared" ca="1" si="4"/>
        <v>5.5030867901395601E-2</v>
      </c>
      <c r="L28" s="15">
        <f t="shared" ca="1" si="5"/>
        <v>5.5081200796170515E-2</v>
      </c>
      <c r="M28" s="15">
        <f t="shared" ca="1" si="5"/>
        <v>5.4973210353366768E-2</v>
      </c>
      <c r="N28" s="15">
        <f t="shared" ca="1" si="5"/>
        <v>5.5058605085639617E-2</v>
      </c>
    </row>
    <row r="29" spans="4:21" x14ac:dyDescent="0.25">
      <c r="D29" s="4">
        <v>27</v>
      </c>
      <c r="E29" s="15">
        <f t="shared" ca="1" si="2"/>
        <v>5.4910854389299497E-2</v>
      </c>
      <c r="F29" s="15">
        <f t="shared" ca="1" si="3"/>
        <v>5.4967875911943249E-2</v>
      </c>
      <c r="G29" s="15">
        <f t="shared" ca="1" si="4"/>
        <v>5.4988899968970738E-2</v>
      </c>
      <c r="H29" s="15">
        <f t="shared" ca="1" si="4"/>
        <v>5.5038716248464112E-2</v>
      </c>
      <c r="I29" s="15">
        <f t="shared" ca="1" si="4"/>
        <v>5.4980882217446229E-2</v>
      </c>
      <c r="J29" s="15">
        <f t="shared" ca="1" si="4"/>
        <v>5.4944943684692479E-2</v>
      </c>
      <c r="K29" s="15">
        <f t="shared" ca="1" si="4"/>
        <v>5.5010089005082051E-2</v>
      </c>
      <c r="L29" s="15">
        <f t="shared" ca="1" si="5"/>
        <v>5.5075542682869918E-2</v>
      </c>
      <c r="M29" s="15">
        <f t="shared" ca="1" si="5"/>
        <v>5.4967616022546316E-2</v>
      </c>
      <c r="N29" s="15">
        <f t="shared" ca="1" si="5"/>
        <v>5.5057305012308141E-2</v>
      </c>
    </row>
    <row r="30" spans="4:21" x14ac:dyDescent="0.25">
      <c r="D30" s="4">
        <v>28</v>
      </c>
      <c r="E30" s="15">
        <f t="shared" ca="1" si="2"/>
        <v>5.4887718303385249E-2</v>
      </c>
      <c r="F30" s="15">
        <f t="shared" ca="1" si="3"/>
        <v>5.4968801844914573E-2</v>
      </c>
      <c r="G30" s="15">
        <f t="shared" ca="1" si="4"/>
        <v>5.4983544883541208E-2</v>
      </c>
      <c r="H30" s="15">
        <f t="shared" ca="1" si="4"/>
        <v>5.5032585603595946E-2</v>
      </c>
      <c r="I30" s="15">
        <f t="shared" ca="1" si="4"/>
        <v>5.4983688369841341E-2</v>
      </c>
      <c r="J30" s="15">
        <f t="shared" ca="1" si="4"/>
        <v>5.4953259292861198E-2</v>
      </c>
      <c r="K30" s="15">
        <f t="shared" ca="1" si="4"/>
        <v>5.5014385656736997E-2</v>
      </c>
      <c r="L30" s="15">
        <f t="shared" ca="1" si="5"/>
        <v>5.5070053998873165E-2</v>
      </c>
      <c r="M30" s="15">
        <f t="shared" ca="1" si="5"/>
        <v>5.496542020169768E-2</v>
      </c>
      <c r="N30" s="15">
        <f t="shared" ca="1" si="5"/>
        <v>5.5059977674933668E-2</v>
      </c>
    </row>
    <row r="31" spans="4:21" x14ac:dyDescent="0.25">
      <c r="D31" s="4">
        <v>29</v>
      </c>
      <c r="E31" s="15">
        <f t="shared" ca="1" si="2"/>
        <v>5.4890200764910947E-2</v>
      </c>
      <c r="F31" s="15">
        <f t="shared" ca="1" si="3"/>
        <v>5.4980788993191088E-2</v>
      </c>
      <c r="G31" s="15">
        <f t="shared" ca="1" si="4"/>
        <v>5.4967250534023369E-2</v>
      </c>
      <c r="H31" s="15">
        <f t="shared" ca="1" si="4"/>
        <v>5.4998207591682134E-2</v>
      </c>
      <c r="I31" s="15">
        <f t="shared" ca="1" si="4"/>
        <v>5.5013095872274966E-2</v>
      </c>
      <c r="J31" s="15">
        <f t="shared" ca="1" si="4"/>
        <v>5.4946558734760301E-2</v>
      </c>
      <c r="K31" s="15">
        <f t="shared" ca="1" si="4"/>
        <v>5.5020645128464322E-2</v>
      </c>
      <c r="L31" s="15">
        <f t="shared" ca="1" si="5"/>
        <v>5.5055415748639459E-2</v>
      </c>
      <c r="M31" s="15">
        <f t="shared" ca="1" si="5"/>
        <v>5.4947953397021472E-2</v>
      </c>
      <c r="N31" s="15">
        <f t="shared" ca="1" si="5"/>
        <v>5.5034178125245428E-2</v>
      </c>
    </row>
    <row r="32" spans="4:21" x14ac:dyDescent="0.25">
      <c r="D32" s="4">
        <v>30</v>
      </c>
      <c r="E32" s="15">
        <f t="shared" ca="1" si="2"/>
        <v>5.4899741153592467E-2</v>
      </c>
      <c r="F32" s="15">
        <f t="shared" ca="1" si="3"/>
        <v>5.4979750676996224E-2</v>
      </c>
      <c r="G32" s="15">
        <f t="shared" ca="1" si="4"/>
        <v>5.4950610631185927E-2</v>
      </c>
      <c r="H32" s="15">
        <f t="shared" ca="1" si="4"/>
        <v>5.4980835534839248E-2</v>
      </c>
      <c r="I32" s="15">
        <f t="shared" ca="1" si="4"/>
        <v>5.5011396231378074E-2</v>
      </c>
      <c r="J32" s="15">
        <f t="shared" ca="1" si="4"/>
        <v>5.4949045201424164E-2</v>
      </c>
      <c r="K32" s="15">
        <f t="shared" ca="1" si="4"/>
        <v>5.5021687841256071E-2</v>
      </c>
      <c r="L32" s="15">
        <f t="shared" ca="1" si="5"/>
        <v>5.5029295623875707E-2</v>
      </c>
      <c r="M32" s="15">
        <f t="shared" ca="1" si="5"/>
        <v>5.4936037640116397E-2</v>
      </c>
      <c r="N32" s="15">
        <f t="shared" ca="1" si="5"/>
        <v>5.5030820175022747E-2</v>
      </c>
    </row>
    <row r="33" spans="4:14" x14ac:dyDescent="0.25">
      <c r="D33" s="4">
        <v>31</v>
      </c>
      <c r="E33" s="15">
        <f t="shared" ca="1" si="2"/>
        <v>5.4911153723874777E-2</v>
      </c>
      <c r="F33" s="15">
        <f t="shared" ca="1" si="3"/>
        <v>5.4980620077324051E-2</v>
      </c>
      <c r="G33" s="15">
        <f t="shared" ca="1" si="4"/>
        <v>5.494586489087841E-2</v>
      </c>
      <c r="H33" s="15">
        <f t="shared" ca="1" si="4"/>
        <v>5.4984558924465236E-2</v>
      </c>
      <c r="I33" s="15">
        <f t="shared" ca="1" si="4"/>
        <v>5.499644402982224E-2</v>
      </c>
      <c r="J33" s="15">
        <f t="shared" ca="1" si="4"/>
        <v>5.4925707118585521E-2</v>
      </c>
      <c r="K33" s="15">
        <f t="shared" ca="1" si="4"/>
        <v>5.5024106347292261E-2</v>
      </c>
      <c r="L33" s="15">
        <f t="shared" ca="1" si="5"/>
        <v>5.5018171500187084E-2</v>
      </c>
      <c r="M33" s="15">
        <f t="shared" ca="1" si="5"/>
        <v>5.4923234357744509E-2</v>
      </c>
      <c r="N33" s="15">
        <f t="shared" ca="1" si="5"/>
        <v>5.5049164530355438E-2</v>
      </c>
    </row>
    <row r="34" spans="4:14" x14ac:dyDescent="0.25">
      <c r="D34" s="4">
        <v>32</v>
      </c>
      <c r="E34" s="15">
        <f t="shared" ca="1" si="2"/>
        <v>5.4907636692542554E-2</v>
      </c>
      <c r="F34" s="15">
        <f t="shared" ca="1" si="3"/>
        <v>5.4975404196871636E-2</v>
      </c>
      <c r="G34" s="15">
        <f t="shared" ca="1" si="4"/>
        <v>5.4941094305236353E-2</v>
      </c>
      <c r="H34" s="15">
        <f t="shared" ca="1" si="4"/>
        <v>5.4974187812803034E-2</v>
      </c>
      <c r="I34" s="15">
        <f t="shared" ca="1" si="4"/>
        <v>5.498619706243793E-2</v>
      </c>
      <c r="J34" s="15">
        <f t="shared" ca="1" si="4"/>
        <v>5.490376422563658E-2</v>
      </c>
      <c r="K34" s="15">
        <f t="shared" ca="1" si="4"/>
        <v>5.5019477371442096E-2</v>
      </c>
      <c r="L34" s="15">
        <f t="shared" ca="1" si="5"/>
        <v>5.500945437472695E-2</v>
      </c>
      <c r="M34" s="15">
        <f t="shared" ca="1" si="5"/>
        <v>5.4917574105997714E-2</v>
      </c>
      <c r="N34" s="15">
        <f t="shared" ca="1" si="5"/>
        <v>5.5026022722877203E-2</v>
      </c>
    </row>
    <row r="35" spans="4:14" x14ac:dyDescent="0.25">
      <c r="D35" s="4">
        <v>33</v>
      </c>
      <c r="E35" s="15">
        <f t="shared" ca="1" si="2"/>
        <v>5.4926966840848329E-2</v>
      </c>
      <c r="F35" s="15">
        <f t="shared" ca="1" si="3"/>
        <v>5.4980085418218888E-2</v>
      </c>
      <c r="G35" s="15">
        <f t="shared" ca="1" si="4"/>
        <v>5.4951866664281618E-2</v>
      </c>
      <c r="H35" s="15">
        <f t="shared" ca="1" si="4"/>
        <v>5.4976895167614538E-2</v>
      </c>
      <c r="I35" s="15">
        <f t="shared" ca="1" si="4"/>
        <v>5.4964492943924151E-2</v>
      </c>
      <c r="J35" s="15">
        <f t="shared" ca="1" si="4"/>
        <v>5.4897683052719089E-2</v>
      </c>
      <c r="K35" s="15">
        <f t="shared" ca="1" si="4"/>
        <v>5.5001163592662279E-2</v>
      </c>
      <c r="L35" s="15">
        <f t="shared" ca="1" si="5"/>
        <v>5.5000753538554742E-2</v>
      </c>
      <c r="M35" s="15">
        <f t="shared" ca="1" si="5"/>
        <v>5.4926603032005146E-2</v>
      </c>
      <c r="N35" s="15">
        <f t="shared" ca="1" si="5"/>
        <v>5.5016981403208383E-2</v>
      </c>
    </row>
    <row r="36" spans="4:14" x14ac:dyDescent="0.25">
      <c r="D36" s="4">
        <v>34</v>
      </c>
      <c r="E36" s="15">
        <f t="shared" ca="1" si="2"/>
        <v>5.4924334503745238E-2</v>
      </c>
      <c r="F36" s="15">
        <f t="shared" ca="1" si="3"/>
        <v>5.4974603461487123E-2</v>
      </c>
      <c r="G36" s="15">
        <f t="shared" ca="1" si="4"/>
        <v>5.4931561382107454E-2</v>
      </c>
      <c r="H36" s="15">
        <f t="shared" ca="1" si="4"/>
        <v>5.4970629752248382E-2</v>
      </c>
      <c r="I36" s="15">
        <f t="shared" ca="1" si="4"/>
        <v>5.49489658532707E-2</v>
      </c>
      <c r="J36" s="15">
        <f t="shared" ca="1" si="4"/>
        <v>5.4886413626959542E-2</v>
      </c>
      <c r="K36" s="15">
        <f t="shared" ca="1" si="4"/>
        <v>5.4984296960742265E-2</v>
      </c>
      <c r="L36" s="15">
        <f t="shared" ca="1" si="5"/>
        <v>5.4994128853860035E-2</v>
      </c>
      <c r="M36" s="15">
        <f t="shared" ca="1" si="5"/>
        <v>5.4934531908932167E-2</v>
      </c>
      <c r="N36" s="15">
        <f t="shared" ca="1" si="5"/>
        <v>5.5030583810958697E-2</v>
      </c>
    </row>
    <row r="37" spans="4:14" x14ac:dyDescent="0.25">
      <c r="D37" s="4">
        <v>35</v>
      </c>
      <c r="E37" s="15">
        <f t="shared" ca="1" si="2"/>
        <v>5.4927498582342991E-2</v>
      </c>
      <c r="F37" s="15">
        <f t="shared" ca="1" si="3"/>
        <v>5.4957964132382658E-2</v>
      </c>
      <c r="G37" s="15">
        <f t="shared" ca="1" si="4"/>
        <v>5.4947885525685004E-2</v>
      </c>
      <c r="H37" s="15">
        <f t="shared" ca="1" si="4"/>
        <v>5.4972352920289139E-2</v>
      </c>
      <c r="I37" s="15">
        <f t="shared" ca="1" si="4"/>
        <v>5.492860167222377E-2</v>
      </c>
      <c r="J37" s="15">
        <f t="shared" ca="1" si="4"/>
        <v>5.4892278327697379E-2</v>
      </c>
      <c r="K37" s="15">
        <f t="shared" ca="1" si="4"/>
        <v>5.4951942144194847E-2</v>
      </c>
      <c r="L37" s="15">
        <f t="shared" ca="1" si="5"/>
        <v>5.4995601724085227E-2</v>
      </c>
      <c r="M37" s="15">
        <f t="shared" ca="1" si="5"/>
        <v>5.4928685011760583E-2</v>
      </c>
      <c r="N37" s="15">
        <f t="shared" ca="1" si="5"/>
        <v>5.5008522822938513E-2</v>
      </c>
    </row>
    <row r="38" spans="4:14" x14ac:dyDescent="0.25">
      <c r="D38" s="4">
        <v>36</v>
      </c>
      <c r="E38" s="15">
        <f t="shared" ca="1" si="2"/>
        <v>5.4916705757090963E-2</v>
      </c>
      <c r="F38" s="15">
        <f t="shared" ca="1" si="3"/>
        <v>5.4959460310865425E-2</v>
      </c>
      <c r="G38" s="15">
        <f t="shared" ca="1" si="4"/>
        <v>5.4920243488432829E-2</v>
      </c>
      <c r="H38" s="15">
        <f t="shared" ca="1" si="4"/>
        <v>5.4975325061294239E-2</v>
      </c>
      <c r="I38" s="15">
        <f t="shared" ca="1" si="4"/>
        <v>5.4939886873133621E-2</v>
      </c>
      <c r="J38" s="15">
        <f t="shared" ca="1" si="4"/>
        <v>5.4889043417035863E-2</v>
      </c>
      <c r="K38" s="15">
        <f t="shared" ca="1" si="4"/>
        <v>5.4961195927451627E-2</v>
      </c>
      <c r="L38" s="15">
        <f t="shared" ca="1" si="5"/>
        <v>5.4990327153887575E-2</v>
      </c>
      <c r="M38" s="15">
        <f t="shared" ca="1" si="5"/>
        <v>5.4916480038550312E-2</v>
      </c>
      <c r="N38" s="15">
        <f t="shared" ca="1" si="5"/>
        <v>5.4994249054562468E-2</v>
      </c>
    </row>
    <row r="39" spans="4:14" x14ac:dyDescent="0.25">
      <c r="D39" s="4">
        <v>37</v>
      </c>
      <c r="E39" s="15">
        <f t="shared" ca="1" si="2"/>
        <v>5.4934316485969678E-2</v>
      </c>
      <c r="F39" s="15">
        <f t="shared" ca="1" si="3"/>
        <v>5.4972440074498467E-2</v>
      </c>
      <c r="G39" s="15">
        <f t="shared" ca="1" si="4"/>
        <v>5.4942541303479593E-2</v>
      </c>
      <c r="H39" s="15">
        <f t="shared" ca="1" si="4"/>
        <v>5.4983831898339393E-2</v>
      </c>
      <c r="I39" s="15">
        <f t="shared" ca="1" si="4"/>
        <v>5.4940487571547902E-2</v>
      </c>
      <c r="J39" s="15">
        <f t="shared" ca="1" si="4"/>
        <v>5.4882830053930916E-2</v>
      </c>
      <c r="K39" s="15">
        <f t="shared" ca="1" si="4"/>
        <v>5.4926859288439281E-2</v>
      </c>
      <c r="L39" s="15">
        <f t="shared" ca="1" si="5"/>
        <v>5.498058586598209E-2</v>
      </c>
      <c r="M39" s="15">
        <f t="shared" ca="1" si="5"/>
        <v>5.4902629281852064E-2</v>
      </c>
      <c r="N39" s="15">
        <f t="shared" ca="1" si="5"/>
        <v>5.4981254759968935E-2</v>
      </c>
    </row>
    <row r="40" spans="4:14" x14ac:dyDescent="0.25">
      <c r="D40" s="4">
        <v>38</v>
      </c>
      <c r="E40" s="15">
        <f t="shared" ca="1" si="2"/>
        <v>5.4934601433104337E-2</v>
      </c>
      <c r="F40" s="15">
        <f t="shared" ca="1" si="3"/>
        <v>5.4967111757517541E-2</v>
      </c>
      <c r="G40" s="15">
        <f t="shared" ca="1" si="4"/>
        <v>5.4930025722629179E-2</v>
      </c>
      <c r="H40" s="15">
        <f t="shared" ca="1" si="4"/>
        <v>5.4990044415884863E-2</v>
      </c>
      <c r="I40" s="15">
        <f t="shared" ca="1" si="4"/>
        <v>5.4944560706750002E-2</v>
      </c>
      <c r="J40" s="15">
        <f t="shared" ca="1" si="4"/>
        <v>5.489648523326851E-2</v>
      </c>
      <c r="K40" s="15">
        <f t="shared" ca="1" si="4"/>
        <v>5.4929962020966359E-2</v>
      </c>
      <c r="L40" s="15">
        <f t="shared" ca="1" si="5"/>
        <v>5.4984264794894377E-2</v>
      </c>
      <c r="M40" s="15">
        <f t="shared" ca="1" si="5"/>
        <v>5.4915479241963883E-2</v>
      </c>
      <c r="N40" s="15">
        <f t="shared" ca="1" si="5"/>
        <v>5.4953932843781778E-2</v>
      </c>
    </row>
    <row r="41" spans="4:14" x14ac:dyDescent="0.25">
      <c r="D41" s="4">
        <v>39</v>
      </c>
      <c r="E41" s="15">
        <f t="shared" ca="1" si="2"/>
        <v>5.4921477628807336E-2</v>
      </c>
      <c r="F41" s="15">
        <f t="shared" ca="1" si="3"/>
        <v>5.4965960684597998E-2</v>
      </c>
      <c r="G41" s="15">
        <f t="shared" ca="1" si="4"/>
        <v>5.4920035483312007E-2</v>
      </c>
      <c r="H41" s="15">
        <f t="shared" ca="1" si="4"/>
        <v>5.4995486094200491E-2</v>
      </c>
      <c r="I41" s="15">
        <f t="shared" ca="1" si="4"/>
        <v>5.4926796719525633E-2</v>
      </c>
      <c r="J41" s="15">
        <f t="shared" ca="1" si="4"/>
        <v>5.4894193454067965E-2</v>
      </c>
      <c r="K41" s="15">
        <f t="shared" ca="1" si="4"/>
        <v>5.4937670934136762E-2</v>
      </c>
      <c r="L41" s="15">
        <f t="shared" ca="1" si="5"/>
        <v>5.4992593444954135E-2</v>
      </c>
      <c r="M41" s="15">
        <f t="shared" ca="1" si="5"/>
        <v>5.4921227092914367E-2</v>
      </c>
      <c r="N41" s="15">
        <f t="shared" ca="1" si="5"/>
        <v>5.4941979904533624E-2</v>
      </c>
    </row>
    <row r="42" spans="4:14" x14ac:dyDescent="0.25">
      <c r="D42" s="4">
        <v>40</v>
      </c>
      <c r="E42" s="15">
        <f t="shared" ca="1" si="2"/>
        <v>5.4936696606595808E-2</v>
      </c>
      <c r="F42" s="15">
        <f t="shared" ca="1" si="3"/>
        <v>5.4960750564601708E-2</v>
      </c>
      <c r="G42" s="15">
        <f t="shared" ca="1" si="4"/>
        <v>5.4929179889246629E-2</v>
      </c>
      <c r="H42" s="15">
        <f t="shared" ca="1" si="4"/>
        <v>5.4983261253470271E-2</v>
      </c>
      <c r="I42" s="15">
        <f t="shared" ca="1" si="4"/>
        <v>5.4912978465055565E-2</v>
      </c>
      <c r="J42" s="15">
        <f t="shared" ca="1" si="4"/>
        <v>5.4900593310806212E-2</v>
      </c>
      <c r="K42" s="15">
        <f t="shared" ca="1" si="4"/>
        <v>5.4924381430992153E-2</v>
      </c>
      <c r="L42" s="15">
        <f t="shared" ca="1" si="5"/>
        <v>5.4997845725111946E-2</v>
      </c>
      <c r="M42" s="15">
        <f t="shared" ca="1" si="5"/>
        <v>5.492485136550896E-2</v>
      </c>
      <c r="N42" s="15">
        <f t="shared" ca="1" si="5"/>
        <v>5.4936898708576175E-2</v>
      </c>
    </row>
    <row r="43" spans="4:14" x14ac:dyDescent="0.25">
      <c r="D43" s="4">
        <v>41</v>
      </c>
      <c r="E43" s="15">
        <f t="shared" ca="1" si="2"/>
        <v>5.491082743564648E-2</v>
      </c>
      <c r="F43" s="15">
        <f t="shared" ca="1" si="3"/>
        <v>5.4950418773052984E-2</v>
      </c>
      <c r="G43" s="15">
        <f t="shared" ca="1" si="4"/>
        <v>5.4924211621995539E-2</v>
      </c>
      <c r="H43" s="15">
        <f t="shared" ca="1" si="4"/>
        <v>5.499047876524845E-2</v>
      </c>
      <c r="I43" s="15">
        <f t="shared" ca="1" si="4"/>
        <v>5.4914352858240784E-2</v>
      </c>
      <c r="J43" s="15">
        <f t="shared" ca="1" si="4"/>
        <v>5.4903972556887705E-2</v>
      </c>
      <c r="K43" s="15">
        <f t="shared" ca="1" si="4"/>
        <v>5.4908285178487372E-2</v>
      </c>
      <c r="L43" s="15">
        <f t="shared" ca="1" si="5"/>
        <v>5.4997458518678988E-2</v>
      </c>
      <c r="M43" s="15">
        <f t="shared" ca="1" si="5"/>
        <v>5.4922594549537268E-2</v>
      </c>
      <c r="N43" s="15">
        <f t="shared" ca="1" si="5"/>
        <v>5.494030281775733E-2</v>
      </c>
    </row>
    <row r="44" spans="4:14" x14ac:dyDescent="0.25">
      <c r="D44" s="4">
        <v>42</v>
      </c>
      <c r="E44" s="15">
        <f t="shared" ca="1" si="2"/>
        <v>5.4927723248815889E-2</v>
      </c>
      <c r="F44" s="15">
        <f t="shared" ca="1" si="3"/>
        <v>5.4941129511459415E-2</v>
      </c>
      <c r="G44" s="15">
        <f t="shared" ca="1" si="4"/>
        <v>5.492205298959893E-2</v>
      </c>
      <c r="H44" s="15">
        <f t="shared" ca="1" si="4"/>
        <v>5.4989944540899678E-2</v>
      </c>
      <c r="I44" s="15">
        <f t="shared" ca="1" si="4"/>
        <v>5.4897692868305349E-2</v>
      </c>
      <c r="J44" s="15">
        <f t="shared" ca="1" si="4"/>
        <v>5.4908808916806356E-2</v>
      </c>
      <c r="K44" s="15">
        <f t="shared" ca="1" si="4"/>
        <v>5.4910684381012688E-2</v>
      </c>
      <c r="L44" s="15">
        <f t="shared" ca="1" si="5"/>
        <v>5.5000547634092255E-2</v>
      </c>
      <c r="M44" s="15">
        <f t="shared" ca="1" si="5"/>
        <v>5.4917233349823603E-2</v>
      </c>
      <c r="N44" s="15">
        <f t="shared" ca="1" si="5"/>
        <v>5.4961682417503273E-2</v>
      </c>
    </row>
    <row r="45" spans="4:14" x14ac:dyDescent="0.25">
      <c r="D45" s="4">
        <v>43</v>
      </c>
      <c r="E45" s="15">
        <f t="shared" ca="1" si="2"/>
        <v>5.4905419783211028E-2</v>
      </c>
      <c r="F45" s="15">
        <f t="shared" ca="1" si="3"/>
        <v>5.4943454226810816E-2</v>
      </c>
      <c r="G45" s="15">
        <f t="shared" ca="1" si="4"/>
        <v>5.4922242788791563E-2</v>
      </c>
      <c r="H45" s="15">
        <f t="shared" ca="1" si="4"/>
        <v>5.4982110671498746E-2</v>
      </c>
      <c r="I45" s="15">
        <f t="shared" ca="1" si="4"/>
        <v>5.4894953414887891E-2</v>
      </c>
      <c r="J45" s="15">
        <f t="shared" ca="1" si="4"/>
        <v>5.4903178503445213E-2</v>
      </c>
      <c r="K45" s="15">
        <f t="shared" ca="1" si="4"/>
        <v>5.4892826501318666E-2</v>
      </c>
      <c r="L45" s="15">
        <f t="shared" ca="1" si="5"/>
        <v>5.5004060397294115E-2</v>
      </c>
      <c r="M45" s="15">
        <f t="shared" ca="1" si="5"/>
        <v>5.4940739368627499E-2</v>
      </c>
      <c r="N45" s="15">
        <f t="shared" ca="1" si="5"/>
        <v>5.4960644161096445E-2</v>
      </c>
    </row>
    <row r="46" spans="4:14" x14ac:dyDescent="0.25">
      <c r="D46" s="4">
        <v>44</v>
      </c>
      <c r="E46" s="15">
        <f t="shared" ca="1" si="2"/>
        <v>5.4908395871070305E-2</v>
      </c>
      <c r="F46" s="15">
        <f t="shared" ca="1" si="3"/>
        <v>5.4934332438955021E-2</v>
      </c>
      <c r="G46" s="15">
        <f t="shared" ca="1" si="4"/>
        <v>5.4918595124000651E-2</v>
      </c>
      <c r="H46" s="15">
        <f t="shared" ca="1" si="4"/>
        <v>5.4974820156996687E-2</v>
      </c>
      <c r="I46" s="15">
        <f t="shared" ca="1" si="4"/>
        <v>5.4900357774028546E-2</v>
      </c>
      <c r="J46" s="15">
        <f t="shared" ca="1" si="4"/>
        <v>5.4900094352664207E-2</v>
      </c>
      <c r="K46" s="15">
        <f t="shared" ca="1" si="4"/>
        <v>5.489464838515077E-2</v>
      </c>
      <c r="L46" s="15">
        <f t="shared" ca="1" si="5"/>
        <v>5.4993465544725041E-2</v>
      </c>
      <c r="M46" s="15">
        <f t="shared" ca="1" si="5"/>
        <v>5.4913504658537081E-2</v>
      </c>
      <c r="N46" s="15">
        <f t="shared" ca="1" si="5"/>
        <v>5.494747848573682E-2</v>
      </c>
    </row>
    <row r="47" spans="4:14" x14ac:dyDescent="0.25">
      <c r="D47" s="4">
        <v>45</v>
      </c>
      <c r="E47" s="15">
        <f t="shared" ca="1" si="2"/>
        <v>5.4900672322743101E-2</v>
      </c>
      <c r="F47" s="15">
        <f t="shared" ca="1" si="3"/>
        <v>5.4935604847417926E-2</v>
      </c>
      <c r="G47" s="15">
        <f t="shared" ca="1" si="4"/>
        <v>5.4911441598534241E-2</v>
      </c>
      <c r="H47" s="15">
        <f t="shared" ca="1" si="4"/>
        <v>5.4971035438732829E-2</v>
      </c>
      <c r="I47" s="15">
        <f t="shared" ca="1" si="4"/>
        <v>5.4903779376398613E-2</v>
      </c>
      <c r="J47" s="15">
        <f t="shared" ca="1" si="4"/>
        <v>5.4896555388771855E-2</v>
      </c>
      <c r="K47" s="15">
        <f t="shared" ca="1" si="4"/>
        <v>5.4897437519137234E-2</v>
      </c>
      <c r="L47" s="15">
        <f t="shared" ca="1" si="5"/>
        <v>5.4992596722994821E-2</v>
      </c>
      <c r="M47" s="15">
        <f t="shared" ca="1" si="5"/>
        <v>5.4912088410509562E-2</v>
      </c>
      <c r="N47" s="15">
        <f t="shared" ca="1" si="5"/>
        <v>5.4930326628327843E-2</v>
      </c>
    </row>
    <row r="48" spans="4:14" x14ac:dyDescent="0.25">
      <c r="D48" s="4">
        <v>46</v>
      </c>
      <c r="E48" s="15">
        <f t="shared" ca="1" si="2"/>
        <v>5.4914451388926207E-2</v>
      </c>
      <c r="F48" s="15">
        <f t="shared" ca="1" si="3"/>
        <v>5.4948922547408068E-2</v>
      </c>
      <c r="G48" s="15">
        <f t="shared" ca="1" si="4"/>
        <v>5.4913735310971865E-2</v>
      </c>
      <c r="H48" s="15">
        <f t="shared" ca="1" si="4"/>
        <v>5.4985528932212278E-2</v>
      </c>
      <c r="I48" s="15">
        <f t="shared" ca="1" si="4"/>
        <v>5.4904927410199408E-2</v>
      </c>
      <c r="J48" s="15">
        <f t="shared" ca="1" si="4"/>
        <v>5.4904645937195379E-2</v>
      </c>
      <c r="K48" s="15">
        <f t="shared" ca="1" si="4"/>
        <v>5.4899006797828873E-2</v>
      </c>
      <c r="L48" s="15">
        <f t="shared" ca="1" si="5"/>
        <v>5.5005164920317588E-2</v>
      </c>
      <c r="M48" s="15">
        <f t="shared" ca="1" si="5"/>
        <v>5.4913727155936967E-2</v>
      </c>
      <c r="N48" s="15">
        <f t="shared" ca="1" si="5"/>
        <v>5.4915706731697031E-2</v>
      </c>
    </row>
    <row r="49" spans="4:14" x14ac:dyDescent="0.25">
      <c r="D49" s="4">
        <v>47</v>
      </c>
      <c r="E49" s="15">
        <f t="shared" ca="1" si="2"/>
        <v>5.4912679973984746E-2</v>
      </c>
      <c r="F49" s="15">
        <f t="shared" ca="1" si="3"/>
        <v>5.4938174129446259E-2</v>
      </c>
      <c r="G49" s="15">
        <f t="shared" ca="1" si="4"/>
        <v>5.4922550859601391E-2</v>
      </c>
      <c r="H49" s="15">
        <f t="shared" ca="1" si="4"/>
        <v>5.4996591775091523E-2</v>
      </c>
      <c r="I49" s="15">
        <f t="shared" ca="1" si="4"/>
        <v>5.4886308524828183E-2</v>
      </c>
      <c r="J49" s="15">
        <f t="shared" ca="1" si="4"/>
        <v>5.4925738802487745E-2</v>
      </c>
      <c r="K49" s="15">
        <f t="shared" ca="1" si="4"/>
        <v>5.4885661411535516E-2</v>
      </c>
      <c r="L49" s="15">
        <f t="shared" ca="1" si="5"/>
        <v>5.5009843991327557E-2</v>
      </c>
      <c r="M49" s="15">
        <f t="shared" ca="1" si="5"/>
        <v>5.4909086371382518E-2</v>
      </c>
      <c r="N49" s="15">
        <f t="shared" ca="1" si="5"/>
        <v>5.4922269043293635E-2</v>
      </c>
    </row>
    <row r="50" spans="4:14" x14ac:dyDescent="0.25">
      <c r="D50" s="4">
        <v>48</v>
      </c>
      <c r="E50" s="15">
        <f t="shared" ca="1" si="2"/>
        <v>5.4915596715897436E-2</v>
      </c>
      <c r="F50" s="15">
        <f t="shared" ca="1" si="3"/>
        <v>5.4945694275242277E-2</v>
      </c>
      <c r="G50" s="15">
        <f t="shared" ca="1" si="4"/>
        <v>5.4917568137314021E-2</v>
      </c>
      <c r="H50" s="15">
        <f t="shared" ca="1" si="4"/>
        <v>5.4986351757222447E-2</v>
      </c>
      <c r="I50" s="15">
        <f t="shared" ca="1" si="4"/>
        <v>5.4887768039279944E-2</v>
      </c>
      <c r="J50" s="15">
        <f t="shared" ca="1" si="4"/>
        <v>5.4944590277772189E-2</v>
      </c>
      <c r="K50" s="15">
        <f t="shared" ca="1" si="4"/>
        <v>5.4871574664863358E-2</v>
      </c>
      <c r="L50" s="15">
        <f t="shared" ca="1" si="5"/>
        <v>5.5017114110247907E-2</v>
      </c>
      <c r="M50" s="15">
        <f t="shared" ca="1" si="5"/>
        <v>5.492324786007078E-2</v>
      </c>
      <c r="N50" s="15">
        <f t="shared" ca="1" si="5"/>
        <v>5.492078397179765E-2</v>
      </c>
    </row>
    <row r="51" spans="4:14" x14ac:dyDescent="0.25">
      <c r="D51" s="4">
        <v>49</v>
      </c>
      <c r="E51" s="15">
        <f t="shared" ca="1" si="2"/>
        <v>5.4925394387329164E-2</v>
      </c>
      <c r="F51" s="15">
        <f t="shared" ca="1" si="3"/>
        <v>5.4932279569822412E-2</v>
      </c>
      <c r="G51" s="15">
        <f t="shared" ca="1" si="4"/>
        <v>5.4901259101383396E-2</v>
      </c>
      <c r="H51" s="15">
        <f t="shared" ca="1" si="4"/>
        <v>5.4974167702303303E-2</v>
      </c>
      <c r="I51" s="15">
        <f t="shared" ca="1" si="4"/>
        <v>5.4901247500333449E-2</v>
      </c>
      <c r="J51" s="15">
        <f t="shared" ca="1" si="4"/>
        <v>5.4941557294046352E-2</v>
      </c>
      <c r="K51" s="15">
        <f t="shared" ca="1" si="4"/>
        <v>5.4872899847543864E-2</v>
      </c>
      <c r="L51" s="15">
        <f t="shared" ca="1" si="5"/>
        <v>5.502622813129552E-2</v>
      </c>
      <c r="M51" s="15">
        <f t="shared" ca="1" si="5"/>
        <v>5.4921499073994559E-2</v>
      </c>
      <c r="N51" s="15">
        <f t="shared" ca="1" si="5"/>
        <v>5.4928400820399896E-2</v>
      </c>
    </row>
    <row r="52" spans="4:14" x14ac:dyDescent="0.25">
      <c r="D52" s="4">
        <v>50</v>
      </c>
      <c r="E52" s="15">
        <f t="shared" ca="1" si="2"/>
        <v>5.4936136710918231E-2</v>
      </c>
      <c r="F52" s="15">
        <f t="shared" ca="1" si="3"/>
        <v>5.4930891319737288E-2</v>
      </c>
      <c r="G52" s="15">
        <f t="shared" ca="1" si="4"/>
        <v>5.4901798805888982E-2</v>
      </c>
      <c r="H52" s="15">
        <f t="shared" ca="1" si="4"/>
        <v>5.4966443410511677E-2</v>
      </c>
      <c r="I52" s="15">
        <f t="shared" ca="1" si="4"/>
        <v>5.48994447491883E-2</v>
      </c>
      <c r="J52" s="15">
        <f t="shared" ca="1" si="4"/>
        <v>5.4942216475349595E-2</v>
      </c>
      <c r="K52" s="15">
        <f t="shared" ca="1" si="4"/>
        <v>5.4879711791302209E-2</v>
      </c>
      <c r="L52" s="15">
        <f t="shared" ca="1" si="5"/>
        <v>5.5009803972051498E-2</v>
      </c>
      <c r="M52" s="15">
        <f t="shared" ca="1" si="5"/>
        <v>5.491470263705317E-2</v>
      </c>
      <c r="N52" s="15">
        <f t="shared" ca="1" si="5"/>
        <v>5.4917970308306287E-2</v>
      </c>
    </row>
    <row r="53" spans="4:14" x14ac:dyDescent="0.25">
      <c r="D53" s="4">
        <v>51</v>
      </c>
      <c r="E53" s="15">
        <f t="shared" ca="1" si="2"/>
        <v>5.4946495233874987E-2</v>
      </c>
      <c r="F53" s="15">
        <f t="shared" ca="1" si="3"/>
        <v>5.4940144946740148E-2</v>
      </c>
      <c r="G53" s="15">
        <f t="shared" ca="1" si="4"/>
        <v>5.4886983483501364E-2</v>
      </c>
      <c r="H53" s="15">
        <f t="shared" ca="1" si="4"/>
        <v>5.49713956113922E-2</v>
      </c>
      <c r="I53" s="15">
        <f t="shared" ca="1" si="4"/>
        <v>5.4914766483331691E-2</v>
      </c>
      <c r="J53" s="15">
        <f t="shared" ca="1" si="4"/>
        <v>5.4948397710053068E-2</v>
      </c>
      <c r="K53" s="15">
        <f t="shared" ca="1" si="4"/>
        <v>5.4887809682064394E-2</v>
      </c>
      <c r="L53" s="15">
        <f t="shared" ca="1" si="5"/>
        <v>5.4992734777095431E-2</v>
      </c>
      <c r="M53" s="15">
        <f t="shared" ca="1" si="5"/>
        <v>5.4898777163570896E-2</v>
      </c>
      <c r="N53" s="15">
        <f t="shared" ca="1" si="5"/>
        <v>5.4918058842948488E-2</v>
      </c>
    </row>
    <row r="54" spans="4:14" x14ac:dyDescent="0.25">
      <c r="D54" s="4">
        <v>52</v>
      </c>
      <c r="E54" s="15">
        <f t="shared" ca="1" si="2"/>
        <v>5.4957320584607644E-2</v>
      </c>
      <c r="F54" s="15">
        <f t="shared" ca="1" si="3"/>
        <v>5.4933996708159571E-2</v>
      </c>
      <c r="G54" s="15">
        <f t="shared" ca="1" si="4"/>
        <v>5.4908424868584389E-2</v>
      </c>
      <c r="H54" s="15">
        <f t="shared" ca="1" si="4"/>
        <v>5.4951964289577326E-2</v>
      </c>
      <c r="I54" s="15">
        <f t="shared" ca="1" si="4"/>
        <v>5.4944147563843464E-2</v>
      </c>
      <c r="J54" s="15">
        <f t="shared" ca="1" si="4"/>
        <v>5.4927682756072523E-2</v>
      </c>
      <c r="K54" s="15">
        <f t="shared" ca="1" si="4"/>
        <v>5.4892406349060514E-2</v>
      </c>
      <c r="L54" s="15">
        <f t="shared" ca="1" si="5"/>
        <v>5.5006813540410246E-2</v>
      </c>
      <c r="M54" s="15">
        <f t="shared" ca="1" si="5"/>
        <v>5.4921514989688024E-2</v>
      </c>
      <c r="N54" s="15">
        <f t="shared" ca="1" si="5"/>
        <v>5.4936624227680642E-2</v>
      </c>
    </row>
    <row r="55" spans="4:14" x14ac:dyDescent="0.25">
      <c r="D55" s="4">
        <v>53</v>
      </c>
      <c r="E55" s="15">
        <f t="shared" ca="1" si="2"/>
        <v>5.4967906245961339E-2</v>
      </c>
      <c r="F55" s="15">
        <f t="shared" ca="1" si="3"/>
        <v>5.4923833246960062E-2</v>
      </c>
      <c r="G55" s="15">
        <f t="shared" ca="1" si="4"/>
        <v>5.4891470062615015E-2</v>
      </c>
      <c r="H55" s="15">
        <f t="shared" ca="1" si="4"/>
        <v>5.4955366548877178E-2</v>
      </c>
      <c r="I55" s="15">
        <f t="shared" ca="1" si="4"/>
        <v>5.4951194076655399E-2</v>
      </c>
      <c r="J55" s="15">
        <f t="shared" ca="1" si="4"/>
        <v>5.4919798849200639E-2</v>
      </c>
      <c r="K55" s="15">
        <f t="shared" ca="1" si="4"/>
        <v>5.4857009683883184E-2</v>
      </c>
      <c r="L55" s="15">
        <f t="shared" ca="1" si="5"/>
        <v>5.5007483054588191E-2</v>
      </c>
      <c r="M55" s="15">
        <f t="shared" ca="1" si="5"/>
        <v>5.4921100009610181E-2</v>
      </c>
      <c r="N55" s="15">
        <f t="shared" ca="1" si="5"/>
        <v>5.4922591786628838E-2</v>
      </c>
    </row>
    <row r="56" spans="4:14" x14ac:dyDescent="0.25">
      <c r="D56" s="4">
        <v>54</v>
      </c>
      <c r="E56" s="15">
        <f t="shared" ca="1" si="2"/>
        <v>5.4963993218181718E-2</v>
      </c>
      <c r="F56" s="15">
        <f t="shared" ca="1" si="3"/>
        <v>5.4927900928866978E-2</v>
      </c>
      <c r="G56" s="15">
        <f t="shared" ca="1" si="4"/>
        <v>5.4900074074436762E-2</v>
      </c>
      <c r="H56" s="15">
        <f t="shared" ca="1" si="4"/>
        <v>5.4954739319873991E-2</v>
      </c>
      <c r="I56" s="15">
        <f t="shared" ca="1" si="4"/>
        <v>5.4934513849759566E-2</v>
      </c>
      <c r="J56" s="15">
        <f t="shared" ca="1" si="4"/>
        <v>5.4913409234883755E-2</v>
      </c>
      <c r="K56" s="15">
        <f t="shared" ca="1" si="4"/>
        <v>5.4864362004292622E-2</v>
      </c>
      <c r="L56" s="15">
        <f t="shared" ca="1" si="5"/>
        <v>5.5009450156590554E-2</v>
      </c>
      <c r="M56" s="15">
        <f t="shared" ca="1" si="5"/>
        <v>5.4926187928974454E-2</v>
      </c>
      <c r="N56" s="15">
        <f t="shared" ca="1" si="5"/>
        <v>5.4917513888979586E-2</v>
      </c>
    </row>
    <row r="57" spans="4:14" x14ac:dyDescent="0.25">
      <c r="D57" s="4">
        <v>55</v>
      </c>
      <c r="E57" s="15">
        <f t="shared" ca="1" si="2"/>
        <v>5.4963637054504154E-2</v>
      </c>
      <c r="F57" s="15">
        <f t="shared" ca="1" si="3"/>
        <v>5.4940113954507097E-2</v>
      </c>
      <c r="G57" s="15">
        <f t="shared" ca="1" si="4"/>
        <v>5.4902722520774765E-2</v>
      </c>
      <c r="H57" s="15">
        <f t="shared" ca="1" si="4"/>
        <v>5.4954837466686543E-2</v>
      </c>
      <c r="I57" s="15">
        <f t="shared" ca="1" si="4"/>
        <v>5.4935513367024125E-2</v>
      </c>
      <c r="J57" s="15">
        <f t="shared" ca="1" si="4"/>
        <v>5.4897783828361163E-2</v>
      </c>
      <c r="K57" s="15">
        <f t="shared" ca="1" si="4"/>
        <v>5.4862643279989076E-2</v>
      </c>
      <c r="L57" s="15">
        <f t="shared" ca="1" si="5"/>
        <v>5.5011573755744066E-2</v>
      </c>
      <c r="M57" s="15">
        <f t="shared" ca="1" si="5"/>
        <v>5.4910259131405376E-2</v>
      </c>
      <c r="N57" s="15">
        <f t="shared" ca="1" si="5"/>
        <v>5.4909206021508457E-2</v>
      </c>
    </row>
    <row r="58" spans="4:14" x14ac:dyDescent="0.25">
      <c r="D58" s="4">
        <v>56</v>
      </c>
      <c r="E58" s="15">
        <f t="shared" ca="1" si="2"/>
        <v>5.4948773764165439E-2</v>
      </c>
      <c r="F58" s="15">
        <f t="shared" ca="1" si="3"/>
        <v>5.4958558379371636E-2</v>
      </c>
      <c r="G58" s="15">
        <f t="shared" ca="1" si="4"/>
        <v>5.4905510400939217E-2</v>
      </c>
      <c r="H58" s="15">
        <f t="shared" ca="1" si="4"/>
        <v>5.4952337297583545E-2</v>
      </c>
      <c r="I58" s="15">
        <f t="shared" ca="1" si="4"/>
        <v>5.4929828466097542E-2</v>
      </c>
      <c r="J58" s="15">
        <f t="shared" ca="1" si="4"/>
        <v>5.4906428496123504E-2</v>
      </c>
      <c r="K58" s="15">
        <f t="shared" ca="1" si="4"/>
        <v>5.4865501623282596E-2</v>
      </c>
      <c r="L58" s="15">
        <f t="shared" ca="1" si="5"/>
        <v>5.5001324536031952E-2</v>
      </c>
      <c r="M58" s="15">
        <f t="shared" ca="1" si="5"/>
        <v>5.4901472961137197E-2</v>
      </c>
      <c r="N58" s="15">
        <f t="shared" ca="1" si="5"/>
        <v>5.4919136433801377E-2</v>
      </c>
    </row>
    <row r="59" spans="4:14" x14ac:dyDescent="0.25">
      <c r="D59" s="4">
        <v>57</v>
      </c>
      <c r="E59" s="15">
        <f t="shared" ca="1" si="2"/>
        <v>5.4937278789518526E-2</v>
      </c>
      <c r="F59" s="15">
        <f t="shared" ca="1" si="3"/>
        <v>5.4948861987989761E-2</v>
      </c>
      <c r="G59" s="15">
        <f t="shared" ca="1" si="4"/>
        <v>5.4889043773912641E-2</v>
      </c>
      <c r="H59" s="15">
        <f t="shared" ca="1" si="4"/>
        <v>5.4953884201154574E-2</v>
      </c>
      <c r="I59" s="15">
        <f t="shared" ca="1" si="4"/>
        <v>5.4923725851577392E-2</v>
      </c>
      <c r="J59" s="15">
        <f t="shared" ca="1" si="4"/>
        <v>5.4897231745511338E-2</v>
      </c>
      <c r="K59" s="15">
        <f t="shared" ca="1" si="4"/>
        <v>5.4870122018288454E-2</v>
      </c>
      <c r="L59" s="15">
        <f t="shared" ca="1" si="5"/>
        <v>5.4986164713284963E-2</v>
      </c>
      <c r="M59" s="15">
        <f t="shared" ca="1" si="5"/>
        <v>5.4885308957732977E-2</v>
      </c>
      <c r="N59" s="15">
        <f t="shared" ca="1" si="5"/>
        <v>5.4937788380538352E-2</v>
      </c>
    </row>
    <row r="60" spans="4:14" x14ac:dyDescent="0.25">
      <c r="D60" s="4">
        <v>58</v>
      </c>
      <c r="E60" s="15">
        <f t="shared" ca="1" si="2"/>
        <v>5.4935632328792269E-2</v>
      </c>
      <c r="F60" s="15">
        <f t="shared" ca="1" si="3"/>
        <v>5.4947545083513204E-2</v>
      </c>
      <c r="G60" s="15">
        <f t="shared" ca="1" si="4"/>
        <v>5.4892709393451256E-2</v>
      </c>
      <c r="H60" s="15">
        <f t="shared" ca="1" si="4"/>
        <v>5.496310458124018E-2</v>
      </c>
      <c r="I60" s="15">
        <f t="shared" ca="1" si="4"/>
        <v>5.493990256690743E-2</v>
      </c>
      <c r="J60" s="15">
        <f t="shared" ca="1" si="4"/>
        <v>5.4890620020798614E-2</v>
      </c>
      <c r="K60" s="15">
        <f t="shared" ca="1" si="4"/>
        <v>5.4862465844278473E-2</v>
      </c>
      <c r="L60" s="15">
        <f t="shared" ca="1" si="5"/>
        <v>5.4988467395899729E-2</v>
      </c>
      <c r="M60" s="15">
        <f t="shared" ca="1" si="5"/>
        <v>5.4879789193895349E-2</v>
      </c>
      <c r="N60" s="15">
        <f t="shared" ca="1" si="5"/>
        <v>5.4937076366228375E-2</v>
      </c>
    </row>
    <row r="61" spans="4:14" x14ac:dyDescent="0.25">
      <c r="D61" s="4">
        <v>59</v>
      </c>
      <c r="E61" s="15">
        <f t="shared" ca="1" si="2"/>
        <v>5.4945623504676057E-2</v>
      </c>
      <c r="F61" s="15">
        <f t="shared" ca="1" si="3"/>
        <v>5.4951236331321651E-2</v>
      </c>
      <c r="G61" s="15">
        <f t="shared" ca="1" si="4"/>
        <v>5.4893255679545186E-2</v>
      </c>
      <c r="H61" s="15">
        <f t="shared" ca="1" si="4"/>
        <v>5.4962471437814839E-2</v>
      </c>
      <c r="I61" s="15">
        <f t="shared" ca="1" si="4"/>
        <v>5.4923864815206731E-2</v>
      </c>
      <c r="J61" s="15">
        <f t="shared" ca="1" si="4"/>
        <v>5.4888534960480448E-2</v>
      </c>
      <c r="K61" s="15">
        <f t="shared" ca="1" si="4"/>
        <v>5.487656643264447E-2</v>
      </c>
      <c r="L61" s="15">
        <f t="shared" ca="1" si="5"/>
        <v>5.4953308875482547E-2</v>
      </c>
      <c r="M61" s="15">
        <f t="shared" ca="1" si="5"/>
        <v>5.4875099809103531E-2</v>
      </c>
      <c r="N61" s="15">
        <f t="shared" ca="1" si="5"/>
        <v>5.492970497585288E-2</v>
      </c>
    </row>
    <row r="62" spans="4:14" x14ac:dyDescent="0.25">
      <c r="D62" s="4">
        <v>60</v>
      </c>
      <c r="E62" s="15">
        <f t="shared" ca="1" si="2"/>
        <v>5.4931932163148935E-2</v>
      </c>
      <c r="F62" s="15">
        <f t="shared" ca="1" si="3"/>
        <v>5.4955377295645751E-2</v>
      </c>
      <c r="G62" s="15">
        <f t="shared" ca="1" si="4"/>
        <v>5.4900413011263499E-2</v>
      </c>
      <c r="H62" s="15">
        <f t="shared" ca="1" si="4"/>
        <v>5.4958301509792903E-2</v>
      </c>
      <c r="I62" s="15">
        <f t="shared" ca="1" si="4"/>
        <v>5.4906670444032461E-2</v>
      </c>
      <c r="J62" s="15">
        <f t="shared" ca="1" si="4"/>
        <v>5.4907887944047266E-2</v>
      </c>
      <c r="K62" s="15">
        <f t="shared" ca="1" si="4"/>
        <v>5.4856238488173829E-2</v>
      </c>
      <c r="L62" s="15">
        <f t="shared" ca="1" si="5"/>
        <v>5.4949712581525124E-2</v>
      </c>
      <c r="M62" s="15">
        <f t="shared" ca="1" si="5"/>
        <v>5.4878371066582825E-2</v>
      </c>
      <c r="N62" s="15">
        <f t="shared" ca="1" si="5"/>
        <v>5.4924810947659941E-2</v>
      </c>
    </row>
    <row r="63" spans="4:14" x14ac:dyDescent="0.25">
      <c r="D63" s="4">
        <v>61</v>
      </c>
      <c r="E63" s="15">
        <f t="shared" ca="1" si="2"/>
        <v>5.4953423169668503E-2</v>
      </c>
      <c r="F63" s="15">
        <f t="shared" ca="1" si="3"/>
        <v>5.4949838928330226E-2</v>
      </c>
      <c r="G63" s="15">
        <f t="shared" ca="1" si="4"/>
        <v>5.4904276856524291E-2</v>
      </c>
      <c r="H63" s="15">
        <f t="shared" ca="1" si="4"/>
        <v>5.4953725694902006E-2</v>
      </c>
      <c r="I63" s="15">
        <f t="shared" ca="1" si="4"/>
        <v>5.4908144203438848E-2</v>
      </c>
      <c r="J63" s="15">
        <f t="shared" ca="1" si="4"/>
        <v>5.4919872958821496E-2</v>
      </c>
      <c r="K63" s="15">
        <f t="shared" ref="K63:N126" ca="1" si="6">$B$1*($B$2-K62)*$B$6+$B$3*SQRT($B$6)*_xlfn.NORM.S.INV(RAND())+K62</f>
        <v>5.4840619198766066E-2</v>
      </c>
      <c r="L63" s="15">
        <f t="shared" ca="1" si="5"/>
        <v>5.4938740331486914E-2</v>
      </c>
      <c r="M63" s="15">
        <f t="shared" ca="1" si="5"/>
        <v>5.4874311246700405E-2</v>
      </c>
      <c r="N63" s="15">
        <f t="shared" ca="1" si="5"/>
        <v>5.4918321628867811E-2</v>
      </c>
    </row>
    <row r="64" spans="4:14" x14ac:dyDescent="0.25">
      <c r="D64" s="4">
        <v>62</v>
      </c>
      <c r="E64" s="15">
        <f t="shared" ca="1" si="2"/>
        <v>5.495830664575601E-2</v>
      </c>
      <c r="F64" s="15">
        <f t="shared" ca="1" si="3"/>
        <v>5.4958504753594692E-2</v>
      </c>
      <c r="G64" s="15">
        <f t="shared" ca="1" si="4"/>
        <v>5.4898465508000066E-2</v>
      </c>
      <c r="H64" s="15">
        <f t="shared" ca="1" si="4"/>
        <v>5.49487879459995E-2</v>
      </c>
      <c r="I64" s="15">
        <f t="shared" ca="1" si="4"/>
        <v>5.4915941275588902E-2</v>
      </c>
      <c r="J64" s="15">
        <f t="shared" ca="1" si="4"/>
        <v>5.4886800536377664E-2</v>
      </c>
      <c r="K64" s="15">
        <f t="shared" ca="1" si="6"/>
        <v>5.4849723855588929E-2</v>
      </c>
      <c r="L64" s="15">
        <f t="shared" ca="1" si="5"/>
        <v>5.4923247261984498E-2</v>
      </c>
      <c r="M64" s="15">
        <f t="shared" ca="1" si="5"/>
        <v>5.4864973566118379E-2</v>
      </c>
      <c r="N64" s="15">
        <f t="shared" ca="1" si="5"/>
        <v>5.4915053243042841E-2</v>
      </c>
    </row>
    <row r="65" spans="4:14" x14ac:dyDescent="0.25">
      <c r="D65" s="4">
        <v>63</v>
      </c>
      <c r="E65" s="15">
        <f t="shared" ca="1" si="2"/>
        <v>5.4969361499983611E-2</v>
      </c>
      <c r="F65" s="15">
        <f t="shared" ca="1" si="3"/>
        <v>5.4955667155157727E-2</v>
      </c>
      <c r="G65" s="15">
        <f t="shared" ca="1" si="4"/>
        <v>5.4884039783124415E-2</v>
      </c>
      <c r="H65" s="15">
        <f t="shared" ca="1" si="4"/>
        <v>5.4947097055405597E-2</v>
      </c>
      <c r="I65" s="15">
        <f t="shared" ca="1" si="4"/>
        <v>5.4907654176813661E-2</v>
      </c>
      <c r="J65" s="15">
        <f t="shared" ca="1" si="4"/>
        <v>5.4878714428903547E-2</v>
      </c>
      <c r="K65" s="15">
        <f t="shared" ca="1" si="6"/>
        <v>5.4851134698604434E-2</v>
      </c>
      <c r="L65" s="15">
        <f t="shared" ca="1" si="5"/>
        <v>5.4926786071039721E-2</v>
      </c>
      <c r="M65" s="15">
        <f t="shared" ca="1" si="5"/>
        <v>5.4842491750479609E-2</v>
      </c>
      <c r="N65" s="15">
        <f t="shared" ca="1" si="5"/>
        <v>5.4929963494120958E-2</v>
      </c>
    </row>
    <row r="66" spans="4:14" x14ac:dyDescent="0.25">
      <c r="D66" s="4">
        <v>64</v>
      </c>
      <c r="E66" s="15">
        <f t="shared" ca="1" si="2"/>
        <v>5.4970021960413167E-2</v>
      </c>
      <c r="F66" s="15">
        <f t="shared" ca="1" si="3"/>
        <v>5.4954322391039485E-2</v>
      </c>
      <c r="G66" s="15">
        <f t="shared" ca="1" si="4"/>
        <v>5.4885998800157647E-2</v>
      </c>
      <c r="H66" s="15">
        <f t="shared" ca="1" si="4"/>
        <v>5.4950247785170034E-2</v>
      </c>
      <c r="I66" s="15">
        <f t="shared" ca="1" si="4"/>
        <v>5.4932173353538366E-2</v>
      </c>
      <c r="J66" s="15">
        <f t="shared" ca="1" si="4"/>
        <v>5.488419991720276E-2</v>
      </c>
      <c r="K66" s="15">
        <f t="shared" ca="1" si="6"/>
        <v>5.4855990397588213E-2</v>
      </c>
      <c r="L66" s="15">
        <f t="shared" ca="1" si="5"/>
        <v>5.4922642361447657E-2</v>
      </c>
      <c r="M66" s="15">
        <f t="shared" ca="1" si="5"/>
        <v>5.4842601390548751E-2</v>
      </c>
      <c r="N66" s="15">
        <f t="shared" ca="1" si="5"/>
        <v>5.4930535551102083E-2</v>
      </c>
    </row>
    <row r="67" spans="4:14" x14ac:dyDescent="0.25">
      <c r="D67" s="4">
        <v>65</v>
      </c>
      <c r="E67" s="15">
        <f t="shared" ca="1" si="2"/>
        <v>5.496822552424932E-2</v>
      </c>
      <c r="F67" s="15">
        <f t="shared" ca="1" si="3"/>
        <v>5.4932228111833917E-2</v>
      </c>
      <c r="G67" s="15">
        <f t="shared" ca="1" si="4"/>
        <v>5.4878721206081567E-2</v>
      </c>
      <c r="H67" s="15">
        <f t="shared" ca="1" si="4"/>
        <v>5.4950299237533744E-2</v>
      </c>
      <c r="I67" s="15">
        <f t="shared" ca="1" si="4"/>
        <v>5.4923527676604543E-2</v>
      </c>
      <c r="J67" s="15">
        <f t="shared" ca="1" si="4"/>
        <v>5.4883001120441081E-2</v>
      </c>
      <c r="K67" s="15">
        <f t="shared" ca="1" si="6"/>
        <v>5.4843100783553297E-2</v>
      </c>
      <c r="L67" s="15">
        <f t="shared" ca="1" si="5"/>
        <v>5.4910815764347337E-2</v>
      </c>
      <c r="M67" s="15">
        <f t="shared" ca="1" si="5"/>
        <v>5.4860964999001144E-2</v>
      </c>
      <c r="N67" s="15">
        <f t="shared" ca="1" si="5"/>
        <v>5.4923516645701359E-2</v>
      </c>
    </row>
    <row r="68" spans="4:14" x14ac:dyDescent="0.25">
      <c r="D68" s="4">
        <v>66</v>
      </c>
      <c r="E68" s="15">
        <f t="shared" ref="E68:E131" ca="1" si="7">$B$1*($B$2-E67)*$B$6+$B$3*SQRT($B$6)*_xlfn.NORM.S.INV(RAND())+E67</f>
        <v>5.4956498538716182E-2</v>
      </c>
      <c r="F68" s="15">
        <f t="shared" ref="F68:F131" ca="1" si="8">$B$1*($B$2-F67)*$B$6+$B$3*SQRT($B$6)*_xlfn.NORM.S.INV(RAND())+F67</f>
        <v>5.4912599305677857E-2</v>
      </c>
      <c r="G68" s="15">
        <f t="shared" ref="G68:J131" ca="1" si="9">$B$1*($B$2-G67)*$B$6+$B$3*SQRT($B$6)*_xlfn.NORM.S.INV(RAND())+G67</f>
        <v>5.4870612656561381E-2</v>
      </c>
      <c r="H68" s="15">
        <f t="shared" ca="1" si="9"/>
        <v>5.495108424017156E-2</v>
      </c>
      <c r="I68" s="15">
        <f t="shared" ca="1" si="9"/>
        <v>5.4925810397177997E-2</v>
      </c>
      <c r="J68" s="15">
        <f t="shared" ca="1" si="9"/>
        <v>5.4873260673567702E-2</v>
      </c>
      <c r="K68" s="15">
        <f t="shared" ca="1" si="6"/>
        <v>5.483455779380339E-2</v>
      </c>
      <c r="L68" s="15">
        <f t="shared" ca="1" si="5"/>
        <v>5.4900947517805429E-2</v>
      </c>
      <c r="M68" s="15">
        <f t="shared" ca="1" si="5"/>
        <v>5.487680111321519E-2</v>
      </c>
      <c r="N68" s="15">
        <f t="shared" ca="1" si="5"/>
        <v>5.4909119206745384E-2</v>
      </c>
    </row>
    <row r="69" spans="4:14" x14ac:dyDescent="0.25">
      <c r="D69" s="4">
        <v>67</v>
      </c>
      <c r="E69" s="15">
        <f t="shared" ca="1" si="7"/>
        <v>5.4943146597704058E-2</v>
      </c>
      <c r="F69" s="15">
        <f t="shared" ca="1" si="8"/>
        <v>5.4913748150998802E-2</v>
      </c>
      <c r="G69" s="15">
        <f t="shared" ca="1" si="9"/>
        <v>5.4858899655897415E-2</v>
      </c>
      <c r="H69" s="15">
        <f t="shared" ca="1" si="9"/>
        <v>5.4950306436693845E-2</v>
      </c>
      <c r="I69" s="15">
        <f t="shared" ca="1" si="9"/>
        <v>5.4921877853445225E-2</v>
      </c>
      <c r="J69" s="15">
        <f t="shared" ca="1" si="9"/>
        <v>5.4851137396251859E-2</v>
      </c>
      <c r="K69" s="15">
        <f t="shared" ca="1" si="6"/>
        <v>5.4816969668175633E-2</v>
      </c>
      <c r="L69" s="15">
        <f t="shared" ca="1" si="5"/>
        <v>5.490343051069161E-2</v>
      </c>
      <c r="M69" s="15">
        <f t="shared" ca="1" si="5"/>
        <v>5.4876483562797874E-2</v>
      </c>
      <c r="N69" s="15">
        <f t="shared" ca="1" si="5"/>
        <v>5.4907882714032942E-2</v>
      </c>
    </row>
    <row r="70" spans="4:14" x14ac:dyDescent="0.25">
      <c r="D70" s="4">
        <v>68</v>
      </c>
      <c r="E70" s="15">
        <f t="shared" ca="1" si="7"/>
        <v>5.493165290976499E-2</v>
      </c>
      <c r="F70" s="15">
        <f t="shared" ca="1" si="8"/>
        <v>5.4936633469937199E-2</v>
      </c>
      <c r="G70" s="15">
        <f t="shared" ca="1" si="9"/>
        <v>5.4854643411960981E-2</v>
      </c>
      <c r="H70" s="15">
        <f t="shared" ca="1" si="9"/>
        <v>5.4942538733519966E-2</v>
      </c>
      <c r="I70" s="15">
        <f t="shared" ca="1" si="9"/>
        <v>5.49294785137397E-2</v>
      </c>
      <c r="J70" s="15">
        <f t="shared" ca="1" si="9"/>
        <v>5.4851290428164938E-2</v>
      </c>
      <c r="K70" s="15">
        <f t="shared" ca="1" si="6"/>
        <v>5.4809564622682612E-2</v>
      </c>
      <c r="L70" s="15">
        <f t="shared" ca="1" si="5"/>
        <v>5.491474227560441E-2</v>
      </c>
      <c r="M70" s="15">
        <f t="shared" ca="1" si="5"/>
        <v>5.4865464124954563E-2</v>
      </c>
      <c r="N70" s="15">
        <f t="shared" ca="1" si="5"/>
        <v>5.4903240149288733E-2</v>
      </c>
    </row>
    <row r="71" spans="4:14" x14ac:dyDescent="0.25">
      <c r="D71" s="4">
        <v>69</v>
      </c>
      <c r="E71" s="15">
        <f t="shared" ca="1" si="7"/>
        <v>5.4916097299709289E-2</v>
      </c>
      <c r="F71" s="15">
        <f t="shared" ca="1" si="8"/>
        <v>5.4938113767117734E-2</v>
      </c>
      <c r="G71" s="15">
        <f t="shared" ca="1" si="9"/>
        <v>5.4872811930916643E-2</v>
      </c>
      <c r="H71" s="15">
        <f t="shared" ca="1" si="9"/>
        <v>5.4971733976077582E-2</v>
      </c>
      <c r="I71" s="15">
        <f t="shared" ca="1" si="9"/>
        <v>5.493332826731942E-2</v>
      </c>
      <c r="J71" s="15">
        <f t="shared" ca="1" si="9"/>
        <v>5.4846262347324551E-2</v>
      </c>
      <c r="K71" s="15">
        <f t="shared" ca="1" si="6"/>
        <v>5.4816648017963342E-2</v>
      </c>
      <c r="L71" s="15">
        <f t="shared" ca="1" si="5"/>
        <v>5.4921883680308148E-2</v>
      </c>
      <c r="M71" s="15">
        <f t="shared" ca="1" si="5"/>
        <v>5.4843175408592772E-2</v>
      </c>
      <c r="N71" s="15">
        <f t="shared" ca="1" si="5"/>
        <v>5.4891543519047382E-2</v>
      </c>
    </row>
    <row r="72" spans="4:14" x14ac:dyDescent="0.25">
      <c r="D72" s="4">
        <v>70</v>
      </c>
      <c r="E72" s="15">
        <f t="shared" ca="1" si="7"/>
        <v>5.491618838803116E-2</v>
      </c>
      <c r="F72" s="15">
        <f t="shared" ca="1" si="8"/>
        <v>5.4938631808309372E-2</v>
      </c>
      <c r="G72" s="15">
        <f t="shared" ca="1" si="9"/>
        <v>5.4860180134209006E-2</v>
      </c>
      <c r="H72" s="15">
        <f t="shared" ca="1" si="9"/>
        <v>5.4978002895292963E-2</v>
      </c>
      <c r="I72" s="15">
        <f t="shared" ca="1" si="9"/>
        <v>5.492490258165543E-2</v>
      </c>
      <c r="J72" s="15">
        <f t="shared" ca="1" si="9"/>
        <v>5.4843522112929213E-2</v>
      </c>
      <c r="K72" s="15">
        <f t="shared" ca="1" si="6"/>
        <v>5.4808083807219896E-2</v>
      </c>
      <c r="L72" s="15">
        <f t="shared" ca="1" si="5"/>
        <v>5.4911219005939239E-2</v>
      </c>
      <c r="M72" s="15">
        <f t="shared" ca="1" si="5"/>
        <v>5.483251641900827E-2</v>
      </c>
      <c r="N72" s="15">
        <f t="shared" ca="1" si="5"/>
        <v>5.4880556924020149E-2</v>
      </c>
    </row>
    <row r="73" spans="4:14" x14ac:dyDescent="0.25">
      <c r="D73" s="4">
        <v>71</v>
      </c>
      <c r="E73" s="15">
        <f t="shared" ca="1" si="7"/>
        <v>5.4908563728659425E-2</v>
      </c>
      <c r="F73" s="15">
        <f t="shared" ca="1" si="8"/>
        <v>5.4934612653092234E-2</v>
      </c>
      <c r="G73" s="15">
        <f t="shared" ca="1" si="9"/>
        <v>5.4871383986111751E-2</v>
      </c>
      <c r="H73" s="15">
        <f t="shared" ca="1" si="9"/>
        <v>5.4981399867454442E-2</v>
      </c>
      <c r="I73" s="15">
        <f t="shared" ca="1" si="9"/>
        <v>5.4940766960713747E-2</v>
      </c>
      <c r="J73" s="15">
        <f t="shared" ca="1" si="9"/>
        <v>5.4855037747347651E-2</v>
      </c>
      <c r="K73" s="15">
        <f t="shared" ca="1" si="6"/>
        <v>5.480595301846914E-2</v>
      </c>
      <c r="L73" s="15">
        <f t="shared" ca="1" si="5"/>
        <v>5.4930667515800571E-2</v>
      </c>
      <c r="M73" s="15">
        <f t="shared" ca="1" si="5"/>
        <v>5.4826890165407746E-2</v>
      </c>
      <c r="N73" s="15">
        <f t="shared" ca="1" si="5"/>
        <v>5.4873453538316554E-2</v>
      </c>
    </row>
    <row r="74" spans="4:14" x14ac:dyDescent="0.25">
      <c r="D74" s="4">
        <v>72</v>
      </c>
      <c r="E74" s="15">
        <f t="shared" ca="1" si="7"/>
        <v>5.4900482388160581E-2</v>
      </c>
      <c r="F74" s="15">
        <f t="shared" ca="1" si="8"/>
        <v>5.4927766562909271E-2</v>
      </c>
      <c r="G74" s="15">
        <f t="shared" ca="1" si="9"/>
        <v>5.4886750802233812E-2</v>
      </c>
      <c r="H74" s="15">
        <f t="shared" ca="1" si="9"/>
        <v>5.4993040737173787E-2</v>
      </c>
      <c r="I74" s="15">
        <f t="shared" ca="1" si="9"/>
        <v>5.494546056974893E-2</v>
      </c>
      <c r="J74" s="15">
        <f t="shared" ca="1" si="9"/>
        <v>5.486053835016988E-2</v>
      </c>
      <c r="K74" s="15">
        <f t="shared" ca="1" si="6"/>
        <v>5.4826663413269423E-2</v>
      </c>
      <c r="L74" s="15">
        <f t="shared" ca="1" si="5"/>
        <v>5.4920704173883221E-2</v>
      </c>
      <c r="M74" s="15">
        <f t="shared" ca="1" si="5"/>
        <v>5.4835095994273025E-2</v>
      </c>
      <c r="N74" s="15">
        <f t="shared" ca="1" si="5"/>
        <v>5.4865385493208491E-2</v>
      </c>
    </row>
    <row r="75" spans="4:14" x14ac:dyDescent="0.25">
      <c r="D75" s="4">
        <v>73</v>
      </c>
      <c r="E75" s="15">
        <f t="shared" ca="1" si="7"/>
        <v>5.489132368721944E-2</v>
      </c>
      <c r="F75" s="15">
        <f t="shared" ca="1" si="8"/>
        <v>5.4937017643620037E-2</v>
      </c>
      <c r="G75" s="15">
        <f t="shared" ca="1" si="9"/>
        <v>5.4891156810771675E-2</v>
      </c>
      <c r="H75" s="15">
        <f t="shared" ca="1" si="9"/>
        <v>5.4988062194561156E-2</v>
      </c>
      <c r="I75" s="15">
        <f t="shared" ca="1" si="9"/>
        <v>5.4939036273841058E-2</v>
      </c>
      <c r="J75" s="15">
        <f t="shared" ca="1" si="9"/>
        <v>5.4869047455918266E-2</v>
      </c>
      <c r="K75" s="15">
        <f t="shared" ca="1" si="6"/>
        <v>5.4841818163106376E-2</v>
      </c>
      <c r="L75" s="15">
        <f t="shared" ca="1" si="5"/>
        <v>5.4945786494514474E-2</v>
      </c>
      <c r="M75" s="15">
        <f t="shared" ca="1" si="5"/>
        <v>5.4850190125367043E-2</v>
      </c>
      <c r="N75" s="15">
        <f t="shared" ca="1" si="5"/>
        <v>5.4867196057674962E-2</v>
      </c>
    </row>
    <row r="76" spans="4:14" x14ac:dyDescent="0.25">
      <c r="D76" s="4">
        <v>74</v>
      </c>
      <c r="E76" s="15">
        <f t="shared" ca="1" si="7"/>
        <v>5.4893747339186366E-2</v>
      </c>
      <c r="F76" s="15">
        <f t="shared" ca="1" si="8"/>
        <v>5.4931080280261488E-2</v>
      </c>
      <c r="G76" s="15">
        <f t="shared" ca="1" si="9"/>
        <v>5.4883489111126747E-2</v>
      </c>
      <c r="H76" s="15">
        <f t="shared" ca="1" si="9"/>
        <v>5.5010860119649771E-2</v>
      </c>
      <c r="I76" s="15">
        <f t="shared" ca="1" si="9"/>
        <v>5.4934394427387789E-2</v>
      </c>
      <c r="J76" s="15">
        <f t="shared" ca="1" si="9"/>
        <v>5.4881642049545834E-2</v>
      </c>
      <c r="K76" s="15">
        <f t="shared" ca="1" si="6"/>
        <v>5.4834869137976319E-2</v>
      </c>
      <c r="L76" s="15">
        <f t="shared" ca="1" si="5"/>
        <v>5.4937997494883345E-2</v>
      </c>
      <c r="M76" s="15">
        <f t="shared" ca="1" si="5"/>
        <v>5.4838175912004981E-2</v>
      </c>
      <c r="N76" s="15">
        <f t="shared" ca="1" si="5"/>
        <v>5.4866859468399427E-2</v>
      </c>
    </row>
    <row r="77" spans="4:14" x14ac:dyDescent="0.25">
      <c r="D77" s="4">
        <v>75</v>
      </c>
      <c r="E77" s="15">
        <f t="shared" ca="1" si="7"/>
        <v>5.4886917794137756E-2</v>
      </c>
      <c r="F77" s="15">
        <f t="shared" ca="1" si="8"/>
        <v>5.4919299746656242E-2</v>
      </c>
      <c r="G77" s="15">
        <f t="shared" ca="1" si="9"/>
        <v>5.4878335505764618E-2</v>
      </c>
      <c r="H77" s="15">
        <f t="shared" ca="1" si="9"/>
        <v>5.5006527673760658E-2</v>
      </c>
      <c r="I77" s="15">
        <f t="shared" ca="1" si="9"/>
        <v>5.4941285477263645E-2</v>
      </c>
      <c r="J77" s="15">
        <f t="shared" ca="1" si="9"/>
        <v>5.4880703388899048E-2</v>
      </c>
      <c r="K77" s="15">
        <f t="shared" ca="1" si="6"/>
        <v>5.4848988640335161E-2</v>
      </c>
      <c r="L77" s="15">
        <f t="shared" ca="1" si="5"/>
        <v>5.4933568338827725E-2</v>
      </c>
      <c r="M77" s="15">
        <f t="shared" ca="1" si="5"/>
        <v>5.4832982704091968E-2</v>
      </c>
      <c r="N77" s="15">
        <f t="shared" ca="1" si="5"/>
        <v>5.4867829019079231E-2</v>
      </c>
    </row>
    <row r="78" spans="4:14" x14ac:dyDescent="0.25">
      <c r="D78" s="4">
        <v>76</v>
      </c>
      <c r="E78" s="15">
        <f t="shared" ca="1" si="7"/>
        <v>5.4878344851554198E-2</v>
      </c>
      <c r="F78" s="15">
        <f t="shared" ca="1" si="8"/>
        <v>5.4930973355734838E-2</v>
      </c>
      <c r="G78" s="15">
        <f t="shared" ca="1" si="9"/>
        <v>5.4881412163313124E-2</v>
      </c>
      <c r="H78" s="15">
        <f t="shared" ca="1" si="9"/>
        <v>5.5015759883366086E-2</v>
      </c>
      <c r="I78" s="15">
        <f t="shared" ca="1" si="9"/>
        <v>5.4927543418443435E-2</v>
      </c>
      <c r="J78" s="15">
        <f t="shared" ca="1" si="9"/>
        <v>5.4880174052401427E-2</v>
      </c>
      <c r="K78" s="15">
        <f t="shared" ca="1" si="6"/>
        <v>5.4864714014746845E-2</v>
      </c>
      <c r="L78" s="15">
        <f t="shared" ca="1" si="5"/>
        <v>5.4904490686124664E-2</v>
      </c>
      <c r="M78" s="15">
        <f t="shared" ca="1" si="5"/>
        <v>5.4844252518193144E-2</v>
      </c>
      <c r="N78" s="15">
        <f t="shared" ca="1" si="5"/>
        <v>5.4878164465149551E-2</v>
      </c>
    </row>
    <row r="79" spans="4:14" x14ac:dyDescent="0.25">
      <c r="D79" s="4">
        <v>77</v>
      </c>
      <c r="E79" s="15">
        <f t="shared" ca="1" si="7"/>
        <v>5.4882500698059271E-2</v>
      </c>
      <c r="F79" s="15">
        <f t="shared" ca="1" si="8"/>
        <v>5.4939450786892573E-2</v>
      </c>
      <c r="G79" s="15">
        <f t="shared" ca="1" si="9"/>
        <v>5.4864598643664705E-2</v>
      </c>
      <c r="H79" s="15">
        <f t="shared" ca="1" si="9"/>
        <v>5.5002649679448526E-2</v>
      </c>
      <c r="I79" s="15">
        <f t="shared" ca="1" si="9"/>
        <v>5.491127733251442E-2</v>
      </c>
      <c r="J79" s="15">
        <f t="shared" ca="1" si="9"/>
        <v>5.4855197731090044E-2</v>
      </c>
      <c r="K79" s="15">
        <f t="shared" ca="1" si="6"/>
        <v>5.4862535030706941E-2</v>
      </c>
      <c r="L79" s="15">
        <f t="shared" ca="1" si="5"/>
        <v>5.4917793717904527E-2</v>
      </c>
      <c r="M79" s="15">
        <f t="shared" ca="1" si="5"/>
        <v>5.4827458695351307E-2</v>
      </c>
      <c r="N79" s="15">
        <f t="shared" ca="1" si="5"/>
        <v>5.4892319171638108E-2</v>
      </c>
    </row>
    <row r="80" spans="4:14" x14ac:dyDescent="0.25">
      <c r="D80" s="4">
        <v>78</v>
      </c>
      <c r="E80" s="15">
        <f t="shared" ca="1" si="7"/>
        <v>5.4893981925883482E-2</v>
      </c>
      <c r="F80" s="15">
        <f t="shared" ca="1" si="8"/>
        <v>5.4927283820977696E-2</v>
      </c>
      <c r="G80" s="15">
        <f t="shared" ca="1" si="9"/>
        <v>5.4865885547571339E-2</v>
      </c>
      <c r="H80" s="15">
        <f t="shared" ca="1" si="9"/>
        <v>5.5000940604561982E-2</v>
      </c>
      <c r="I80" s="15">
        <f t="shared" ca="1" si="9"/>
        <v>5.4921598193405322E-2</v>
      </c>
      <c r="J80" s="15">
        <f t="shared" ca="1" si="9"/>
        <v>5.4849418058943118E-2</v>
      </c>
      <c r="K80" s="15">
        <f t="shared" ca="1" si="6"/>
        <v>5.4870500971443158E-2</v>
      </c>
      <c r="L80" s="15">
        <f t="shared" ca="1" si="5"/>
        <v>5.4909392218138627E-2</v>
      </c>
      <c r="M80" s="15">
        <f t="shared" ca="1" si="5"/>
        <v>5.4825124375258411E-2</v>
      </c>
      <c r="N80" s="15">
        <f t="shared" ca="1" si="5"/>
        <v>5.488380184515404E-2</v>
      </c>
    </row>
    <row r="81" spans="4:14" x14ac:dyDescent="0.25">
      <c r="D81" s="4">
        <v>79</v>
      </c>
      <c r="E81" s="15">
        <f t="shared" ca="1" si="7"/>
        <v>5.4878966951772745E-2</v>
      </c>
      <c r="F81" s="15">
        <f t="shared" ca="1" si="8"/>
        <v>5.4924697180793354E-2</v>
      </c>
      <c r="G81" s="15">
        <f t="shared" ca="1" si="9"/>
        <v>5.4876680964092935E-2</v>
      </c>
      <c r="H81" s="15">
        <f t="shared" ca="1" si="9"/>
        <v>5.497372002919295E-2</v>
      </c>
      <c r="I81" s="15">
        <f t="shared" ca="1" si="9"/>
        <v>5.4932764534850659E-2</v>
      </c>
      <c r="J81" s="15">
        <f t="shared" ca="1" si="9"/>
        <v>5.4833368806726138E-2</v>
      </c>
      <c r="K81" s="15">
        <f t="shared" ca="1" si="6"/>
        <v>5.4878721110397474E-2</v>
      </c>
      <c r="L81" s="15">
        <f t="shared" ca="1" si="5"/>
        <v>5.4917948292705389E-2</v>
      </c>
      <c r="M81" s="15">
        <f t="shared" ca="1" si="5"/>
        <v>5.4832939779509218E-2</v>
      </c>
      <c r="N81" s="15">
        <f t="shared" ca="1" si="5"/>
        <v>5.4891034152958949E-2</v>
      </c>
    </row>
    <row r="82" spans="4:14" x14ac:dyDescent="0.25">
      <c r="D82" s="4">
        <v>80</v>
      </c>
      <c r="E82" s="15">
        <f t="shared" ca="1" si="7"/>
        <v>5.4872489125389286E-2</v>
      </c>
      <c r="F82" s="15">
        <f t="shared" ca="1" si="8"/>
        <v>5.4941217332939309E-2</v>
      </c>
      <c r="G82" s="15">
        <f t="shared" ca="1" si="9"/>
        <v>5.490140659260178E-2</v>
      </c>
      <c r="H82" s="15">
        <f t="shared" ca="1" si="9"/>
        <v>5.4984746480216902E-2</v>
      </c>
      <c r="I82" s="15">
        <f t="shared" ca="1" si="9"/>
        <v>5.4915597064472584E-2</v>
      </c>
      <c r="J82" s="15">
        <f t="shared" ca="1" si="9"/>
        <v>5.4832140265310067E-2</v>
      </c>
      <c r="K82" s="15">
        <f t="shared" ca="1" si="6"/>
        <v>5.4876416408081059E-2</v>
      </c>
      <c r="L82" s="15">
        <f t="shared" ca="1" si="5"/>
        <v>5.4917509768241071E-2</v>
      </c>
      <c r="M82" s="15">
        <f t="shared" ca="1" si="5"/>
        <v>5.4845798253773975E-2</v>
      </c>
      <c r="N82" s="15">
        <f t="shared" ca="1" si="5"/>
        <v>5.4892785534838652E-2</v>
      </c>
    </row>
    <row r="83" spans="4:14" x14ac:dyDescent="0.25">
      <c r="D83" s="4">
        <v>81</v>
      </c>
      <c r="E83" s="15">
        <f t="shared" ca="1" si="7"/>
        <v>5.4871414261724524E-2</v>
      </c>
      <c r="F83" s="15">
        <f t="shared" ca="1" si="8"/>
        <v>5.4951567804812931E-2</v>
      </c>
      <c r="G83" s="15">
        <f t="shared" ca="1" si="9"/>
        <v>5.4918114475350499E-2</v>
      </c>
      <c r="H83" s="15">
        <f t="shared" ca="1" si="9"/>
        <v>5.4976677077468311E-2</v>
      </c>
      <c r="I83" s="15">
        <f t="shared" ca="1" si="9"/>
        <v>5.4891206298663328E-2</v>
      </c>
      <c r="J83" s="15">
        <f t="shared" ca="1" si="9"/>
        <v>5.4820476543624694E-2</v>
      </c>
      <c r="K83" s="15">
        <f t="shared" ca="1" si="6"/>
        <v>5.4875117852989028E-2</v>
      </c>
      <c r="L83" s="15">
        <f t="shared" ca="1" si="6"/>
        <v>5.4922898279875863E-2</v>
      </c>
      <c r="M83" s="15">
        <f t="shared" ca="1" si="6"/>
        <v>5.4852946211377741E-2</v>
      </c>
      <c r="N83" s="15">
        <f t="shared" ca="1" si="6"/>
        <v>5.4876125105500467E-2</v>
      </c>
    </row>
    <row r="84" spans="4:14" x14ac:dyDescent="0.25">
      <c r="D84" s="4">
        <v>82</v>
      </c>
      <c r="E84" s="15">
        <f t="shared" ca="1" si="7"/>
        <v>5.4870347469912685E-2</v>
      </c>
      <c r="F84" s="15">
        <f t="shared" ca="1" si="8"/>
        <v>5.4964521972700991E-2</v>
      </c>
      <c r="G84" s="15">
        <f t="shared" ca="1" si="9"/>
        <v>5.4928405903402887E-2</v>
      </c>
      <c r="H84" s="15">
        <f t="shared" ca="1" si="9"/>
        <v>5.4970622428672018E-2</v>
      </c>
      <c r="I84" s="15">
        <f t="shared" ca="1" si="9"/>
        <v>5.4894815316921475E-2</v>
      </c>
      <c r="J84" s="15">
        <f t="shared" ca="1" si="9"/>
        <v>5.4825197875633509E-2</v>
      </c>
      <c r="K84" s="15">
        <f t="shared" ca="1" si="6"/>
        <v>5.4887391547219132E-2</v>
      </c>
      <c r="L84" s="15">
        <f t="shared" ca="1" si="6"/>
        <v>5.492914087494627E-2</v>
      </c>
      <c r="M84" s="15">
        <f t="shared" ca="1" si="6"/>
        <v>5.4846034285539698E-2</v>
      </c>
      <c r="N84" s="15">
        <f t="shared" ca="1" si="6"/>
        <v>5.4877240317438757E-2</v>
      </c>
    </row>
    <row r="85" spans="4:14" x14ac:dyDescent="0.25">
      <c r="D85" s="4">
        <v>83</v>
      </c>
      <c r="E85" s="15">
        <f t="shared" ca="1" si="7"/>
        <v>5.4856526987009435E-2</v>
      </c>
      <c r="F85" s="15">
        <f t="shared" ca="1" si="8"/>
        <v>5.495946687596362E-2</v>
      </c>
      <c r="G85" s="15">
        <f t="shared" ca="1" si="9"/>
        <v>5.4945173583066505E-2</v>
      </c>
      <c r="H85" s="15">
        <f t="shared" ca="1" si="9"/>
        <v>5.4978499679959554E-2</v>
      </c>
      <c r="I85" s="15">
        <f t="shared" ca="1" si="9"/>
        <v>5.4900965313001003E-2</v>
      </c>
      <c r="J85" s="15">
        <f t="shared" ca="1" si="9"/>
        <v>5.4841659667945984E-2</v>
      </c>
      <c r="K85" s="15">
        <f t="shared" ca="1" si="6"/>
        <v>5.4912611775774674E-2</v>
      </c>
      <c r="L85" s="15">
        <f t="shared" ca="1" si="6"/>
        <v>5.4926400000268411E-2</v>
      </c>
      <c r="M85" s="15">
        <f t="shared" ca="1" si="6"/>
        <v>5.4823428167161209E-2</v>
      </c>
      <c r="N85" s="15">
        <f t="shared" ca="1" si="6"/>
        <v>5.4882228101102548E-2</v>
      </c>
    </row>
    <row r="86" spans="4:14" x14ac:dyDescent="0.25">
      <c r="D86" s="4">
        <v>84</v>
      </c>
      <c r="E86" s="15">
        <f t="shared" ca="1" si="7"/>
        <v>5.4861516460696279E-2</v>
      </c>
      <c r="F86" s="15">
        <f t="shared" ca="1" si="8"/>
        <v>5.4960459556149414E-2</v>
      </c>
      <c r="G86" s="15">
        <f t="shared" ca="1" si="9"/>
        <v>5.4956915418087345E-2</v>
      </c>
      <c r="H86" s="15">
        <f t="shared" ca="1" si="9"/>
        <v>5.4976639421955603E-2</v>
      </c>
      <c r="I86" s="15">
        <f t="shared" ca="1" si="9"/>
        <v>5.489139864210358E-2</v>
      </c>
      <c r="J86" s="15">
        <f t="shared" ca="1" si="9"/>
        <v>5.4845094276315301E-2</v>
      </c>
      <c r="K86" s="15">
        <f t="shared" ca="1" si="6"/>
        <v>5.4911316003727381E-2</v>
      </c>
      <c r="L86" s="15">
        <f t="shared" ca="1" si="6"/>
        <v>5.4926828288021583E-2</v>
      </c>
      <c r="M86" s="15">
        <f t="shared" ca="1" si="6"/>
        <v>5.4796697108002626E-2</v>
      </c>
      <c r="N86" s="15">
        <f t="shared" ca="1" si="6"/>
        <v>5.4884557728905228E-2</v>
      </c>
    </row>
    <row r="87" spans="4:14" x14ac:dyDescent="0.25">
      <c r="D87" s="4">
        <v>85</v>
      </c>
      <c r="E87" s="15">
        <f t="shared" ca="1" si="7"/>
        <v>5.4859194705754226E-2</v>
      </c>
      <c r="F87" s="15">
        <f t="shared" ca="1" si="8"/>
        <v>5.4948115301960129E-2</v>
      </c>
      <c r="G87" s="15">
        <f t="shared" ca="1" si="9"/>
        <v>5.4968258321269801E-2</v>
      </c>
      <c r="H87" s="15">
        <f t="shared" ca="1" si="9"/>
        <v>5.4970503075408454E-2</v>
      </c>
      <c r="I87" s="15">
        <f t="shared" ca="1" si="9"/>
        <v>5.4878966598215319E-2</v>
      </c>
      <c r="J87" s="15">
        <f t="shared" ca="1" si="9"/>
        <v>5.484099904637043E-2</v>
      </c>
      <c r="K87" s="15">
        <f t="shared" ca="1" si="6"/>
        <v>5.4923193068425101E-2</v>
      </c>
      <c r="L87" s="15">
        <f t="shared" ca="1" si="6"/>
        <v>5.4913329509196168E-2</v>
      </c>
      <c r="M87" s="15">
        <f t="shared" ca="1" si="6"/>
        <v>5.4792460555337694E-2</v>
      </c>
      <c r="N87" s="15">
        <f t="shared" ca="1" si="6"/>
        <v>5.4899248813670254E-2</v>
      </c>
    </row>
    <row r="88" spans="4:14" x14ac:dyDescent="0.25">
      <c r="D88" s="4">
        <v>86</v>
      </c>
      <c r="E88" s="15">
        <f t="shared" ca="1" si="7"/>
        <v>5.4841213052105167E-2</v>
      </c>
      <c r="F88" s="15">
        <f t="shared" ca="1" si="8"/>
        <v>5.4948808614198055E-2</v>
      </c>
      <c r="G88" s="15">
        <f t="shared" ca="1" si="9"/>
        <v>5.494317083124501E-2</v>
      </c>
      <c r="H88" s="15">
        <f t="shared" ca="1" si="9"/>
        <v>5.4967209674904489E-2</v>
      </c>
      <c r="I88" s="15">
        <f t="shared" ca="1" si="9"/>
        <v>5.4876771378854335E-2</v>
      </c>
      <c r="J88" s="15">
        <f t="shared" ca="1" si="9"/>
        <v>5.4846961692263788E-2</v>
      </c>
      <c r="K88" s="15">
        <f t="shared" ca="1" si="6"/>
        <v>5.492985423409389E-2</v>
      </c>
      <c r="L88" s="15">
        <f t="shared" ca="1" si="6"/>
        <v>5.4914814555625878E-2</v>
      </c>
      <c r="M88" s="15">
        <f t="shared" ca="1" si="6"/>
        <v>5.4798930771833947E-2</v>
      </c>
      <c r="N88" s="15">
        <f t="shared" ca="1" si="6"/>
        <v>5.4898457969364198E-2</v>
      </c>
    </row>
    <row r="89" spans="4:14" x14ac:dyDescent="0.25">
      <c r="D89" s="4">
        <v>87</v>
      </c>
      <c r="E89" s="15">
        <f t="shared" ca="1" si="7"/>
        <v>5.4824409271789901E-2</v>
      </c>
      <c r="F89" s="15">
        <f t="shared" ca="1" si="8"/>
        <v>5.4942883186945575E-2</v>
      </c>
      <c r="G89" s="15">
        <f t="shared" ca="1" si="9"/>
        <v>5.4951333896696514E-2</v>
      </c>
      <c r="H89" s="15">
        <f t="shared" ca="1" si="9"/>
        <v>5.4949792610246073E-2</v>
      </c>
      <c r="I89" s="15">
        <f t="shared" ca="1" si="9"/>
        <v>5.4883547874022588E-2</v>
      </c>
      <c r="J89" s="15">
        <f t="shared" ca="1" si="9"/>
        <v>5.4835731810600523E-2</v>
      </c>
      <c r="K89" s="15">
        <f t="shared" ca="1" si="6"/>
        <v>5.4916236973769413E-2</v>
      </c>
      <c r="L89" s="15">
        <f t="shared" ca="1" si="6"/>
        <v>5.4900979382083631E-2</v>
      </c>
      <c r="M89" s="15">
        <f t="shared" ca="1" si="6"/>
        <v>5.4797432963774421E-2</v>
      </c>
      <c r="N89" s="15">
        <f t="shared" ca="1" si="6"/>
        <v>5.4892151423863382E-2</v>
      </c>
    </row>
    <row r="90" spans="4:14" x14ac:dyDescent="0.25">
      <c r="D90" s="4">
        <v>88</v>
      </c>
      <c r="E90" s="15">
        <f t="shared" ca="1" si="7"/>
        <v>5.4826800972709692E-2</v>
      </c>
      <c r="F90" s="15">
        <f t="shared" ca="1" si="8"/>
        <v>5.4939895883724249E-2</v>
      </c>
      <c r="G90" s="15">
        <f t="shared" ca="1" si="9"/>
        <v>5.4929147333486993E-2</v>
      </c>
      <c r="H90" s="15">
        <f t="shared" ca="1" si="9"/>
        <v>5.4936137526227356E-2</v>
      </c>
      <c r="I90" s="15">
        <f t="shared" ca="1" si="9"/>
        <v>5.4893078826547717E-2</v>
      </c>
      <c r="J90" s="15">
        <f t="shared" ca="1" si="9"/>
        <v>5.4838680716148093E-2</v>
      </c>
      <c r="K90" s="15">
        <f t="shared" ca="1" si="6"/>
        <v>5.4912239502294298E-2</v>
      </c>
      <c r="L90" s="15">
        <f t="shared" ca="1" si="6"/>
        <v>5.4879877230898613E-2</v>
      </c>
      <c r="M90" s="15">
        <f t="shared" ca="1" si="6"/>
        <v>5.4793603805619311E-2</v>
      </c>
      <c r="N90" s="15">
        <f t="shared" ca="1" si="6"/>
        <v>5.4906996390680501E-2</v>
      </c>
    </row>
    <row r="91" spans="4:14" x14ac:dyDescent="0.25">
      <c r="D91" s="4">
        <v>89</v>
      </c>
      <c r="E91" s="15">
        <f t="shared" ca="1" si="7"/>
        <v>5.4821167885738535E-2</v>
      </c>
      <c r="F91" s="15">
        <f t="shared" ca="1" si="8"/>
        <v>5.4945231571530778E-2</v>
      </c>
      <c r="G91" s="15">
        <f t="shared" ca="1" si="9"/>
        <v>5.4940748972633131E-2</v>
      </c>
      <c r="H91" s="15">
        <f t="shared" ca="1" si="9"/>
        <v>5.4931410808807528E-2</v>
      </c>
      <c r="I91" s="15">
        <f t="shared" ca="1" si="9"/>
        <v>5.4890584189068302E-2</v>
      </c>
      <c r="J91" s="15">
        <f t="shared" ca="1" si="9"/>
        <v>5.4830651182606063E-2</v>
      </c>
      <c r="K91" s="15">
        <f t="shared" ca="1" si="6"/>
        <v>5.4927373947493294E-2</v>
      </c>
      <c r="L91" s="15">
        <f t="shared" ca="1" si="6"/>
        <v>5.4892706671187744E-2</v>
      </c>
      <c r="M91" s="15">
        <f t="shared" ca="1" si="6"/>
        <v>5.4797479320648955E-2</v>
      </c>
      <c r="N91" s="15">
        <f t="shared" ca="1" si="6"/>
        <v>5.4888826704403038E-2</v>
      </c>
    </row>
    <row r="92" spans="4:14" x14ac:dyDescent="0.25">
      <c r="D92" s="4">
        <v>90</v>
      </c>
      <c r="E92" s="15">
        <f t="shared" ca="1" si="7"/>
        <v>5.4816668790503169E-2</v>
      </c>
      <c r="F92" s="15">
        <f t="shared" ca="1" si="8"/>
        <v>5.4945077464722068E-2</v>
      </c>
      <c r="G92" s="15">
        <f t="shared" ca="1" si="9"/>
        <v>5.4932712750844138E-2</v>
      </c>
      <c r="H92" s="15">
        <f t="shared" ca="1" si="9"/>
        <v>5.4928497360730959E-2</v>
      </c>
      <c r="I92" s="15">
        <f t="shared" ca="1" si="9"/>
        <v>5.4897527943710396E-2</v>
      </c>
      <c r="J92" s="15">
        <f t="shared" ca="1" si="9"/>
        <v>5.4836902022849396E-2</v>
      </c>
      <c r="K92" s="15">
        <f t="shared" ca="1" si="6"/>
        <v>5.4928482925394789E-2</v>
      </c>
      <c r="L92" s="15">
        <f t="shared" ca="1" si="6"/>
        <v>5.4883849657730341E-2</v>
      </c>
      <c r="M92" s="15">
        <f t="shared" ca="1" si="6"/>
        <v>5.4801095804855308E-2</v>
      </c>
      <c r="N92" s="15">
        <f t="shared" ca="1" si="6"/>
        <v>5.4893169167658802E-2</v>
      </c>
    </row>
    <row r="93" spans="4:14" x14ac:dyDescent="0.25">
      <c r="D93" s="4">
        <v>91</v>
      </c>
      <c r="E93" s="15">
        <f t="shared" ca="1" si="7"/>
        <v>5.4823416589980883E-2</v>
      </c>
      <c r="F93" s="15">
        <f t="shared" ca="1" si="8"/>
        <v>5.4922587883954183E-2</v>
      </c>
      <c r="G93" s="15">
        <f t="shared" ca="1" si="9"/>
        <v>5.4936946296880236E-2</v>
      </c>
      <c r="H93" s="15">
        <f t="shared" ca="1" si="9"/>
        <v>5.4925306962616882E-2</v>
      </c>
      <c r="I93" s="15">
        <f t="shared" ca="1" si="9"/>
        <v>5.4903787294962952E-2</v>
      </c>
      <c r="J93" s="15">
        <f t="shared" ca="1" si="9"/>
        <v>5.4859530426114599E-2</v>
      </c>
      <c r="K93" s="15">
        <f t="shared" ca="1" si="6"/>
        <v>5.4949792688065983E-2</v>
      </c>
      <c r="L93" s="15">
        <f t="shared" ca="1" si="6"/>
        <v>5.4880056859756256E-2</v>
      </c>
      <c r="M93" s="15">
        <f t="shared" ca="1" si="6"/>
        <v>5.4825722619145811E-2</v>
      </c>
      <c r="N93" s="15">
        <f t="shared" ca="1" si="6"/>
        <v>5.4891607391884055E-2</v>
      </c>
    </row>
    <row r="94" spans="4:14" x14ac:dyDescent="0.25">
      <c r="D94" s="4">
        <v>92</v>
      </c>
      <c r="E94" s="15">
        <f t="shared" ca="1" si="7"/>
        <v>5.4842463201744691E-2</v>
      </c>
      <c r="F94" s="15">
        <f t="shared" ca="1" si="8"/>
        <v>5.4911538013822335E-2</v>
      </c>
      <c r="G94" s="15">
        <f t="shared" ca="1" si="9"/>
        <v>5.4965164215560199E-2</v>
      </c>
      <c r="H94" s="15">
        <f t="shared" ca="1" si="9"/>
        <v>5.4925596354952727E-2</v>
      </c>
      <c r="I94" s="15">
        <f t="shared" ca="1" si="9"/>
        <v>5.4914646210949103E-2</v>
      </c>
      <c r="J94" s="15">
        <f t="shared" ca="1" si="9"/>
        <v>5.4877768364512212E-2</v>
      </c>
      <c r="K94" s="15">
        <f t="shared" ca="1" si="6"/>
        <v>5.4931005891363613E-2</v>
      </c>
      <c r="L94" s="15">
        <f t="shared" ca="1" si="6"/>
        <v>5.4890386030298013E-2</v>
      </c>
      <c r="M94" s="15">
        <f t="shared" ca="1" si="6"/>
        <v>5.4839105534445591E-2</v>
      </c>
      <c r="N94" s="15">
        <f t="shared" ca="1" si="6"/>
        <v>5.4894815647290346E-2</v>
      </c>
    </row>
    <row r="95" spans="4:14" x14ac:dyDescent="0.25">
      <c r="D95" s="4">
        <v>93</v>
      </c>
      <c r="E95" s="15">
        <f t="shared" ca="1" si="7"/>
        <v>5.4813809993133164E-2</v>
      </c>
      <c r="F95" s="15">
        <f t="shared" ca="1" si="8"/>
        <v>5.4915412273672193E-2</v>
      </c>
      <c r="G95" s="15">
        <f t="shared" ca="1" si="9"/>
        <v>5.4950381783200851E-2</v>
      </c>
      <c r="H95" s="15">
        <f t="shared" ca="1" si="9"/>
        <v>5.4920050029728183E-2</v>
      </c>
      <c r="I95" s="15">
        <f t="shared" ca="1" si="9"/>
        <v>5.49053721247377E-2</v>
      </c>
      <c r="J95" s="15">
        <f t="shared" ca="1" si="9"/>
        <v>5.4868997124069653E-2</v>
      </c>
      <c r="K95" s="15">
        <f t="shared" ca="1" si="6"/>
        <v>5.4912937324707568E-2</v>
      </c>
      <c r="L95" s="15">
        <f t="shared" ca="1" si="6"/>
        <v>5.4908244285601017E-2</v>
      </c>
      <c r="M95" s="15">
        <f t="shared" ca="1" si="6"/>
        <v>5.4835460124154009E-2</v>
      </c>
      <c r="N95" s="15">
        <f t="shared" ca="1" si="6"/>
        <v>5.490935935971511E-2</v>
      </c>
    </row>
    <row r="96" spans="4:14" x14ac:dyDescent="0.25">
      <c r="D96" s="4">
        <v>94</v>
      </c>
      <c r="E96" s="15">
        <f t="shared" ca="1" si="7"/>
        <v>5.4830401521269931E-2</v>
      </c>
      <c r="F96" s="15">
        <f t="shared" ca="1" si="8"/>
        <v>5.4906729902613326E-2</v>
      </c>
      <c r="G96" s="15">
        <f t="shared" ca="1" si="9"/>
        <v>5.4949551353586305E-2</v>
      </c>
      <c r="H96" s="15">
        <f t="shared" ca="1" si="9"/>
        <v>5.4911508131447601E-2</v>
      </c>
      <c r="I96" s="15">
        <f t="shared" ca="1" si="9"/>
        <v>5.4898890433811555E-2</v>
      </c>
      <c r="J96" s="15">
        <f t="shared" ca="1" si="9"/>
        <v>5.4878208355673093E-2</v>
      </c>
      <c r="K96" s="15">
        <f t="shared" ca="1" si="6"/>
        <v>5.4921987426426996E-2</v>
      </c>
      <c r="L96" s="15">
        <f t="shared" ca="1" si="6"/>
        <v>5.4896456788663298E-2</v>
      </c>
      <c r="M96" s="15">
        <f t="shared" ca="1" si="6"/>
        <v>5.4826976253204852E-2</v>
      </c>
      <c r="N96" s="15">
        <f t="shared" ca="1" si="6"/>
        <v>5.4885258612203607E-2</v>
      </c>
    </row>
    <row r="97" spans="4:14" x14ac:dyDescent="0.25">
      <c r="D97" s="4">
        <v>95</v>
      </c>
      <c r="E97" s="15">
        <f t="shared" ca="1" si="7"/>
        <v>5.4828548724642164E-2</v>
      </c>
      <c r="F97" s="15">
        <f t="shared" ca="1" si="8"/>
        <v>5.4902721942871602E-2</v>
      </c>
      <c r="G97" s="15">
        <f t="shared" ca="1" si="9"/>
        <v>5.4950884239918799E-2</v>
      </c>
      <c r="H97" s="15">
        <f t="shared" ca="1" si="9"/>
        <v>5.4891342981681607E-2</v>
      </c>
      <c r="I97" s="15">
        <f t="shared" ca="1" si="9"/>
        <v>5.4916744538277953E-2</v>
      </c>
      <c r="J97" s="15">
        <f t="shared" ca="1" si="9"/>
        <v>5.486041865256646E-2</v>
      </c>
      <c r="K97" s="15">
        <f t="shared" ca="1" si="6"/>
        <v>5.4936403944732766E-2</v>
      </c>
      <c r="L97" s="15">
        <f t="shared" ca="1" si="6"/>
        <v>5.4878390093708394E-2</v>
      </c>
      <c r="M97" s="15">
        <f t="shared" ca="1" si="6"/>
        <v>5.4824143662620721E-2</v>
      </c>
      <c r="N97" s="15">
        <f t="shared" ca="1" si="6"/>
        <v>5.4880435038795361E-2</v>
      </c>
    </row>
    <row r="98" spans="4:14" x14ac:dyDescent="0.25">
      <c r="D98" s="4">
        <v>96</v>
      </c>
      <c r="E98" s="15">
        <f t="shared" ca="1" si="7"/>
        <v>5.4836105550055823E-2</v>
      </c>
      <c r="F98" s="15">
        <f t="shared" ca="1" si="8"/>
        <v>5.4931425572162421E-2</v>
      </c>
      <c r="G98" s="15">
        <f t="shared" ca="1" si="9"/>
        <v>5.4941566472087776E-2</v>
      </c>
      <c r="H98" s="15">
        <f t="shared" ca="1" si="9"/>
        <v>5.4900687028706978E-2</v>
      </c>
      <c r="I98" s="15">
        <f t="shared" ca="1" si="9"/>
        <v>5.4921867003746586E-2</v>
      </c>
      <c r="J98" s="15">
        <f t="shared" ca="1" si="9"/>
        <v>5.4850382937337606E-2</v>
      </c>
      <c r="K98" s="15">
        <f t="shared" ca="1" si="6"/>
        <v>5.4919170076355633E-2</v>
      </c>
      <c r="L98" s="15">
        <f t="shared" ca="1" si="6"/>
        <v>5.4854615564997239E-2</v>
      </c>
      <c r="M98" s="15">
        <f t="shared" ca="1" si="6"/>
        <v>5.4814698532088341E-2</v>
      </c>
      <c r="N98" s="15">
        <f t="shared" ca="1" si="6"/>
        <v>5.4895414393466672E-2</v>
      </c>
    </row>
    <row r="99" spans="4:14" x14ac:dyDescent="0.25">
      <c r="D99" s="4">
        <v>97</v>
      </c>
      <c r="E99" s="15">
        <f t="shared" ca="1" si="7"/>
        <v>5.4864116965888311E-2</v>
      </c>
      <c r="F99" s="15">
        <f t="shared" ca="1" si="8"/>
        <v>5.4937825727677414E-2</v>
      </c>
      <c r="G99" s="15">
        <f t="shared" ca="1" si="9"/>
        <v>5.4925273144801591E-2</v>
      </c>
      <c r="H99" s="15">
        <f t="shared" ca="1" si="9"/>
        <v>5.490086389534702E-2</v>
      </c>
      <c r="I99" s="15">
        <f t="shared" ca="1" si="9"/>
        <v>5.4931648926905573E-2</v>
      </c>
      <c r="J99" s="15">
        <f t="shared" ca="1" si="9"/>
        <v>5.4868803399044173E-2</v>
      </c>
      <c r="K99" s="15">
        <f t="shared" ca="1" si="6"/>
        <v>5.4909288885305087E-2</v>
      </c>
      <c r="L99" s="15">
        <f t="shared" ca="1" si="6"/>
        <v>5.4838465737431397E-2</v>
      </c>
      <c r="M99" s="15">
        <f t="shared" ca="1" si="6"/>
        <v>5.4802693551835348E-2</v>
      </c>
      <c r="N99" s="15">
        <f t="shared" ca="1" si="6"/>
        <v>5.4889065055398222E-2</v>
      </c>
    </row>
    <row r="100" spans="4:14" x14ac:dyDescent="0.25">
      <c r="D100" s="4">
        <v>98</v>
      </c>
      <c r="E100" s="15">
        <f t="shared" ca="1" si="7"/>
        <v>5.4858417050940224E-2</v>
      </c>
      <c r="F100" s="15">
        <f t="shared" ca="1" si="8"/>
        <v>5.4954889246634997E-2</v>
      </c>
      <c r="G100" s="15">
        <f t="shared" ca="1" si="9"/>
        <v>5.4923822362818973E-2</v>
      </c>
      <c r="H100" s="15">
        <f t="shared" ca="1" si="9"/>
        <v>5.4928675420323397E-2</v>
      </c>
      <c r="I100" s="15">
        <f t="shared" ca="1" si="9"/>
        <v>5.4919217382475856E-2</v>
      </c>
      <c r="J100" s="15">
        <f t="shared" ca="1" si="9"/>
        <v>5.4869027380178549E-2</v>
      </c>
      <c r="K100" s="15">
        <f t="shared" ca="1" si="6"/>
        <v>5.4902905592176712E-2</v>
      </c>
      <c r="L100" s="15">
        <f t="shared" ca="1" si="6"/>
        <v>5.4845536253561977E-2</v>
      </c>
      <c r="M100" s="15">
        <f t="shared" ca="1" si="6"/>
        <v>5.4803400778367532E-2</v>
      </c>
      <c r="N100" s="15">
        <f t="shared" ca="1" si="6"/>
        <v>5.4879275357187347E-2</v>
      </c>
    </row>
    <row r="101" spans="4:14" x14ac:dyDescent="0.25">
      <c r="D101" s="4">
        <v>99</v>
      </c>
      <c r="E101" s="15">
        <f t="shared" ca="1" si="7"/>
        <v>5.4852644235623846E-2</v>
      </c>
      <c r="F101" s="15">
        <f t="shared" ca="1" si="8"/>
        <v>5.4950550171337355E-2</v>
      </c>
      <c r="G101" s="15">
        <f t="shared" ca="1" si="9"/>
        <v>5.4927779847146328E-2</v>
      </c>
      <c r="H101" s="15">
        <f t="shared" ca="1" si="9"/>
        <v>5.4940821625753762E-2</v>
      </c>
      <c r="I101" s="15">
        <f t="shared" ca="1" si="9"/>
        <v>5.4895161864742713E-2</v>
      </c>
      <c r="J101" s="15">
        <f t="shared" ca="1" si="9"/>
        <v>5.4869164145495246E-2</v>
      </c>
      <c r="K101" s="15">
        <f t="shared" ca="1" si="6"/>
        <v>5.4925737546950709E-2</v>
      </c>
      <c r="L101" s="15">
        <f t="shared" ca="1" si="6"/>
        <v>5.485145453360326E-2</v>
      </c>
      <c r="M101" s="15">
        <f t="shared" ca="1" si="6"/>
        <v>5.4813733519697198E-2</v>
      </c>
      <c r="N101" s="15">
        <f t="shared" ca="1" si="6"/>
        <v>5.489100879537482E-2</v>
      </c>
    </row>
    <row r="102" spans="4:14" x14ac:dyDescent="0.25">
      <c r="D102" s="4">
        <v>100</v>
      </c>
      <c r="E102" s="15">
        <f t="shared" ca="1" si="7"/>
        <v>5.4857366062827893E-2</v>
      </c>
      <c r="F102" s="15">
        <f t="shared" ca="1" si="8"/>
        <v>5.4941240622880222E-2</v>
      </c>
      <c r="G102" s="15">
        <f t="shared" ca="1" si="9"/>
        <v>5.4915592423372642E-2</v>
      </c>
      <c r="H102" s="15">
        <f t="shared" ca="1" si="9"/>
        <v>5.4932009544094079E-2</v>
      </c>
      <c r="I102" s="15">
        <f t="shared" ca="1" si="9"/>
        <v>5.487749433748404E-2</v>
      </c>
      <c r="J102" s="15">
        <f t="shared" ca="1" si="9"/>
        <v>5.4868993906566257E-2</v>
      </c>
      <c r="K102" s="15">
        <f t="shared" ca="1" si="6"/>
        <v>5.4934599184294025E-2</v>
      </c>
      <c r="L102" s="15">
        <f t="shared" ca="1" si="6"/>
        <v>5.482956168028507E-2</v>
      </c>
      <c r="M102" s="15">
        <f t="shared" ca="1" si="6"/>
        <v>5.4806550368684537E-2</v>
      </c>
      <c r="N102" s="15">
        <f t="shared" ca="1" si="6"/>
        <v>5.4895247360143076E-2</v>
      </c>
    </row>
    <row r="103" spans="4:14" x14ac:dyDescent="0.25">
      <c r="D103" s="4">
        <v>101</v>
      </c>
      <c r="E103" s="15">
        <f t="shared" ca="1" si="7"/>
        <v>5.4855494602097807E-2</v>
      </c>
      <c r="F103" s="15">
        <f t="shared" ca="1" si="8"/>
        <v>5.4956881066100138E-2</v>
      </c>
      <c r="G103" s="15">
        <f t="shared" ca="1" si="9"/>
        <v>5.4918826579988422E-2</v>
      </c>
      <c r="H103" s="15">
        <f t="shared" ca="1" si="9"/>
        <v>5.4938075246694244E-2</v>
      </c>
      <c r="I103" s="15">
        <f t="shared" ca="1" si="9"/>
        <v>5.4879054605322074E-2</v>
      </c>
      <c r="J103" s="15">
        <f t="shared" ca="1" si="9"/>
        <v>5.4865440994662805E-2</v>
      </c>
      <c r="K103" s="15">
        <f t="shared" ca="1" si="6"/>
        <v>5.492348425179739E-2</v>
      </c>
      <c r="L103" s="15">
        <f t="shared" ca="1" si="6"/>
        <v>5.4837589115969705E-2</v>
      </c>
      <c r="M103" s="15">
        <f t="shared" ca="1" si="6"/>
        <v>5.4800982257510837E-2</v>
      </c>
      <c r="N103" s="15">
        <f t="shared" ca="1" si="6"/>
        <v>5.488631975018167E-2</v>
      </c>
    </row>
    <row r="104" spans="4:14" x14ac:dyDescent="0.25">
      <c r="D104" s="4">
        <v>102</v>
      </c>
      <c r="E104" s="15">
        <f t="shared" ca="1" si="7"/>
        <v>5.4819982924354235E-2</v>
      </c>
      <c r="F104" s="15">
        <f t="shared" ca="1" si="8"/>
        <v>5.4939453461945266E-2</v>
      </c>
      <c r="G104" s="15">
        <f t="shared" ca="1" si="9"/>
        <v>5.4907967152059901E-2</v>
      </c>
      <c r="H104" s="15">
        <f t="shared" ca="1" si="9"/>
        <v>5.4940776808453558E-2</v>
      </c>
      <c r="I104" s="15">
        <f t="shared" ca="1" si="9"/>
        <v>5.4880552976585464E-2</v>
      </c>
      <c r="J104" s="15">
        <f t="shared" ca="1" si="9"/>
        <v>5.4869057983402157E-2</v>
      </c>
      <c r="K104" s="15">
        <f t="shared" ca="1" si="6"/>
        <v>5.4908537645164179E-2</v>
      </c>
      <c r="L104" s="15">
        <f t="shared" ca="1" si="6"/>
        <v>5.4834648842849311E-2</v>
      </c>
      <c r="M104" s="15">
        <f t="shared" ca="1" si="6"/>
        <v>5.4803254161996495E-2</v>
      </c>
      <c r="N104" s="15">
        <f t="shared" ca="1" si="6"/>
        <v>5.4900600992099473E-2</v>
      </c>
    </row>
    <row r="105" spans="4:14" x14ac:dyDescent="0.25">
      <c r="D105" s="4">
        <v>103</v>
      </c>
      <c r="E105" s="15">
        <f t="shared" ca="1" si="7"/>
        <v>5.4830460798294275E-2</v>
      </c>
      <c r="F105" s="15">
        <f t="shared" ca="1" si="8"/>
        <v>5.493364476387777E-2</v>
      </c>
      <c r="G105" s="15">
        <f t="shared" ca="1" si="9"/>
        <v>5.4911390770259902E-2</v>
      </c>
      <c r="H105" s="15">
        <f t="shared" ca="1" si="9"/>
        <v>5.4946703622682558E-2</v>
      </c>
      <c r="I105" s="15">
        <f t="shared" ca="1" si="9"/>
        <v>5.4868737244349347E-2</v>
      </c>
      <c r="J105" s="15">
        <f t="shared" ca="1" si="9"/>
        <v>5.4866318177694953E-2</v>
      </c>
      <c r="K105" s="15">
        <f t="shared" ca="1" si="6"/>
        <v>5.4894073602396329E-2</v>
      </c>
      <c r="L105" s="15">
        <f t="shared" ca="1" si="6"/>
        <v>5.4840371032546228E-2</v>
      </c>
      <c r="M105" s="15">
        <f t="shared" ca="1" si="6"/>
        <v>5.479456455335479E-2</v>
      </c>
      <c r="N105" s="15">
        <f t="shared" ca="1" si="6"/>
        <v>5.4907954056225464E-2</v>
      </c>
    </row>
    <row r="106" spans="4:14" x14ac:dyDescent="0.25">
      <c r="D106" s="4">
        <v>104</v>
      </c>
      <c r="E106" s="15">
        <f t="shared" ca="1" si="7"/>
        <v>5.4817692932381361E-2</v>
      </c>
      <c r="F106" s="15">
        <f t="shared" ca="1" si="8"/>
        <v>5.4921726605584982E-2</v>
      </c>
      <c r="G106" s="15">
        <f t="shared" ca="1" si="9"/>
        <v>5.4915300351294848E-2</v>
      </c>
      <c r="H106" s="15">
        <f t="shared" ca="1" si="9"/>
        <v>5.4932794279045967E-2</v>
      </c>
      <c r="I106" s="15">
        <f t="shared" ca="1" si="9"/>
        <v>5.4851715359271407E-2</v>
      </c>
      <c r="J106" s="15">
        <f t="shared" ca="1" si="9"/>
        <v>5.4862157990500156E-2</v>
      </c>
      <c r="K106" s="15">
        <f t="shared" ca="1" si="6"/>
        <v>5.491555603867232E-2</v>
      </c>
      <c r="L106" s="15">
        <f t="shared" ca="1" si="6"/>
        <v>5.4841846294965482E-2</v>
      </c>
      <c r="M106" s="15">
        <f t="shared" ca="1" si="6"/>
        <v>5.4805279878916847E-2</v>
      </c>
      <c r="N106" s="15">
        <f t="shared" ca="1" si="6"/>
        <v>5.4901699844790729E-2</v>
      </c>
    </row>
    <row r="107" spans="4:14" x14ac:dyDescent="0.25">
      <c r="D107" s="4">
        <v>105</v>
      </c>
      <c r="E107" s="15">
        <f t="shared" ca="1" si="7"/>
        <v>5.4843873296758446E-2</v>
      </c>
      <c r="F107" s="15">
        <f t="shared" ca="1" si="8"/>
        <v>5.4922322848693986E-2</v>
      </c>
      <c r="G107" s="15">
        <f t="shared" ca="1" si="9"/>
        <v>5.4919579516574876E-2</v>
      </c>
      <c r="H107" s="15">
        <f t="shared" ca="1" si="9"/>
        <v>5.4923806050326623E-2</v>
      </c>
      <c r="I107" s="15">
        <f t="shared" ca="1" si="9"/>
        <v>5.4855749677355424E-2</v>
      </c>
      <c r="J107" s="15">
        <f t="shared" ca="1" si="9"/>
        <v>5.4842595562780573E-2</v>
      </c>
      <c r="K107" s="15">
        <f t="shared" ca="1" si="6"/>
        <v>5.4905485288163705E-2</v>
      </c>
      <c r="L107" s="15">
        <f t="shared" ca="1" si="6"/>
        <v>5.4843441157767694E-2</v>
      </c>
      <c r="M107" s="15">
        <f t="shared" ca="1" si="6"/>
        <v>5.4815456440973305E-2</v>
      </c>
      <c r="N107" s="15">
        <f t="shared" ca="1" si="6"/>
        <v>5.4886718191087251E-2</v>
      </c>
    </row>
    <row r="108" spans="4:14" x14ac:dyDescent="0.25">
      <c r="D108" s="4">
        <v>106</v>
      </c>
      <c r="E108" s="15">
        <f t="shared" ca="1" si="7"/>
        <v>5.4850019329823481E-2</v>
      </c>
      <c r="F108" s="15">
        <f t="shared" ca="1" si="8"/>
        <v>5.4928682489305686E-2</v>
      </c>
      <c r="G108" s="15">
        <f t="shared" ca="1" si="9"/>
        <v>5.4913333475685798E-2</v>
      </c>
      <c r="H108" s="15">
        <f t="shared" ca="1" si="9"/>
        <v>5.4941720987330162E-2</v>
      </c>
      <c r="I108" s="15">
        <f t="shared" ca="1" si="9"/>
        <v>5.487869204907482E-2</v>
      </c>
      <c r="J108" s="15">
        <f t="shared" ca="1" si="9"/>
        <v>5.4828270447393079E-2</v>
      </c>
      <c r="K108" s="15">
        <f t="shared" ca="1" si="6"/>
        <v>5.4909223648321979E-2</v>
      </c>
      <c r="L108" s="15">
        <f t="shared" ca="1" si="6"/>
        <v>5.4855896555320603E-2</v>
      </c>
      <c r="M108" s="15">
        <f t="shared" ca="1" si="6"/>
        <v>5.4814787230334276E-2</v>
      </c>
      <c r="N108" s="15">
        <f t="shared" ca="1" si="6"/>
        <v>5.487748560580253E-2</v>
      </c>
    </row>
    <row r="109" spans="4:14" x14ac:dyDescent="0.25">
      <c r="D109" s="4">
        <v>107</v>
      </c>
      <c r="E109" s="15">
        <f t="shared" ca="1" si="7"/>
        <v>5.4834355776019895E-2</v>
      </c>
      <c r="F109" s="15">
        <f t="shared" ca="1" si="8"/>
        <v>5.4932534282351966E-2</v>
      </c>
      <c r="G109" s="15">
        <f t="shared" ca="1" si="9"/>
        <v>5.4900991868202305E-2</v>
      </c>
      <c r="H109" s="15">
        <f t="shared" ca="1" si="9"/>
        <v>5.4936993914430396E-2</v>
      </c>
      <c r="I109" s="15">
        <f t="shared" ca="1" si="9"/>
        <v>5.4859331642938429E-2</v>
      </c>
      <c r="J109" s="15">
        <f t="shared" ca="1" si="9"/>
        <v>5.4814965994221414E-2</v>
      </c>
      <c r="K109" s="15">
        <f t="shared" ca="1" si="6"/>
        <v>5.4899080551416325E-2</v>
      </c>
      <c r="L109" s="15">
        <f t="shared" ca="1" si="6"/>
        <v>5.4868633595508962E-2</v>
      </c>
      <c r="M109" s="15">
        <f t="shared" ca="1" si="6"/>
        <v>5.4825041129796415E-2</v>
      </c>
      <c r="N109" s="15">
        <f t="shared" ca="1" si="6"/>
        <v>5.4884554204613911E-2</v>
      </c>
    </row>
    <row r="110" spans="4:14" x14ac:dyDescent="0.25">
      <c r="D110" s="4">
        <v>108</v>
      </c>
      <c r="E110" s="15">
        <f t="shared" ca="1" si="7"/>
        <v>5.4844059216735158E-2</v>
      </c>
      <c r="F110" s="15">
        <f t="shared" ca="1" si="8"/>
        <v>5.4944804351424702E-2</v>
      </c>
      <c r="G110" s="15">
        <f t="shared" ca="1" si="9"/>
        <v>5.4902424318699128E-2</v>
      </c>
      <c r="H110" s="15">
        <f t="shared" ca="1" si="9"/>
        <v>5.49313343336887E-2</v>
      </c>
      <c r="I110" s="15">
        <f t="shared" ca="1" si="9"/>
        <v>5.4871567557906287E-2</v>
      </c>
      <c r="J110" s="15">
        <f t="shared" ca="1" si="9"/>
        <v>5.4826900680381818E-2</v>
      </c>
      <c r="K110" s="15">
        <f t="shared" ca="1" si="6"/>
        <v>5.4898438093847653E-2</v>
      </c>
      <c r="L110" s="15">
        <f t="shared" ca="1" si="6"/>
        <v>5.4874166485423224E-2</v>
      </c>
      <c r="M110" s="15">
        <f t="shared" ca="1" si="6"/>
        <v>5.4833972451012229E-2</v>
      </c>
      <c r="N110" s="15">
        <f t="shared" ca="1" si="6"/>
        <v>5.4867576143407863E-2</v>
      </c>
    </row>
    <row r="111" spans="4:14" x14ac:dyDescent="0.25">
      <c r="D111" s="4">
        <v>109</v>
      </c>
      <c r="E111" s="15">
        <f t="shared" ca="1" si="7"/>
        <v>5.4856429971693446E-2</v>
      </c>
      <c r="F111" s="15">
        <f t="shared" ca="1" si="8"/>
        <v>5.4940157893396652E-2</v>
      </c>
      <c r="G111" s="15">
        <f t="shared" ca="1" si="9"/>
        <v>5.4916622589577489E-2</v>
      </c>
      <c r="H111" s="15">
        <f t="shared" ca="1" si="9"/>
        <v>5.4938884674189288E-2</v>
      </c>
      <c r="I111" s="15">
        <f t="shared" ca="1" si="9"/>
        <v>5.4879433447088434E-2</v>
      </c>
      <c r="J111" s="15">
        <f t="shared" ca="1" si="9"/>
        <v>5.4832776941086306E-2</v>
      </c>
      <c r="K111" s="15">
        <f t="shared" ca="1" si="6"/>
        <v>5.490207667576074E-2</v>
      </c>
      <c r="L111" s="15">
        <f t="shared" ca="1" si="6"/>
        <v>5.4895929387530559E-2</v>
      </c>
      <c r="M111" s="15">
        <f t="shared" ca="1" si="6"/>
        <v>5.4832348340664791E-2</v>
      </c>
      <c r="N111" s="15">
        <f t="shared" ca="1" si="6"/>
        <v>5.4878369261872721E-2</v>
      </c>
    </row>
    <row r="112" spans="4:14" x14ac:dyDescent="0.25">
      <c r="D112" s="4">
        <v>110</v>
      </c>
      <c r="E112" s="15">
        <f t="shared" ca="1" si="7"/>
        <v>5.4850345554305763E-2</v>
      </c>
      <c r="F112" s="15">
        <f t="shared" ca="1" si="8"/>
        <v>5.4944681297150529E-2</v>
      </c>
      <c r="G112" s="15">
        <f t="shared" ca="1" si="9"/>
        <v>5.4905540849274619E-2</v>
      </c>
      <c r="H112" s="15">
        <f t="shared" ca="1" si="9"/>
        <v>5.4942072477964975E-2</v>
      </c>
      <c r="I112" s="15">
        <f t="shared" ca="1" si="9"/>
        <v>5.4908809475065233E-2</v>
      </c>
      <c r="J112" s="15">
        <f t="shared" ca="1" si="9"/>
        <v>5.4836960346442962E-2</v>
      </c>
      <c r="K112" s="15">
        <f t="shared" ca="1" si="6"/>
        <v>5.4885807730010526E-2</v>
      </c>
      <c r="L112" s="15">
        <f t="shared" ca="1" si="6"/>
        <v>5.4927420628920254E-2</v>
      </c>
      <c r="M112" s="15">
        <f t="shared" ca="1" si="6"/>
        <v>5.4834226853794951E-2</v>
      </c>
      <c r="N112" s="15">
        <f t="shared" ca="1" si="6"/>
        <v>5.4862202591196792E-2</v>
      </c>
    </row>
    <row r="113" spans="4:14" x14ac:dyDescent="0.25">
      <c r="D113" s="4">
        <v>111</v>
      </c>
      <c r="E113" s="15">
        <f t="shared" ca="1" si="7"/>
        <v>5.4849570396747961E-2</v>
      </c>
      <c r="F113" s="15">
        <f t="shared" ca="1" si="8"/>
        <v>5.4946816031202328E-2</v>
      </c>
      <c r="G113" s="15">
        <f t="shared" ca="1" si="9"/>
        <v>5.4902216374383535E-2</v>
      </c>
      <c r="H113" s="15">
        <f t="shared" ca="1" si="9"/>
        <v>5.4951727156258706E-2</v>
      </c>
      <c r="I113" s="15">
        <f t="shared" ca="1" si="9"/>
        <v>5.492305434563112E-2</v>
      </c>
      <c r="J113" s="15">
        <f t="shared" ca="1" si="9"/>
        <v>5.4820852206369043E-2</v>
      </c>
      <c r="K113" s="15">
        <f t="shared" ca="1" si="6"/>
        <v>5.4863689994052944E-2</v>
      </c>
      <c r="L113" s="15">
        <f t="shared" ca="1" si="6"/>
        <v>5.4952874765686284E-2</v>
      </c>
      <c r="M113" s="15">
        <f t="shared" ca="1" si="6"/>
        <v>5.4840817402640379E-2</v>
      </c>
      <c r="N113" s="15">
        <f t="shared" ca="1" si="6"/>
        <v>5.4865113066059346E-2</v>
      </c>
    </row>
    <row r="114" spans="4:14" x14ac:dyDescent="0.25">
      <c r="D114" s="4">
        <v>112</v>
      </c>
      <c r="E114" s="15">
        <f t="shared" ca="1" si="7"/>
        <v>5.4867814267820759E-2</v>
      </c>
      <c r="F114" s="15">
        <f t="shared" ca="1" si="8"/>
        <v>5.4924922139622204E-2</v>
      </c>
      <c r="G114" s="15">
        <f t="shared" ca="1" si="9"/>
        <v>5.490298900556384E-2</v>
      </c>
      <c r="H114" s="15">
        <f t="shared" ca="1" si="9"/>
        <v>5.4939282290702107E-2</v>
      </c>
      <c r="I114" s="15">
        <f t="shared" ca="1" si="9"/>
        <v>5.4920481275281666E-2</v>
      </c>
      <c r="J114" s="15">
        <f t="shared" ca="1" si="9"/>
        <v>5.4820953870817576E-2</v>
      </c>
      <c r="K114" s="15">
        <f t="shared" ca="1" si="6"/>
        <v>5.4852595699893161E-2</v>
      </c>
      <c r="L114" s="15">
        <f t="shared" ca="1" si="6"/>
        <v>5.4953286576369297E-2</v>
      </c>
      <c r="M114" s="15">
        <f t="shared" ca="1" si="6"/>
        <v>5.4835569691239698E-2</v>
      </c>
      <c r="N114" s="15">
        <f t="shared" ca="1" si="6"/>
        <v>5.4862700484120869E-2</v>
      </c>
    </row>
    <row r="115" spans="4:14" x14ac:dyDescent="0.25">
      <c r="D115" s="4">
        <v>113</v>
      </c>
      <c r="E115" s="15">
        <f t="shared" ca="1" si="7"/>
        <v>5.4896547056855233E-2</v>
      </c>
      <c r="F115" s="15">
        <f t="shared" ca="1" si="8"/>
        <v>5.4909489926866097E-2</v>
      </c>
      <c r="G115" s="15">
        <f t="shared" ca="1" si="9"/>
        <v>5.4884853192818918E-2</v>
      </c>
      <c r="H115" s="15">
        <f t="shared" ca="1" si="9"/>
        <v>5.4934299471020707E-2</v>
      </c>
      <c r="I115" s="15">
        <f t="shared" ca="1" si="9"/>
        <v>5.4917433638152366E-2</v>
      </c>
      <c r="J115" s="15">
        <f t="shared" ca="1" si="9"/>
        <v>5.4843221623643114E-2</v>
      </c>
      <c r="K115" s="15">
        <f t="shared" ca="1" si="6"/>
        <v>5.486152241211361E-2</v>
      </c>
      <c r="L115" s="15">
        <f t="shared" ca="1" si="6"/>
        <v>5.496351016786212E-2</v>
      </c>
      <c r="M115" s="15">
        <f t="shared" ca="1" si="6"/>
        <v>5.4838999691753702E-2</v>
      </c>
      <c r="N115" s="15">
        <f t="shared" ca="1" si="6"/>
        <v>5.4890234381311513E-2</v>
      </c>
    </row>
    <row r="116" spans="4:14" x14ac:dyDescent="0.25">
      <c r="D116" s="4">
        <v>114</v>
      </c>
      <c r="E116" s="15">
        <f t="shared" ca="1" si="7"/>
        <v>5.489935650820657E-2</v>
      </c>
      <c r="F116" s="15">
        <f t="shared" ca="1" si="8"/>
        <v>5.4914824679363095E-2</v>
      </c>
      <c r="G116" s="15">
        <f t="shared" ca="1" si="9"/>
        <v>5.4892659164248923E-2</v>
      </c>
      <c r="H116" s="15">
        <f t="shared" ca="1" si="9"/>
        <v>5.4948811358343619E-2</v>
      </c>
      <c r="I116" s="15">
        <f t="shared" ca="1" si="9"/>
        <v>5.4922348604210552E-2</v>
      </c>
      <c r="J116" s="15">
        <f t="shared" ca="1" si="9"/>
        <v>5.4861862309511573E-2</v>
      </c>
      <c r="K116" s="15">
        <f t="shared" ca="1" si="6"/>
        <v>5.4866387948579162E-2</v>
      </c>
      <c r="L116" s="15">
        <f t="shared" ca="1" si="6"/>
        <v>5.4960294623887358E-2</v>
      </c>
      <c r="M116" s="15">
        <f t="shared" ca="1" si="6"/>
        <v>5.4815543774085457E-2</v>
      </c>
      <c r="N116" s="15">
        <f t="shared" ca="1" si="6"/>
        <v>5.4909925716281921E-2</v>
      </c>
    </row>
    <row r="117" spans="4:14" x14ac:dyDescent="0.25">
      <c r="D117" s="4">
        <v>115</v>
      </c>
      <c r="E117" s="15">
        <f t="shared" ca="1" si="7"/>
        <v>5.4899909692046708E-2</v>
      </c>
      <c r="F117" s="15">
        <f t="shared" ca="1" si="8"/>
        <v>5.4917623754716614E-2</v>
      </c>
      <c r="G117" s="15">
        <f t="shared" ca="1" si="9"/>
        <v>5.4895494519491141E-2</v>
      </c>
      <c r="H117" s="15">
        <f t="shared" ca="1" si="9"/>
        <v>5.4944447561403986E-2</v>
      </c>
      <c r="I117" s="15">
        <f t="shared" ca="1" si="9"/>
        <v>5.490283820981888E-2</v>
      </c>
      <c r="J117" s="15">
        <f t="shared" ca="1" si="9"/>
        <v>5.4855570930375575E-2</v>
      </c>
      <c r="K117" s="15">
        <f t="shared" ca="1" si="6"/>
        <v>5.4873015056319689E-2</v>
      </c>
      <c r="L117" s="15">
        <f t="shared" ca="1" si="6"/>
        <v>5.4943943827951376E-2</v>
      </c>
      <c r="M117" s="15">
        <f t="shared" ca="1" si="6"/>
        <v>5.4810070978303503E-2</v>
      </c>
      <c r="N117" s="15">
        <f t="shared" ca="1" si="6"/>
        <v>5.4927949327438517E-2</v>
      </c>
    </row>
    <row r="118" spans="4:14" x14ac:dyDescent="0.25">
      <c r="D118" s="4">
        <v>116</v>
      </c>
      <c r="E118" s="15">
        <f t="shared" ca="1" si="7"/>
        <v>5.4907760833475303E-2</v>
      </c>
      <c r="F118" s="15">
        <f t="shared" ca="1" si="8"/>
        <v>5.4917434300975621E-2</v>
      </c>
      <c r="G118" s="15">
        <f t="shared" ca="1" si="9"/>
        <v>5.4901955298399113E-2</v>
      </c>
      <c r="H118" s="15">
        <f t="shared" ca="1" si="9"/>
        <v>5.494009796855337E-2</v>
      </c>
      <c r="I118" s="15">
        <f t="shared" ca="1" si="9"/>
        <v>5.4905103153762957E-2</v>
      </c>
      <c r="J118" s="15">
        <f t="shared" ca="1" si="9"/>
        <v>5.4847240591338491E-2</v>
      </c>
      <c r="K118" s="15">
        <f t="shared" ca="1" si="6"/>
        <v>5.4880275774868065E-2</v>
      </c>
      <c r="L118" s="15">
        <f t="shared" ca="1" si="6"/>
        <v>5.4947104243017506E-2</v>
      </c>
      <c r="M118" s="15">
        <f t="shared" ca="1" si="6"/>
        <v>5.4823515230463124E-2</v>
      </c>
      <c r="N118" s="15">
        <f t="shared" ca="1" si="6"/>
        <v>5.4923536124146723E-2</v>
      </c>
    </row>
    <row r="119" spans="4:14" x14ac:dyDescent="0.25">
      <c r="D119" s="4">
        <v>117</v>
      </c>
      <c r="E119" s="15">
        <f t="shared" ca="1" si="7"/>
        <v>5.4910970576392361E-2</v>
      </c>
      <c r="F119" s="15">
        <f t="shared" ca="1" si="8"/>
        <v>5.4919387874479295E-2</v>
      </c>
      <c r="G119" s="15">
        <f t="shared" ca="1" si="9"/>
        <v>5.491140576895745E-2</v>
      </c>
      <c r="H119" s="15">
        <f t="shared" ca="1" si="9"/>
        <v>5.4923072427241988E-2</v>
      </c>
      <c r="I119" s="15">
        <f t="shared" ca="1" si="9"/>
        <v>5.490025570753615E-2</v>
      </c>
      <c r="J119" s="15">
        <f t="shared" ca="1" si="9"/>
        <v>5.484891250693677E-2</v>
      </c>
      <c r="K119" s="15">
        <f t="shared" ca="1" si="6"/>
        <v>5.487818323569852E-2</v>
      </c>
      <c r="L119" s="15">
        <f t="shared" ca="1" si="6"/>
        <v>5.496003345299523E-2</v>
      </c>
      <c r="M119" s="15">
        <f t="shared" ca="1" si="6"/>
        <v>5.4823848347753786E-2</v>
      </c>
      <c r="N119" s="15">
        <f t="shared" ca="1" si="6"/>
        <v>5.4906651457284433E-2</v>
      </c>
    </row>
    <row r="120" spans="4:14" x14ac:dyDescent="0.25">
      <c r="D120" s="4">
        <v>118</v>
      </c>
      <c r="E120" s="15">
        <f t="shared" ca="1" si="7"/>
        <v>5.4922221982592147E-2</v>
      </c>
      <c r="F120" s="15">
        <f t="shared" ca="1" si="8"/>
        <v>5.4925131061374581E-2</v>
      </c>
      <c r="G120" s="15">
        <f t="shared" ca="1" si="9"/>
        <v>5.4896630794756617E-2</v>
      </c>
      <c r="H120" s="15">
        <f t="shared" ca="1" si="9"/>
        <v>5.4938137853377172E-2</v>
      </c>
      <c r="I120" s="15">
        <f t="shared" ca="1" si="9"/>
        <v>5.4892560351996023E-2</v>
      </c>
      <c r="J120" s="15">
        <f t="shared" ca="1" si="9"/>
        <v>5.4839974196861957E-2</v>
      </c>
      <c r="K120" s="15">
        <f t="shared" ca="1" si="6"/>
        <v>5.4879958591906863E-2</v>
      </c>
      <c r="L120" s="15">
        <f t="shared" ca="1" si="6"/>
        <v>5.4969215519197957E-2</v>
      </c>
      <c r="M120" s="15">
        <f t="shared" ca="1" si="6"/>
        <v>5.4818709616382341E-2</v>
      </c>
      <c r="N120" s="15">
        <f t="shared" ca="1" si="6"/>
        <v>5.4905423410168096E-2</v>
      </c>
    </row>
    <row r="121" spans="4:14" x14ac:dyDescent="0.25">
      <c r="D121" s="4">
        <v>119</v>
      </c>
      <c r="E121" s="15">
        <f t="shared" ca="1" si="7"/>
        <v>5.491893722964683E-2</v>
      </c>
      <c r="F121" s="15">
        <f t="shared" ca="1" si="8"/>
        <v>5.4926271057874738E-2</v>
      </c>
      <c r="G121" s="15">
        <f t="shared" ca="1" si="9"/>
        <v>5.4899718657140266E-2</v>
      </c>
      <c r="H121" s="15">
        <f t="shared" ca="1" si="9"/>
        <v>5.494676791239915E-2</v>
      </c>
      <c r="I121" s="15">
        <f t="shared" ca="1" si="9"/>
        <v>5.4888963680764936E-2</v>
      </c>
      <c r="J121" s="15">
        <f t="shared" ca="1" si="9"/>
        <v>5.482650896792516E-2</v>
      </c>
      <c r="K121" s="15">
        <f t="shared" ca="1" si="6"/>
        <v>5.4894884832279875E-2</v>
      </c>
      <c r="L121" s="15">
        <f t="shared" ca="1" si="6"/>
        <v>5.4957974092768112E-2</v>
      </c>
      <c r="M121" s="15">
        <f t="shared" ca="1" si="6"/>
        <v>5.4839061746361682E-2</v>
      </c>
      <c r="N121" s="15">
        <f t="shared" ca="1" si="6"/>
        <v>5.4911590058546997E-2</v>
      </c>
    </row>
    <row r="122" spans="4:14" x14ac:dyDescent="0.25">
      <c r="D122" s="4">
        <v>120</v>
      </c>
      <c r="E122" s="15">
        <f t="shared" ca="1" si="7"/>
        <v>5.4926937334291298E-2</v>
      </c>
      <c r="F122" s="15">
        <f t="shared" ca="1" si="8"/>
        <v>5.4926502248191851E-2</v>
      </c>
      <c r="G122" s="15">
        <f t="shared" ca="1" si="9"/>
        <v>5.4889237814718161E-2</v>
      </c>
      <c r="H122" s="15">
        <f t="shared" ca="1" si="9"/>
        <v>5.4937949463359406E-2</v>
      </c>
      <c r="I122" s="15">
        <f t="shared" ca="1" si="9"/>
        <v>5.4882611277814526E-2</v>
      </c>
      <c r="J122" s="15">
        <f t="shared" ca="1" si="9"/>
        <v>5.4823953457531528E-2</v>
      </c>
      <c r="K122" s="15">
        <f t="shared" ca="1" si="6"/>
        <v>5.4912505768666235E-2</v>
      </c>
      <c r="L122" s="15">
        <f t="shared" ca="1" si="6"/>
        <v>5.4954143312761349E-2</v>
      </c>
      <c r="M122" s="15">
        <f t="shared" ca="1" si="6"/>
        <v>5.4829414430226354E-2</v>
      </c>
      <c r="N122" s="15">
        <f t="shared" ca="1" si="6"/>
        <v>5.4915881788601462E-2</v>
      </c>
    </row>
    <row r="123" spans="4:14" x14ac:dyDescent="0.25">
      <c r="D123" s="4">
        <v>121</v>
      </c>
      <c r="E123" s="15">
        <f t="shared" ca="1" si="7"/>
        <v>5.4910124420481897E-2</v>
      </c>
      <c r="F123" s="15">
        <f t="shared" ca="1" si="8"/>
        <v>5.4929674217289531E-2</v>
      </c>
      <c r="G123" s="15">
        <f t="shared" ca="1" si="9"/>
        <v>5.4925330969132942E-2</v>
      </c>
      <c r="H123" s="15">
        <f t="shared" ca="1" si="9"/>
        <v>5.4951125927068939E-2</v>
      </c>
      <c r="I123" s="15">
        <f t="shared" ca="1" si="9"/>
        <v>5.4893604606789784E-2</v>
      </c>
      <c r="J123" s="15">
        <f t="shared" ca="1" si="9"/>
        <v>5.4823927208796829E-2</v>
      </c>
      <c r="K123" s="15">
        <f t="shared" ca="1" si="6"/>
        <v>5.4907707643638594E-2</v>
      </c>
      <c r="L123" s="15">
        <f t="shared" ca="1" si="6"/>
        <v>5.4975497699417467E-2</v>
      </c>
      <c r="M123" s="15">
        <f t="shared" ca="1" si="6"/>
        <v>5.4839827295996867E-2</v>
      </c>
      <c r="N123" s="15">
        <f t="shared" ca="1" si="6"/>
        <v>5.4915477234889522E-2</v>
      </c>
    </row>
    <row r="124" spans="4:14" x14ac:dyDescent="0.25">
      <c r="D124" s="4">
        <v>122</v>
      </c>
      <c r="E124" s="15">
        <f t="shared" ca="1" si="7"/>
        <v>5.4888881111716907E-2</v>
      </c>
      <c r="F124" s="15">
        <f t="shared" ca="1" si="8"/>
        <v>5.4936005186605921E-2</v>
      </c>
      <c r="G124" s="15">
        <f t="shared" ca="1" si="9"/>
        <v>5.4928149696531231E-2</v>
      </c>
      <c r="H124" s="15">
        <f t="shared" ca="1" si="9"/>
        <v>5.4935556882966002E-2</v>
      </c>
      <c r="I124" s="15">
        <f t="shared" ca="1" si="9"/>
        <v>5.4879470569457599E-2</v>
      </c>
      <c r="J124" s="15">
        <f t="shared" ca="1" si="9"/>
        <v>5.4815429781895589E-2</v>
      </c>
      <c r="K124" s="15">
        <f t="shared" ca="1" si="6"/>
        <v>5.489591708141868E-2</v>
      </c>
      <c r="L124" s="15">
        <f t="shared" ca="1" si="6"/>
        <v>5.4981612572369339E-2</v>
      </c>
      <c r="M124" s="15">
        <f t="shared" ca="1" si="6"/>
        <v>5.4817241288003464E-2</v>
      </c>
      <c r="N124" s="15">
        <f t="shared" ca="1" si="6"/>
        <v>5.4924398280274941E-2</v>
      </c>
    </row>
    <row r="125" spans="4:14" x14ac:dyDescent="0.25">
      <c r="D125" s="4">
        <v>123</v>
      </c>
      <c r="E125" s="15">
        <f t="shared" ca="1" si="7"/>
        <v>5.4897878884621762E-2</v>
      </c>
      <c r="F125" s="15">
        <f t="shared" ca="1" si="8"/>
        <v>5.4918726913146802E-2</v>
      </c>
      <c r="G125" s="15">
        <f t="shared" ca="1" si="9"/>
        <v>5.4924222739531126E-2</v>
      </c>
      <c r="H125" s="15">
        <f t="shared" ca="1" si="9"/>
        <v>5.4942954078086637E-2</v>
      </c>
      <c r="I125" s="15">
        <f t="shared" ca="1" si="9"/>
        <v>5.4875669246674863E-2</v>
      </c>
      <c r="J125" s="15">
        <f t="shared" ca="1" si="9"/>
        <v>5.4828593616418855E-2</v>
      </c>
      <c r="K125" s="15">
        <f t="shared" ca="1" si="6"/>
        <v>5.4918485890500884E-2</v>
      </c>
      <c r="L125" s="15">
        <f t="shared" ca="1" si="6"/>
        <v>5.4991802641617689E-2</v>
      </c>
      <c r="M125" s="15">
        <f t="shared" ca="1" si="6"/>
        <v>5.481885915742931E-2</v>
      </c>
      <c r="N125" s="15">
        <f t="shared" ca="1" si="6"/>
        <v>5.490446623954947E-2</v>
      </c>
    </row>
    <row r="126" spans="4:14" x14ac:dyDescent="0.25">
      <c r="D126" s="4">
        <v>124</v>
      </c>
      <c r="E126" s="15">
        <f t="shared" ca="1" si="7"/>
        <v>5.4869477606361058E-2</v>
      </c>
      <c r="F126" s="15">
        <f t="shared" ca="1" si="8"/>
        <v>5.4918686553338425E-2</v>
      </c>
      <c r="G126" s="15">
        <f t="shared" ca="1" si="9"/>
        <v>5.4932830446341348E-2</v>
      </c>
      <c r="H126" s="15">
        <f t="shared" ca="1" si="9"/>
        <v>5.4942516189016535E-2</v>
      </c>
      <c r="I126" s="15">
        <f t="shared" ca="1" si="9"/>
        <v>5.487112330138371E-2</v>
      </c>
      <c r="J126" s="15">
        <f t="shared" ca="1" si="9"/>
        <v>5.4821824010397063E-2</v>
      </c>
      <c r="K126" s="15">
        <f t="shared" ca="1" si="6"/>
        <v>5.4933422665087397E-2</v>
      </c>
      <c r="L126" s="15">
        <f t="shared" ca="1" si="6"/>
        <v>5.4988946168668083E-2</v>
      </c>
      <c r="M126" s="15">
        <f t="shared" ca="1" si="6"/>
        <v>5.4824825566077894E-2</v>
      </c>
      <c r="N126" s="15">
        <f t="shared" ca="1" si="6"/>
        <v>5.489288894897499E-2</v>
      </c>
    </row>
    <row r="127" spans="4:14" x14ac:dyDescent="0.25">
      <c r="D127" s="4">
        <v>125</v>
      </c>
      <c r="E127" s="15">
        <f t="shared" ca="1" si="7"/>
        <v>5.4865714302842081E-2</v>
      </c>
      <c r="F127" s="15">
        <f t="shared" ca="1" si="8"/>
        <v>5.491553725326561E-2</v>
      </c>
      <c r="G127" s="15">
        <f t="shared" ca="1" si="9"/>
        <v>5.4931844017442256E-2</v>
      </c>
      <c r="H127" s="15">
        <f t="shared" ca="1" si="9"/>
        <v>5.4960898354244919E-2</v>
      </c>
      <c r="I127" s="15">
        <f t="shared" ca="1" si="9"/>
        <v>5.4865214147396681E-2</v>
      </c>
      <c r="J127" s="15">
        <f t="shared" ca="1" si="9"/>
        <v>5.480934870047012E-2</v>
      </c>
      <c r="K127" s="15">
        <f t="shared" ref="K127:N190" ca="1" si="10">$B$1*($B$2-K126)*$B$6+$B$3*SQRT($B$6)*_xlfn.NORM.S.INV(RAND())+K126</f>
        <v>5.4911794596521478E-2</v>
      </c>
      <c r="L127" s="15">
        <f t="shared" ca="1" si="10"/>
        <v>5.4977937731461209E-2</v>
      </c>
      <c r="M127" s="15">
        <f t="shared" ca="1" si="10"/>
        <v>5.4830032066119569E-2</v>
      </c>
      <c r="N127" s="15">
        <f t="shared" ca="1" si="10"/>
        <v>5.4899606822936438E-2</v>
      </c>
    </row>
    <row r="128" spans="4:14" x14ac:dyDescent="0.25">
      <c r="D128" s="4">
        <v>126</v>
      </c>
      <c r="E128" s="15">
        <f t="shared" ca="1" si="7"/>
        <v>5.4858726519507975E-2</v>
      </c>
      <c r="F128" s="15">
        <f t="shared" ca="1" si="8"/>
        <v>5.4927524839705033E-2</v>
      </c>
      <c r="G128" s="15">
        <f t="shared" ca="1" si="9"/>
        <v>5.4941183948021735E-2</v>
      </c>
      <c r="H128" s="15">
        <f t="shared" ca="1" si="9"/>
        <v>5.4938673618400685E-2</v>
      </c>
      <c r="I128" s="15">
        <f t="shared" ca="1" si="9"/>
        <v>5.4857415168915818E-2</v>
      </c>
      <c r="J128" s="15">
        <f t="shared" ca="1" si="9"/>
        <v>5.482949898136933E-2</v>
      </c>
      <c r="K128" s="15">
        <f t="shared" ca="1" si="10"/>
        <v>5.4923109955688332E-2</v>
      </c>
      <c r="L128" s="15">
        <f t="shared" ca="1" si="10"/>
        <v>5.4982444540285641E-2</v>
      </c>
      <c r="M128" s="15">
        <f t="shared" ca="1" si="10"/>
        <v>5.4829681239646252E-2</v>
      </c>
      <c r="N128" s="15">
        <f t="shared" ca="1" si="10"/>
        <v>5.4888054563538929E-2</v>
      </c>
    </row>
    <row r="129" spans="4:14" x14ac:dyDescent="0.25">
      <c r="D129" s="4">
        <v>127</v>
      </c>
      <c r="E129" s="15">
        <f t="shared" ca="1" si="7"/>
        <v>5.4876774143225539E-2</v>
      </c>
      <c r="F129" s="15">
        <f t="shared" ca="1" si="8"/>
        <v>5.4934501079058798E-2</v>
      </c>
      <c r="G129" s="15">
        <f t="shared" ca="1" si="9"/>
        <v>5.4942064813280227E-2</v>
      </c>
      <c r="H129" s="15">
        <f t="shared" ca="1" si="9"/>
        <v>5.4948122169330593E-2</v>
      </c>
      <c r="I129" s="15">
        <f t="shared" ca="1" si="9"/>
        <v>5.4851374526587768E-2</v>
      </c>
      <c r="J129" s="15">
        <f t="shared" ca="1" si="9"/>
        <v>5.4835324704603457E-2</v>
      </c>
      <c r="K129" s="15">
        <f t="shared" ca="1" si="10"/>
        <v>5.4907944234193706E-2</v>
      </c>
      <c r="L129" s="15">
        <f t="shared" ca="1" si="10"/>
        <v>5.498529940874531E-2</v>
      </c>
      <c r="M129" s="15">
        <f t="shared" ca="1" si="10"/>
        <v>5.4841613549429388E-2</v>
      </c>
      <c r="N129" s="15">
        <f t="shared" ca="1" si="10"/>
        <v>5.485689822629617E-2</v>
      </c>
    </row>
    <row r="130" spans="4:14" x14ac:dyDescent="0.25">
      <c r="D130" s="4">
        <v>128</v>
      </c>
      <c r="E130" s="15">
        <f t="shared" ca="1" si="7"/>
        <v>5.4857188173198103E-2</v>
      </c>
      <c r="F130" s="15">
        <f t="shared" ca="1" si="8"/>
        <v>5.4928917018510201E-2</v>
      </c>
      <c r="G130" s="15">
        <f t="shared" ca="1" si="9"/>
        <v>5.4934818602799224E-2</v>
      </c>
      <c r="H130" s="15">
        <f t="shared" ca="1" si="9"/>
        <v>5.4941310589709857E-2</v>
      </c>
      <c r="I130" s="15">
        <f t="shared" ca="1" si="9"/>
        <v>5.4856774456859547E-2</v>
      </c>
      <c r="J130" s="15">
        <f t="shared" ca="1" si="9"/>
        <v>5.4849535912804823E-2</v>
      </c>
      <c r="K130" s="15">
        <f t="shared" ca="1" si="10"/>
        <v>5.4901311082785446E-2</v>
      </c>
      <c r="L130" s="15">
        <f t="shared" ca="1" si="10"/>
        <v>5.4997893287847488E-2</v>
      </c>
      <c r="M130" s="15">
        <f t="shared" ca="1" si="10"/>
        <v>5.4853016849736196E-2</v>
      </c>
      <c r="N130" s="15">
        <f t="shared" ca="1" si="10"/>
        <v>5.4888399532712934E-2</v>
      </c>
    </row>
    <row r="131" spans="4:14" x14ac:dyDescent="0.25">
      <c r="D131" s="4">
        <v>129</v>
      </c>
      <c r="E131" s="15">
        <f t="shared" ca="1" si="7"/>
        <v>5.487154723188168E-2</v>
      </c>
      <c r="F131" s="15">
        <f t="shared" ca="1" si="8"/>
        <v>5.4921390065811697E-2</v>
      </c>
      <c r="G131" s="15">
        <f t="shared" ca="1" si="9"/>
        <v>5.4938596513490118E-2</v>
      </c>
      <c r="H131" s="15">
        <f t="shared" ca="1" si="9"/>
        <v>5.4943813481458346E-2</v>
      </c>
      <c r="I131" s="15">
        <f t="shared" ca="1" si="9"/>
        <v>5.4851058594633052E-2</v>
      </c>
      <c r="J131" s="15">
        <f t="shared" ref="J131:M194" ca="1" si="11">$B$1*($B$2-J130)*$B$6+$B$3*SQRT($B$6)*_xlfn.NORM.S.INV(RAND())+J130</f>
        <v>5.4850697723943492E-2</v>
      </c>
      <c r="K131" s="15">
        <f t="shared" ca="1" si="10"/>
        <v>5.4899143876855017E-2</v>
      </c>
      <c r="L131" s="15">
        <f t="shared" ca="1" si="10"/>
        <v>5.5004270056397478E-2</v>
      </c>
      <c r="M131" s="15">
        <f t="shared" ca="1" si="10"/>
        <v>5.4866745636776966E-2</v>
      </c>
      <c r="N131" s="15">
        <f t="shared" ca="1" si="10"/>
        <v>5.4884324704488785E-2</v>
      </c>
    </row>
    <row r="132" spans="4:14" x14ac:dyDescent="0.25">
      <c r="D132" s="4">
        <v>130</v>
      </c>
      <c r="E132" s="15">
        <f t="shared" ref="E132:E195" ca="1" si="12">$B$1*($B$2-E131)*$B$6+$B$3*SQRT($B$6)*_xlfn.NORM.S.INV(RAND())+E131</f>
        <v>5.4865521477029354E-2</v>
      </c>
      <c r="F132" s="15">
        <f t="shared" ref="F132:F195" ca="1" si="13">$B$1*($B$2-F131)*$B$6+$B$3*SQRT($B$6)*_xlfn.NORM.S.INV(RAND())+F131</f>
        <v>5.4914504098916232E-2</v>
      </c>
      <c r="G132" s="15">
        <f t="shared" ref="G132:M195" ca="1" si="14">$B$1*($B$2-G131)*$B$6+$B$3*SQRT($B$6)*_xlfn.NORM.S.INV(RAND())+G131</f>
        <v>5.494511931213833E-2</v>
      </c>
      <c r="H132" s="15">
        <f t="shared" ca="1" si="14"/>
        <v>5.4947148215508453E-2</v>
      </c>
      <c r="I132" s="15">
        <f t="shared" ca="1" si="14"/>
        <v>5.4848724973693662E-2</v>
      </c>
      <c r="J132" s="15">
        <f t="shared" ca="1" si="11"/>
        <v>5.483903260305012E-2</v>
      </c>
      <c r="K132" s="15">
        <f t="shared" ca="1" si="10"/>
        <v>5.4890427410310812E-2</v>
      </c>
      <c r="L132" s="15">
        <f t="shared" ca="1" si="10"/>
        <v>5.4974256452001796E-2</v>
      </c>
      <c r="M132" s="15">
        <f t="shared" ca="1" si="10"/>
        <v>5.486136378383262E-2</v>
      </c>
      <c r="N132" s="15">
        <f t="shared" ca="1" si="10"/>
        <v>5.4901954597782424E-2</v>
      </c>
    </row>
    <row r="133" spans="4:14" x14ac:dyDescent="0.25">
      <c r="D133" s="4">
        <v>131</v>
      </c>
      <c r="E133" s="15">
        <f t="shared" ca="1" si="12"/>
        <v>5.4872807204509891E-2</v>
      </c>
      <c r="F133" s="15">
        <f t="shared" ca="1" si="13"/>
        <v>5.4902768338585359E-2</v>
      </c>
      <c r="G133" s="15">
        <f t="shared" ca="1" si="14"/>
        <v>5.4940513051880448E-2</v>
      </c>
      <c r="H133" s="15">
        <f t="shared" ca="1" si="14"/>
        <v>5.4961562256351078E-2</v>
      </c>
      <c r="I133" s="15">
        <f t="shared" ca="1" si="14"/>
        <v>5.4847488722001507E-2</v>
      </c>
      <c r="J133" s="15">
        <f t="shared" ca="1" si="11"/>
        <v>5.4839549344238701E-2</v>
      </c>
      <c r="K133" s="15">
        <f t="shared" ca="1" si="10"/>
        <v>5.4890406098181105E-2</v>
      </c>
      <c r="L133" s="15">
        <f t="shared" ca="1" si="10"/>
        <v>5.4982829637433832E-2</v>
      </c>
      <c r="M133" s="15">
        <f t="shared" ca="1" si="10"/>
        <v>5.4877790112616703E-2</v>
      </c>
      <c r="N133" s="15">
        <f t="shared" ca="1" si="10"/>
        <v>5.4913887292021436E-2</v>
      </c>
    </row>
    <row r="134" spans="4:14" x14ac:dyDescent="0.25">
      <c r="D134" s="4">
        <v>132</v>
      </c>
      <c r="E134" s="15">
        <f t="shared" ca="1" si="12"/>
        <v>5.4892809239010722E-2</v>
      </c>
      <c r="F134" s="15">
        <f t="shared" ca="1" si="13"/>
        <v>5.4894592001049056E-2</v>
      </c>
      <c r="G134" s="15">
        <f t="shared" ca="1" si="14"/>
        <v>5.4954912548813718E-2</v>
      </c>
      <c r="H134" s="15">
        <f t="shared" ca="1" si="14"/>
        <v>5.4956848832956484E-2</v>
      </c>
      <c r="I134" s="15">
        <f t="shared" ca="1" si="14"/>
        <v>5.486282785828861E-2</v>
      </c>
      <c r="J134" s="15">
        <f t="shared" ca="1" si="11"/>
        <v>5.4849487939973351E-2</v>
      </c>
      <c r="K134" s="15">
        <f t="shared" ca="1" si="10"/>
        <v>5.486648285830089E-2</v>
      </c>
      <c r="L134" s="15">
        <f t="shared" ca="1" si="10"/>
        <v>5.4986338909900123E-2</v>
      </c>
      <c r="M134" s="15">
        <f t="shared" ca="1" si="10"/>
        <v>5.4873897436510145E-2</v>
      </c>
      <c r="N134" s="15">
        <f t="shared" ca="1" si="10"/>
        <v>5.4898373449946775E-2</v>
      </c>
    </row>
    <row r="135" spans="4:14" x14ac:dyDescent="0.25">
      <c r="D135" s="4">
        <v>133</v>
      </c>
      <c r="E135" s="15">
        <f t="shared" ca="1" si="12"/>
        <v>5.4876005266952549E-2</v>
      </c>
      <c r="F135" s="15">
        <f t="shared" ca="1" si="13"/>
        <v>5.4884820439768799E-2</v>
      </c>
      <c r="G135" s="15">
        <f t="shared" ca="1" si="14"/>
        <v>5.4936914897772644E-2</v>
      </c>
      <c r="H135" s="15">
        <f t="shared" ca="1" si="14"/>
        <v>5.4954727902282494E-2</v>
      </c>
      <c r="I135" s="15">
        <f t="shared" ca="1" si="14"/>
        <v>5.4838344674639473E-2</v>
      </c>
      <c r="J135" s="15">
        <f t="shared" ca="1" si="11"/>
        <v>5.4873880470312442E-2</v>
      </c>
      <c r="K135" s="15">
        <f t="shared" ca="1" si="10"/>
        <v>5.4866089241969729E-2</v>
      </c>
      <c r="L135" s="15">
        <f t="shared" ca="1" si="10"/>
        <v>5.5001537163598367E-2</v>
      </c>
      <c r="M135" s="15">
        <f t="shared" ca="1" si="10"/>
        <v>5.487885231684933E-2</v>
      </c>
      <c r="N135" s="15">
        <f t="shared" ca="1" si="10"/>
        <v>5.4895786657917611E-2</v>
      </c>
    </row>
    <row r="136" spans="4:14" x14ac:dyDescent="0.25">
      <c r="D136" s="4">
        <v>134</v>
      </c>
      <c r="E136" s="15">
        <f t="shared" ca="1" si="12"/>
        <v>5.4861614042614124E-2</v>
      </c>
      <c r="F136" s="15">
        <f t="shared" ca="1" si="13"/>
        <v>5.4885041090321364E-2</v>
      </c>
      <c r="G136" s="15">
        <f t="shared" ca="1" si="14"/>
        <v>5.4917485259939426E-2</v>
      </c>
      <c r="H136" s="15">
        <f t="shared" ca="1" si="14"/>
        <v>5.4959828967780594E-2</v>
      </c>
      <c r="I136" s="15">
        <f t="shared" ca="1" si="14"/>
        <v>5.4842226984940949E-2</v>
      </c>
      <c r="J136" s="15">
        <f t="shared" ca="1" si="11"/>
        <v>5.4864197678432029E-2</v>
      </c>
      <c r="K136" s="15">
        <f t="shared" ca="1" si="10"/>
        <v>5.4864905633162736E-2</v>
      </c>
      <c r="L136" s="15">
        <f t="shared" ca="1" si="10"/>
        <v>5.4984304465822281E-2</v>
      </c>
      <c r="M136" s="15">
        <f t="shared" ca="1" si="10"/>
        <v>5.4877098059174026E-2</v>
      </c>
      <c r="N136" s="15">
        <f t="shared" ca="1" si="10"/>
        <v>5.4891068215556109E-2</v>
      </c>
    </row>
    <row r="137" spans="4:14" x14ac:dyDescent="0.25">
      <c r="D137" s="4">
        <v>135</v>
      </c>
      <c r="E137" s="15">
        <f t="shared" ca="1" si="12"/>
        <v>5.4863496185374894E-2</v>
      </c>
      <c r="F137" s="15">
        <f t="shared" ca="1" si="13"/>
        <v>5.4864642471083955E-2</v>
      </c>
      <c r="G137" s="15">
        <f t="shared" ca="1" si="14"/>
        <v>5.4936517450208659E-2</v>
      </c>
      <c r="H137" s="15">
        <f t="shared" ca="1" si="14"/>
        <v>5.4961230741305989E-2</v>
      </c>
      <c r="I137" s="15">
        <f t="shared" ca="1" si="14"/>
        <v>5.486936920490075E-2</v>
      </c>
      <c r="J137" s="15">
        <f t="shared" ca="1" si="11"/>
        <v>5.4871260500975461E-2</v>
      </c>
      <c r="K137" s="15">
        <f t="shared" ca="1" si="10"/>
        <v>5.4859232636747475E-2</v>
      </c>
      <c r="L137" s="15">
        <f t="shared" ca="1" si="10"/>
        <v>5.4959374922450732E-2</v>
      </c>
      <c r="M137" s="15">
        <f t="shared" ca="1" si="10"/>
        <v>5.4883245197809571E-2</v>
      </c>
      <c r="N137" s="15">
        <f t="shared" ca="1" si="10"/>
        <v>5.4873504688649252E-2</v>
      </c>
    </row>
    <row r="138" spans="4:14" x14ac:dyDescent="0.25">
      <c r="D138" s="4">
        <v>136</v>
      </c>
      <c r="E138" s="15">
        <f t="shared" ca="1" si="12"/>
        <v>5.4874941059350722E-2</v>
      </c>
      <c r="F138" s="15">
        <f t="shared" ca="1" si="13"/>
        <v>5.4867840890772568E-2</v>
      </c>
      <c r="G138" s="15">
        <f t="shared" ca="1" si="14"/>
        <v>5.4933090469217696E-2</v>
      </c>
      <c r="H138" s="15">
        <f t="shared" ca="1" si="14"/>
        <v>5.4938506042853892E-2</v>
      </c>
      <c r="I138" s="15">
        <f t="shared" ca="1" si="14"/>
        <v>5.4852013788862682E-2</v>
      </c>
      <c r="J138" s="15">
        <f t="shared" ca="1" si="11"/>
        <v>5.4865412457986547E-2</v>
      </c>
      <c r="K138" s="15">
        <f t="shared" ca="1" si="10"/>
        <v>5.4872409238148658E-2</v>
      </c>
      <c r="L138" s="15">
        <f t="shared" ca="1" si="10"/>
        <v>5.4960868987494672E-2</v>
      </c>
      <c r="M138" s="15">
        <f t="shared" ca="1" si="10"/>
        <v>5.4881669588363179E-2</v>
      </c>
      <c r="N138" s="15">
        <f t="shared" ca="1" si="10"/>
        <v>5.4866234613961798E-2</v>
      </c>
    </row>
    <row r="139" spans="4:14" x14ac:dyDescent="0.25">
      <c r="D139" s="4">
        <v>137</v>
      </c>
      <c r="E139" s="15">
        <f t="shared" ca="1" si="12"/>
        <v>5.4863141505970867E-2</v>
      </c>
      <c r="F139" s="15">
        <f t="shared" ca="1" si="13"/>
        <v>5.4871374909838927E-2</v>
      </c>
      <c r="G139" s="15">
        <f t="shared" ca="1" si="14"/>
        <v>5.4927238714151339E-2</v>
      </c>
      <c r="H139" s="15">
        <f t="shared" ca="1" si="14"/>
        <v>5.4924724491531803E-2</v>
      </c>
      <c r="I139" s="15">
        <f t="shared" ca="1" si="14"/>
        <v>5.4839472926944709E-2</v>
      </c>
      <c r="J139" s="15">
        <f t="shared" ca="1" si="11"/>
        <v>5.4871404652626951E-2</v>
      </c>
      <c r="K139" s="15">
        <f t="shared" ca="1" si="10"/>
        <v>5.4876260293990675E-2</v>
      </c>
      <c r="L139" s="15">
        <f t="shared" ca="1" si="10"/>
        <v>5.4944126387792551E-2</v>
      </c>
      <c r="M139" s="15">
        <f t="shared" ca="1" si="10"/>
        <v>5.489356452029847E-2</v>
      </c>
      <c r="N139" s="15">
        <f t="shared" ca="1" si="10"/>
        <v>5.487274484360264E-2</v>
      </c>
    </row>
    <row r="140" spans="4:14" x14ac:dyDescent="0.25">
      <c r="D140" s="4">
        <v>138</v>
      </c>
      <c r="E140" s="15">
        <f t="shared" ca="1" si="12"/>
        <v>5.4863352079325023E-2</v>
      </c>
      <c r="F140" s="15">
        <f t="shared" ca="1" si="13"/>
        <v>5.4877607013718119E-2</v>
      </c>
      <c r="G140" s="15">
        <f t="shared" ca="1" si="14"/>
        <v>5.492977125185506E-2</v>
      </c>
      <c r="H140" s="15">
        <f t="shared" ca="1" si="14"/>
        <v>5.4935244641446647E-2</v>
      </c>
      <c r="I140" s="15">
        <f t="shared" ca="1" si="14"/>
        <v>5.4838831855624381E-2</v>
      </c>
      <c r="J140" s="15">
        <f t="shared" ca="1" si="11"/>
        <v>5.4874317912129329E-2</v>
      </c>
      <c r="K140" s="15">
        <f t="shared" ca="1" si="10"/>
        <v>5.4872171590718444E-2</v>
      </c>
      <c r="L140" s="15">
        <f t="shared" ca="1" si="10"/>
        <v>5.495035529940618E-2</v>
      </c>
      <c r="M140" s="15">
        <f t="shared" ca="1" si="10"/>
        <v>5.4874869679781828E-2</v>
      </c>
      <c r="N140" s="15">
        <f t="shared" ca="1" si="10"/>
        <v>5.4856000539320909E-2</v>
      </c>
    </row>
    <row r="141" spans="4:14" x14ac:dyDescent="0.25">
      <c r="D141" s="4">
        <v>139</v>
      </c>
      <c r="E141" s="15">
        <f t="shared" ca="1" si="12"/>
        <v>5.4859462786110001E-2</v>
      </c>
      <c r="F141" s="15">
        <f t="shared" ca="1" si="13"/>
        <v>5.4881415346930723E-2</v>
      </c>
      <c r="G141" s="15">
        <f t="shared" ca="1" si="14"/>
        <v>5.4923328534843573E-2</v>
      </c>
      <c r="H141" s="15">
        <f t="shared" ca="1" si="14"/>
        <v>5.494733914357116E-2</v>
      </c>
      <c r="I141" s="15">
        <f t="shared" ca="1" si="14"/>
        <v>5.4847457748088933E-2</v>
      </c>
      <c r="J141" s="15">
        <f t="shared" ca="1" si="11"/>
        <v>5.4879556088177212E-2</v>
      </c>
      <c r="K141" s="15">
        <f t="shared" ca="1" si="10"/>
        <v>5.485505160573384E-2</v>
      </c>
      <c r="L141" s="15">
        <f t="shared" ca="1" si="10"/>
        <v>5.4941358889847851E-2</v>
      </c>
      <c r="M141" s="15">
        <f t="shared" ca="1" si="10"/>
        <v>5.4853159608141772E-2</v>
      </c>
      <c r="N141" s="15">
        <f t="shared" ca="1" si="10"/>
        <v>5.4841445621798345E-2</v>
      </c>
    </row>
    <row r="142" spans="4:14" x14ac:dyDescent="0.25">
      <c r="D142" s="4">
        <v>140</v>
      </c>
      <c r="E142" s="15">
        <f t="shared" ca="1" si="12"/>
        <v>5.4855156570584027E-2</v>
      </c>
      <c r="F142" s="15">
        <f t="shared" ca="1" si="13"/>
        <v>5.4908714185673932E-2</v>
      </c>
      <c r="G142" s="15">
        <f t="shared" ca="1" si="14"/>
        <v>5.4925754915148638E-2</v>
      </c>
      <c r="H142" s="15">
        <f t="shared" ca="1" si="14"/>
        <v>5.4933451930956785E-2</v>
      </c>
      <c r="I142" s="15">
        <f t="shared" ca="1" si="14"/>
        <v>5.4839547857213435E-2</v>
      </c>
      <c r="J142" s="15">
        <f t="shared" ca="1" si="11"/>
        <v>5.4859466356381788E-2</v>
      </c>
      <c r="K142" s="15">
        <f t="shared" ca="1" si="10"/>
        <v>5.4837841127313311E-2</v>
      </c>
      <c r="L142" s="15">
        <f t="shared" ca="1" si="10"/>
        <v>5.4946455641519232E-2</v>
      </c>
      <c r="M142" s="15">
        <f t="shared" ca="1" si="10"/>
        <v>5.4860642702915373E-2</v>
      </c>
      <c r="N142" s="15">
        <f t="shared" ca="1" si="10"/>
        <v>5.4833890047049083E-2</v>
      </c>
    </row>
    <row r="143" spans="4:14" x14ac:dyDescent="0.25">
      <c r="D143" s="4">
        <v>141</v>
      </c>
      <c r="E143" s="15">
        <f t="shared" ca="1" si="12"/>
        <v>5.4859280524675702E-2</v>
      </c>
      <c r="F143" s="15">
        <f t="shared" ca="1" si="13"/>
        <v>5.492242066140552E-2</v>
      </c>
      <c r="G143" s="15">
        <f t="shared" ca="1" si="14"/>
        <v>5.4920997356918459E-2</v>
      </c>
      <c r="H143" s="15">
        <f t="shared" ca="1" si="14"/>
        <v>5.4920072196446339E-2</v>
      </c>
      <c r="I143" s="15">
        <f t="shared" ca="1" si="14"/>
        <v>5.4802115673411457E-2</v>
      </c>
      <c r="J143" s="15">
        <f t="shared" ca="1" si="11"/>
        <v>5.4864726699891724E-2</v>
      </c>
      <c r="K143" s="15">
        <f t="shared" ca="1" si="10"/>
        <v>5.4838293729297063E-2</v>
      </c>
      <c r="L143" s="15">
        <f t="shared" ca="1" si="10"/>
        <v>5.4949129158927024E-2</v>
      </c>
      <c r="M143" s="15">
        <f t="shared" ca="1" si="10"/>
        <v>5.4862367646069776E-2</v>
      </c>
      <c r="N143" s="15">
        <f t="shared" ca="1" si="10"/>
        <v>5.4841114958107604E-2</v>
      </c>
    </row>
    <row r="144" spans="4:14" x14ac:dyDescent="0.25">
      <c r="D144" s="4">
        <v>142</v>
      </c>
      <c r="E144" s="15">
        <f t="shared" ca="1" si="12"/>
        <v>5.4839543385471382E-2</v>
      </c>
      <c r="F144" s="15">
        <f t="shared" ca="1" si="13"/>
        <v>5.4928103378194926E-2</v>
      </c>
      <c r="G144" s="15">
        <f t="shared" ca="1" si="14"/>
        <v>5.490972525796152E-2</v>
      </c>
      <c r="H144" s="15">
        <f t="shared" ca="1" si="14"/>
        <v>5.4935951723497599E-2</v>
      </c>
      <c r="I144" s="15">
        <f t="shared" ca="1" si="14"/>
        <v>5.4826641758565824E-2</v>
      </c>
      <c r="J144" s="15">
        <f t="shared" ca="1" si="11"/>
        <v>5.4857428030903127E-2</v>
      </c>
      <c r="K144" s="15">
        <f t="shared" ca="1" si="10"/>
        <v>5.4835300917605259E-2</v>
      </c>
      <c r="L144" s="15">
        <f t="shared" ca="1" si="10"/>
        <v>5.4940745044913059E-2</v>
      </c>
      <c r="M144" s="15">
        <f t="shared" ca="1" si="10"/>
        <v>5.4859842217470825E-2</v>
      </c>
      <c r="N144" s="15">
        <f t="shared" ca="1" si="10"/>
        <v>5.4838164655081623E-2</v>
      </c>
    </row>
    <row r="145" spans="4:14" x14ac:dyDescent="0.25">
      <c r="D145" s="4">
        <v>143</v>
      </c>
      <c r="E145" s="15">
        <f t="shared" ca="1" si="12"/>
        <v>5.4843854133270323E-2</v>
      </c>
      <c r="F145" s="15">
        <f t="shared" ca="1" si="13"/>
        <v>5.4931141308956516E-2</v>
      </c>
      <c r="G145" s="15">
        <f t="shared" ca="1" si="14"/>
        <v>5.4896031747681692E-2</v>
      </c>
      <c r="H145" s="15">
        <f t="shared" ca="1" si="14"/>
        <v>5.4946632248548413E-2</v>
      </c>
      <c r="I145" s="15">
        <f t="shared" ca="1" si="14"/>
        <v>5.4840100522680083E-2</v>
      </c>
      <c r="J145" s="15">
        <f t="shared" ca="1" si="11"/>
        <v>5.4869604162607909E-2</v>
      </c>
      <c r="K145" s="15">
        <f t="shared" ca="1" si="10"/>
        <v>5.4840736697263498E-2</v>
      </c>
      <c r="L145" s="15">
        <f t="shared" ca="1" si="10"/>
        <v>5.4943140734990653E-2</v>
      </c>
      <c r="M145" s="15">
        <f t="shared" ca="1" si="10"/>
        <v>5.4878857502913304E-2</v>
      </c>
      <c r="N145" s="15">
        <f t="shared" ca="1" si="10"/>
        <v>5.4841906533450779E-2</v>
      </c>
    </row>
    <row r="146" spans="4:14" x14ac:dyDescent="0.25">
      <c r="D146" s="4">
        <v>144</v>
      </c>
      <c r="E146" s="15">
        <f t="shared" ca="1" si="12"/>
        <v>5.4850885621903787E-2</v>
      </c>
      <c r="F146" s="15">
        <f t="shared" ca="1" si="13"/>
        <v>5.4931580087841173E-2</v>
      </c>
      <c r="G146" s="15">
        <f t="shared" ca="1" si="14"/>
        <v>5.4885360541814684E-2</v>
      </c>
      <c r="H146" s="15">
        <f t="shared" ca="1" si="14"/>
        <v>5.4960909050829648E-2</v>
      </c>
      <c r="I146" s="15">
        <f t="shared" ca="1" si="14"/>
        <v>5.4842156176130398E-2</v>
      </c>
      <c r="J146" s="15">
        <f t="shared" ca="1" si="11"/>
        <v>5.4860744649407822E-2</v>
      </c>
      <c r="K146" s="15">
        <f t="shared" ca="1" si="10"/>
        <v>5.4854452378357704E-2</v>
      </c>
      <c r="L146" s="15">
        <f t="shared" ca="1" si="10"/>
        <v>5.4959951649693292E-2</v>
      </c>
      <c r="M146" s="15">
        <f t="shared" ca="1" si="10"/>
        <v>5.4886713005902144E-2</v>
      </c>
      <c r="N146" s="15">
        <f t="shared" ca="1" si="10"/>
        <v>5.4861538923847521E-2</v>
      </c>
    </row>
    <row r="147" spans="4:14" x14ac:dyDescent="0.25">
      <c r="D147" s="4">
        <v>145</v>
      </c>
      <c r="E147" s="15">
        <f t="shared" ca="1" si="12"/>
        <v>5.4865229607600201E-2</v>
      </c>
      <c r="F147" s="15">
        <f t="shared" ca="1" si="13"/>
        <v>5.4915721292665275E-2</v>
      </c>
      <c r="G147" s="15">
        <f t="shared" ca="1" si="14"/>
        <v>5.4887520050885305E-2</v>
      </c>
      <c r="H147" s="15">
        <f t="shared" ca="1" si="14"/>
        <v>5.495357761073353E-2</v>
      </c>
      <c r="I147" s="15">
        <f t="shared" ca="1" si="14"/>
        <v>5.4849712165838865E-2</v>
      </c>
      <c r="J147" s="15">
        <f t="shared" ca="1" si="11"/>
        <v>5.4848759414660872E-2</v>
      </c>
      <c r="K147" s="15">
        <f t="shared" ca="1" si="10"/>
        <v>5.4854221522872157E-2</v>
      </c>
      <c r="L147" s="15">
        <f t="shared" ca="1" si="10"/>
        <v>5.4940290282146129E-2</v>
      </c>
      <c r="M147" s="15">
        <f t="shared" ca="1" si="10"/>
        <v>5.4892166065384981E-2</v>
      </c>
      <c r="N147" s="15">
        <f t="shared" ca="1" si="10"/>
        <v>5.484823598549457E-2</v>
      </c>
    </row>
    <row r="148" spans="4:14" x14ac:dyDescent="0.25">
      <c r="D148" s="4">
        <v>146</v>
      </c>
      <c r="E148" s="15">
        <f t="shared" ca="1" si="12"/>
        <v>5.4871196884966451E-2</v>
      </c>
      <c r="F148" s="15">
        <f t="shared" ca="1" si="13"/>
        <v>5.4905890308534669E-2</v>
      </c>
      <c r="G148" s="15">
        <f t="shared" ca="1" si="14"/>
        <v>5.4882390293347037E-2</v>
      </c>
      <c r="H148" s="15">
        <f t="shared" ca="1" si="14"/>
        <v>5.4933872416771792E-2</v>
      </c>
      <c r="I148" s="15">
        <f t="shared" ca="1" si="14"/>
        <v>5.4861332804371464E-2</v>
      </c>
      <c r="J148" s="15">
        <f t="shared" ca="1" si="11"/>
        <v>5.4854455277504106E-2</v>
      </c>
      <c r="K148" s="15">
        <f t="shared" ca="1" si="10"/>
        <v>5.485944992240014E-2</v>
      </c>
      <c r="L148" s="15">
        <f t="shared" ca="1" si="10"/>
        <v>5.4939937937220046E-2</v>
      </c>
      <c r="M148" s="15">
        <f t="shared" ca="1" si="10"/>
        <v>5.4895257505189338E-2</v>
      </c>
      <c r="N148" s="15">
        <f t="shared" ca="1" si="10"/>
        <v>5.4862943587386907E-2</v>
      </c>
    </row>
    <row r="149" spans="4:14" x14ac:dyDescent="0.25">
      <c r="D149" s="4">
        <v>147</v>
      </c>
      <c r="E149" s="15">
        <f t="shared" ca="1" si="12"/>
        <v>5.4873972176911999E-2</v>
      </c>
      <c r="F149" s="15">
        <f t="shared" ca="1" si="13"/>
        <v>5.4916064367613399E-2</v>
      </c>
      <c r="G149" s="15">
        <f t="shared" ca="1" si="14"/>
        <v>5.4873921479187834E-2</v>
      </c>
      <c r="H149" s="15">
        <f t="shared" ca="1" si="14"/>
        <v>5.4935641708930873E-2</v>
      </c>
      <c r="I149" s="15">
        <f t="shared" ca="1" si="14"/>
        <v>5.4880232856402464E-2</v>
      </c>
      <c r="J149" s="15">
        <f t="shared" ca="1" si="11"/>
        <v>5.4856116669482556E-2</v>
      </c>
      <c r="K149" s="15">
        <f t="shared" ca="1" si="10"/>
        <v>5.4854389803817703E-2</v>
      </c>
      <c r="L149" s="15">
        <f t="shared" ca="1" si="10"/>
        <v>5.4921873771022464E-2</v>
      </c>
      <c r="M149" s="15">
        <f t="shared" ca="1" si="10"/>
        <v>5.4884550345243685E-2</v>
      </c>
      <c r="N149" s="15">
        <f t="shared" ca="1" si="10"/>
        <v>5.4859278841258879E-2</v>
      </c>
    </row>
    <row r="150" spans="4:14" x14ac:dyDescent="0.25">
      <c r="D150" s="4">
        <v>148</v>
      </c>
      <c r="E150" s="15">
        <f t="shared" ca="1" si="12"/>
        <v>5.4880877013703547E-2</v>
      </c>
      <c r="F150" s="15">
        <f t="shared" ca="1" si="13"/>
        <v>5.4927672052324426E-2</v>
      </c>
      <c r="G150" s="15">
        <f t="shared" ca="1" si="14"/>
        <v>5.4892984071183183E-2</v>
      </c>
      <c r="H150" s="15">
        <f t="shared" ca="1" si="14"/>
        <v>5.4957146368720192E-2</v>
      </c>
      <c r="I150" s="15">
        <f t="shared" ca="1" si="14"/>
        <v>5.4877957135717047E-2</v>
      </c>
      <c r="J150" s="15">
        <f t="shared" ca="1" si="11"/>
        <v>5.4845681949156212E-2</v>
      </c>
      <c r="K150" s="15">
        <f t="shared" ca="1" si="10"/>
        <v>5.4847360668187982E-2</v>
      </c>
      <c r="L150" s="15">
        <f t="shared" ca="1" si="10"/>
        <v>5.4930088647640339E-2</v>
      </c>
      <c r="M150" s="15">
        <f t="shared" ca="1" si="10"/>
        <v>5.4891090203544296E-2</v>
      </c>
      <c r="N150" s="15">
        <f t="shared" ca="1" si="10"/>
        <v>5.4861443455200977E-2</v>
      </c>
    </row>
    <row r="151" spans="4:14" x14ac:dyDescent="0.25">
      <c r="D151" s="4">
        <v>149</v>
      </c>
      <c r="E151" s="15">
        <f t="shared" ca="1" si="12"/>
        <v>5.488072124358255E-2</v>
      </c>
      <c r="F151" s="15">
        <f t="shared" ca="1" si="13"/>
        <v>5.4918794126179206E-2</v>
      </c>
      <c r="G151" s="15">
        <f t="shared" ca="1" si="14"/>
        <v>5.4885230459735194E-2</v>
      </c>
      <c r="H151" s="15">
        <f t="shared" ca="1" si="14"/>
        <v>5.4944947408090902E-2</v>
      </c>
      <c r="I151" s="15">
        <f t="shared" ca="1" si="14"/>
        <v>5.4886757415170094E-2</v>
      </c>
      <c r="J151" s="15">
        <f t="shared" ca="1" si="11"/>
        <v>5.4825353674407371E-2</v>
      </c>
      <c r="K151" s="15">
        <f t="shared" ca="1" si="10"/>
        <v>5.4865101766145154E-2</v>
      </c>
      <c r="L151" s="15">
        <f t="shared" ca="1" si="10"/>
        <v>5.4926571348512629E-2</v>
      </c>
      <c r="M151" s="15">
        <f t="shared" ca="1" si="10"/>
        <v>5.488050570004388E-2</v>
      </c>
      <c r="N151" s="15">
        <f t="shared" ca="1" si="10"/>
        <v>5.4851789327161449E-2</v>
      </c>
    </row>
    <row r="152" spans="4:14" x14ac:dyDescent="0.25">
      <c r="D152" s="4">
        <v>150</v>
      </c>
      <c r="E152" s="15">
        <f t="shared" ca="1" si="12"/>
        <v>5.4889147143913172E-2</v>
      </c>
      <c r="F152" s="15">
        <f t="shared" ca="1" si="13"/>
        <v>5.4929593906496398E-2</v>
      </c>
      <c r="G152" s="15">
        <f t="shared" ca="1" si="14"/>
        <v>5.4889485080894189E-2</v>
      </c>
      <c r="H152" s="15">
        <f t="shared" ca="1" si="14"/>
        <v>5.494732266261159E-2</v>
      </c>
      <c r="I152" s="15">
        <f t="shared" ca="1" si="14"/>
        <v>5.4890120970283063E-2</v>
      </c>
      <c r="J152" s="15">
        <f t="shared" ca="1" si="11"/>
        <v>5.4855934524666077E-2</v>
      </c>
      <c r="K152" s="15">
        <f t="shared" ca="1" si="10"/>
        <v>5.4847028415270282E-2</v>
      </c>
      <c r="L152" s="15">
        <f t="shared" ca="1" si="10"/>
        <v>5.4916903727247536E-2</v>
      </c>
      <c r="M152" s="15">
        <f t="shared" ca="1" si="10"/>
        <v>5.4881293554489827E-2</v>
      </c>
      <c r="N152" s="15">
        <f t="shared" ca="1" si="10"/>
        <v>5.485106706230778E-2</v>
      </c>
    </row>
    <row r="153" spans="4:14" x14ac:dyDescent="0.25">
      <c r="D153" s="4">
        <v>151</v>
      </c>
      <c r="E153" s="15">
        <f t="shared" ca="1" si="12"/>
        <v>5.4887287326046252E-2</v>
      </c>
      <c r="F153" s="15">
        <f t="shared" ca="1" si="13"/>
        <v>5.4938605394401006E-2</v>
      </c>
      <c r="G153" s="15">
        <f t="shared" ca="1" si="14"/>
        <v>5.4891373186941921E-2</v>
      </c>
      <c r="H153" s="15">
        <f t="shared" ca="1" si="14"/>
        <v>5.4950714990082944E-2</v>
      </c>
      <c r="I153" s="15">
        <f t="shared" ca="1" si="14"/>
        <v>5.4885077859569469E-2</v>
      </c>
      <c r="J153" s="15">
        <f t="shared" ca="1" si="11"/>
        <v>5.4840600277904425E-2</v>
      </c>
      <c r="K153" s="15">
        <f t="shared" ca="1" si="10"/>
        <v>5.4855402324099654E-2</v>
      </c>
      <c r="L153" s="15">
        <f t="shared" ca="1" si="10"/>
        <v>5.4913497699587782E-2</v>
      </c>
      <c r="M153" s="15">
        <f t="shared" ca="1" si="10"/>
        <v>5.4866717903396756E-2</v>
      </c>
      <c r="N153" s="15">
        <f t="shared" ca="1" si="10"/>
        <v>5.4852651829264805E-2</v>
      </c>
    </row>
    <row r="154" spans="4:14" x14ac:dyDescent="0.25">
      <c r="D154" s="4">
        <v>152</v>
      </c>
      <c r="E154" s="15">
        <f t="shared" ca="1" si="12"/>
        <v>5.4902567601819101E-2</v>
      </c>
      <c r="F154" s="15">
        <f t="shared" ca="1" si="13"/>
        <v>5.4942120576368728E-2</v>
      </c>
      <c r="G154" s="15">
        <f t="shared" ca="1" si="14"/>
        <v>5.4882480982045359E-2</v>
      </c>
      <c r="H154" s="15">
        <f t="shared" ca="1" si="14"/>
        <v>5.496011970219121E-2</v>
      </c>
      <c r="I154" s="15">
        <f t="shared" ca="1" si="14"/>
        <v>5.4871645074906293E-2</v>
      </c>
      <c r="J154" s="15">
        <f t="shared" ca="1" si="11"/>
        <v>5.4841334001498106E-2</v>
      </c>
      <c r="K154" s="15">
        <f t="shared" ca="1" si="10"/>
        <v>5.4864984613713016E-2</v>
      </c>
      <c r="L154" s="15">
        <f t="shared" ca="1" si="10"/>
        <v>5.4914636447501823E-2</v>
      </c>
      <c r="M154" s="15">
        <f t="shared" ca="1" si="10"/>
        <v>5.4856738676104577E-2</v>
      </c>
      <c r="N154" s="15">
        <f t="shared" ca="1" si="10"/>
        <v>5.4860645095871512E-2</v>
      </c>
    </row>
    <row r="155" spans="4:14" x14ac:dyDescent="0.25">
      <c r="D155" s="4">
        <v>153</v>
      </c>
      <c r="E155" s="15">
        <f t="shared" ca="1" si="12"/>
        <v>5.4892727206157538E-2</v>
      </c>
      <c r="F155" s="15">
        <f t="shared" ca="1" si="13"/>
        <v>5.4940308970638459E-2</v>
      </c>
      <c r="G155" s="15">
        <f t="shared" ca="1" si="14"/>
        <v>5.4875783272900054E-2</v>
      </c>
      <c r="H155" s="15">
        <f t="shared" ca="1" si="14"/>
        <v>5.4950386753975011E-2</v>
      </c>
      <c r="I155" s="15">
        <f t="shared" ca="1" si="14"/>
        <v>5.4873464639355225E-2</v>
      </c>
      <c r="J155" s="15">
        <f t="shared" ca="1" si="11"/>
        <v>5.4856822704443711E-2</v>
      </c>
      <c r="K155" s="15">
        <f t="shared" ca="1" si="10"/>
        <v>5.4874205710134107E-2</v>
      </c>
      <c r="L155" s="15">
        <f t="shared" ca="1" si="10"/>
        <v>5.4898811183221811E-2</v>
      </c>
      <c r="M155" s="15">
        <f t="shared" ca="1" si="10"/>
        <v>5.4866653362116206E-2</v>
      </c>
      <c r="N155" s="15">
        <f t="shared" ca="1" si="10"/>
        <v>5.4845433964528706E-2</v>
      </c>
    </row>
    <row r="156" spans="4:14" x14ac:dyDescent="0.25">
      <c r="D156" s="4">
        <v>154</v>
      </c>
      <c r="E156" s="15">
        <f t="shared" ca="1" si="12"/>
        <v>5.4890911210689362E-2</v>
      </c>
      <c r="F156" s="15">
        <f t="shared" ca="1" si="13"/>
        <v>5.49302809841666E-2</v>
      </c>
      <c r="G156" s="15">
        <f t="shared" ca="1" si="14"/>
        <v>5.4877716098428335E-2</v>
      </c>
      <c r="H156" s="15">
        <f t="shared" ca="1" si="14"/>
        <v>5.4935019574556716E-2</v>
      </c>
      <c r="I156" s="15">
        <f t="shared" ca="1" si="14"/>
        <v>5.4875045388378972E-2</v>
      </c>
      <c r="J156" s="15">
        <f t="shared" ca="1" si="11"/>
        <v>5.4856712082901063E-2</v>
      </c>
      <c r="K156" s="15">
        <f t="shared" ca="1" si="10"/>
        <v>5.4867808627246648E-2</v>
      </c>
      <c r="L156" s="15">
        <f t="shared" ca="1" si="10"/>
        <v>5.4907067554737309E-2</v>
      </c>
      <c r="M156" s="15">
        <f t="shared" ca="1" si="10"/>
        <v>5.4863087686316529E-2</v>
      </c>
      <c r="N156" s="15">
        <f t="shared" ca="1" si="10"/>
        <v>5.485272262545525E-2</v>
      </c>
    </row>
    <row r="157" spans="4:14" x14ac:dyDescent="0.25">
      <c r="D157" s="4">
        <v>155</v>
      </c>
      <c r="E157" s="15">
        <f t="shared" ca="1" si="12"/>
        <v>5.4899944557673414E-2</v>
      </c>
      <c r="F157" s="15">
        <f t="shared" ca="1" si="13"/>
        <v>5.4950715739612348E-2</v>
      </c>
      <c r="G157" s="15">
        <f t="shared" ca="1" si="14"/>
        <v>5.4886853781419782E-2</v>
      </c>
      <c r="H157" s="15">
        <f t="shared" ca="1" si="14"/>
        <v>5.494019667224289E-2</v>
      </c>
      <c r="I157" s="15">
        <f t="shared" ca="1" si="14"/>
        <v>5.4872886497365152E-2</v>
      </c>
      <c r="J157" s="15">
        <f t="shared" ca="1" si="11"/>
        <v>5.4860903630929235E-2</v>
      </c>
      <c r="K157" s="15">
        <f t="shared" ca="1" si="10"/>
        <v>5.4876912136316104E-2</v>
      </c>
      <c r="L157" s="15">
        <f t="shared" ca="1" si="10"/>
        <v>5.4893083186731043E-2</v>
      </c>
      <c r="M157" s="15">
        <f t="shared" ca="1" si="10"/>
        <v>5.4881866025303254E-2</v>
      </c>
      <c r="N157" s="15">
        <f t="shared" ca="1" si="10"/>
        <v>5.4854290857695193E-2</v>
      </c>
    </row>
    <row r="158" spans="4:14" x14ac:dyDescent="0.25">
      <c r="D158" s="4">
        <v>156</v>
      </c>
      <c r="E158" s="15">
        <f t="shared" ca="1" si="12"/>
        <v>5.4899825104695689E-2</v>
      </c>
      <c r="F158" s="15">
        <f t="shared" ca="1" si="13"/>
        <v>5.4952560616151364E-2</v>
      </c>
      <c r="G158" s="15">
        <f t="shared" ca="1" si="14"/>
        <v>5.4883987791059942E-2</v>
      </c>
      <c r="H158" s="15">
        <f t="shared" ca="1" si="14"/>
        <v>5.4924901130995692E-2</v>
      </c>
      <c r="I158" s="15">
        <f t="shared" ca="1" si="14"/>
        <v>5.4867196995383283E-2</v>
      </c>
      <c r="J158" s="15">
        <f t="shared" ca="1" si="11"/>
        <v>5.4877513419490362E-2</v>
      </c>
      <c r="K158" s="15">
        <f t="shared" ca="1" si="10"/>
        <v>5.4866619504567657E-2</v>
      </c>
      <c r="L158" s="15">
        <f t="shared" ca="1" si="10"/>
        <v>5.4917012141175697E-2</v>
      </c>
      <c r="M158" s="15">
        <f t="shared" ca="1" si="10"/>
        <v>5.489950986175475E-2</v>
      </c>
      <c r="N158" s="15">
        <f t="shared" ca="1" si="10"/>
        <v>5.48538764298937E-2</v>
      </c>
    </row>
    <row r="159" spans="4:14" x14ac:dyDescent="0.25">
      <c r="D159" s="4">
        <v>157</v>
      </c>
      <c r="E159" s="15">
        <f t="shared" ca="1" si="12"/>
        <v>5.4906717958906268E-2</v>
      </c>
      <c r="F159" s="15">
        <f t="shared" ca="1" si="13"/>
        <v>5.4952490403855116E-2</v>
      </c>
      <c r="G159" s="15">
        <f t="shared" ca="1" si="14"/>
        <v>5.4887951163501141E-2</v>
      </c>
      <c r="H159" s="15">
        <f t="shared" ca="1" si="14"/>
        <v>5.4929458846318349E-2</v>
      </c>
      <c r="I159" s="15">
        <f t="shared" ca="1" si="14"/>
        <v>5.4878265699302216E-2</v>
      </c>
      <c r="J159" s="15">
        <f t="shared" ca="1" si="11"/>
        <v>5.4862940340808013E-2</v>
      </c>
      <c r="K159" s="15">
        <f t="shared" ca="1" si="10"/>
        <v>5.4874909770598598E-2</v>
      </c>
      <c r="L159" s="15">
        <f t="shared" ca="1" si="10"/>
        <v>5.4913152622559913E-2</v>
      </c>
      <c r="M159" s="15">
        <f t="shared" ca="1" si="10"/>
        <v>5.4895722241633624E-2</v>
      </c>
      <c r="N159" s="15">
        <f t="shared" ca="1" si="10"/>
        <v>5.4865433838198779E-2</v>
      </c>
    </row>
    <row r="160" spans="4:14" x14ac:dyDescent="0.25">
      <c r="D160" s="4">
        <v>158</v>
      </c>
      <c r="E160" s="15">
        <f t="shared" ca="1" si="12"/>
        <v>5.4903717352226593E-2</v>
      </c>
      <c r="F160" s="15">
        <f t="shared" ca="1" si="13"/>
        <v>5.4936997878074691E-2</v>
      </c>
      <c r="G160" s="15">
        <f t="shared" ca="1" si="14"/>
        <v>5.4892670505738664E-2</v>
      </c>
      <c r="H160" s="15">
        <f t="shared" ca="1" si="14"/>
        <v>5.4926319767457196E-2</v>
      </c>
      <c r="I160" s="15">
        <f t="shared" ca="1" si="14"/>
        <v>5.487485254905218E-2</v>
      </c>
      <c r="J160" s="15">
        <f t="shared" ca="1" si="11"/>
        <v>5.4865387503375232E-2</v>
      </c>
      <c r="K160" s="15">
        <f t="shared" ca="1" si="10"/>
        <v>5.4876535640030859E-2</v>
      </c>
      <c r="L160" s="15">
        <f t="shared" ca="1" si="10"/>
        <v>5.4899426712235889E-2</v>
      </c>
      <c r="M160" s="15">
        <f t="shared" ca="1" si="10"/>
        <v>5.489734440037046E-2</v>
      </c>
      <c r="N160" s="15">
        <f t="shared" ca="1" si="10"/>
        <v>5.4884587725820791E-2</v>
      </c>
    </row>
    <row r="161" spans="4:14" x14ac:dyDescent="0.25">
      <c r="D161" s="4">
        <v>159</v>
      </c>
      <c r="E161" s="15">
        <f t="shared" ca="1" si="12"/>
        <v>5.491208261677312E-2</v>
      </c>
      <c r="F161" s="15">
        <f t="shared" ca="1" si="13"/>
        <v>5.4917886206928251E-2</v>
      </c>
      <c r="G161" s="15">
        <f t="shared" ca="1" si="14"/>
        <v>5.48822154573161E-2</v>
      </c>
      <c r="H161" s="15">
        <f t="shared" ca="1" si="14"/>
        <v>5.4915096095989123E-2</v>
      </c>
      <c r="I161" s="15">
        <f t="shared" ca="1" si="14"/>
        <v>5.4872712815924027E-2</v>
      </c>
      <c r="J161" s="15">
        <f t="shared" ca="1" si="11"/>
        <v>5.4889280331079419E-2</v>
      </c>
      <c r="K161" s="15">
        <f t="shared" ca="1" si="10"/>
        <v>5.4877101566208279E-2</v>
      </c>
      <c r="L161" s="15">
        <f t="shared" ca="1" si="10"/>
        <v>5.4887662283699248E-2</v>
      </c>
      <c r="M161" s="15">
        <f t="shared" ca="1" si="10"/>
        <v>5.4892194644344562E-2</v>
      </c>
      <c r="N161" s="15">
        <f t="shared" ca="1" si="10"/>
        <v>5.4889344246716355E-2</v>
      </c>
    </row>
    <row r="162" spans="4:14" x14ac:dyDescent="0.25">
      <c r="D162" s="4">
        <v>160</v>
      </c>
      <c r="E162" s="15">
        <f t="shared" ca="1" si="12"/>
        <v>5.4900910434253498E-2</v>
      </c>
      <c r="F162" s="15">
        <f t="shared" ca="1" si="13"/>
        <v>5.4892101207221974E-2</v>
      </c>
      <c r="G162" s="15">
        <f t="shared" ca="1" si="14"/>
        <v>5.4868844542717475E-2</v>
      </c>
      <c r="H162" s="15">
        <f t="shared" ca="1" si="14"/>
        <v>5.4908154229260472E-2</v>
      </c>
      <c r="I162" s="15">
        <f t="shared" ca="1" si="14"/>
        <v>5.4848907954496103E-2</v>
      </c>
      <c r="J162" s="15">
        <f t="shared" ca="1" si="11"/>
        <v>5.4905304737762915E-2</v>
      </c>
      <c r="K162" s="15">
        <f t="shared" ca="1" si="10"/>
        <v>5.4894615859293526E-2</v>
      </c>
      <c r="L162" s="15">
        <f t="shared" ca="1" si="10"/>
        <v>5.4892993577858311E-2</v>
      </c>
      <c r="M162" s="15">
        <f t="shared" ca="1" si="10"/>
        <v>5.4891594043993373E-2</v>
      </c>
      <c r="N162" s="15">
        <f t="shared" ca="1" si="10"/>
        <v>5.4872303358255936E-2</v>
      </c>
    </row>
    <row r="163" spans="4:14" x14ac:dyDescent="0.25">
      <c r="D163" s="4">
        <v>161</v>
      </c>
      <c r="E163" s="15">
        <f t="shared" ca="1" si="12"/>
        <v>5.4898168146687583E-2</v>
      </c>
      <c r="F163" s="15">
        <f t="shared" ca="1" si="13"/>
        <v>5.4871130712498786E-2</v>
      </c>
      <c r="G163" s="15">
        <f t="shared" ca="1" si="14"/>
        <v>5.4857690868829759E-2</v>
      </c>
      <c r="H163" s="15">
        <f t="shared" ca="1" si="14"/>
        <v>5.4909902713100325E-2</v>
      </c>
      <c r="I163" s="15">
        <f t="shared" ca="1" si="14"/>
        <v>5.4852699900219772E-2</v>
      </c>
      <c r="J163" s="15">
        <f t="shared" ca="1" si="11"/>
        <v>5.4910071807507038E-2</v>
      </c>
      <c r="K163" s="15">
        <f t="shared" ca="1" si="10"/>
        <v>5.4897177156206602E-2</v>
      </c>
      <c r="L163" s="15">
        <f t="shared" ca="1" si="10"/>
        <v>5.4902605618032646E-2</v>
      </c>
      <c r="M163" s="15">
        <f t="shared" ca="1" si="10"/>
        <v>5.4891821432311402E-2</v>
      </c>
      <c r="N163" s="15">
        <f t="shared" ca="1" si="10"/>
        <v>5.4884657373115084E-2</v>
      </c>
    </row>
    <row r="164" spans="4:14" x14ac:dyDescent="0.25">
      <c r="D164" s="4">
        <v>162</v>
      </c>
      <c r="E164" s="15">
        <f t="shared" ca="1" si="12"/>
        <v>5.4908775948474549E-2</v>
      </c>
      <c r="F164" s="15">
        <f t="shared" ca="1" si="13"/>
        <v>5.4869158054826721E-2</v>
      </c>
      <c r="G164" s="15">
        <f t="shared" ca="1" si="14"/>
        <v>5.4864561076115648E-2</v>
      </c>
      <c r="H164" s="15">
        <f t="shared" ca="1" si="14"/>
        <v>5.4916045021506266E-2</v>
      </c>
      <c r="I164" s="15">
        <f t="shared" ca="1" si="14"/>
        <v>5.4860713592309422E-2</v>
      </c>
      <c r="J164" s="15">
        <f t="shared" ca="1" si="11"/>
        <v>5.4920061049519311E-2</v>
      </c>
      <c r="K164" s="15">
        <f t="shared" ca="1" si="10"/>
        <v>5.4888861694585449E-2</v>
      </c>
      <c r="L164" s="15">
        <f t="shared" ca="1" si="10"/>
        <v>5.4898695246175674E-2</v>
      </c>
      <c r="M164" s="15">
        <f t="shared" ca="1" si="10"/>
        <v>5.489373963082355E-2</v>
      </c>
      <c r="N164" s="15">
        <f t="shared" ca="1" si="10"/>
        <v>5.4906692587317507E-2</v>
      </c>
    </row>
    <row r="165" spans="4:14" x14ac:dyDescent="0.25">
      <c r="D165" s="4">
        <v>163</v>
      </c>
      <c r="E165" s="15">
        <f t="shared" ca="1" si="12"/>
        <v>5.4904811309283298E-2</v>
      </c>
      <c r="F165" s="15">
        <f t="shared" ca="1" si="13"/>
        <v>5.4877397499591599E-2</v>
      </c>
      <c r="G165" s="15">
        <f t="shared" ca="1" si="14"/>
        <v>5.4875968466478187E-2</v>
      </c>
      <c r="H165" s="15">
        <f t="shared" ca="1" si="14"/>
        <v>5.4925035724641247E-2</v>
      </c>
      <c r="I165" s="15">
        <f t="shared" ca="1" si="14"/>
        <v>5.4878861384726058E-2</v>
      </c>
      <c r="J165" s="15">
        <f t="shared" ca="1" si="11"/>
        <v>5.4903894528128196E-2</v>
      </c>
      <c r="K165" s="15">
        <f t="shared" ca="1" si="10"/>
        <v>5.4877292011279742E-2</v>
      </c>
      <c r="L165" s="15">
        <f t="shared" ca="1" si="10"/>
        <v>5.4901356039943706E-2</v>
      </c>
      <c r="M165" s="15">
        <f t="shared" ca="1" si="10"/>
        <v>5.4902730877713753E-2</v>
      </c>
      <c r="N165" s="15">
        <f t="shared" ca="1" si="10"/>
        <v>5.4903230866315655E-2</v>
      </c>
    </row>
    <row r="166" spans="4:14" x14ac:dyDescent="0.25">
      <c r="D166" s="4">
        <v>164</v>
      </c>
      <c r="E166" s="15">
        <f t="shared" ca="1" si="12"/>
        <v>5.491175382222821E-2</v>
      </c>
      <c r="F166" s="15">
        <f t="shared" ca="1" si="13"/>
        <v>5.4884812165628558E-2</v>
      </c>
      <c r="G166" s="15">
        <f t="shared" ca="1" si="14"/>
        <v>5.4872958670731942E-2</v>
      </c>
      <c r="H166" s="15">
        <f t="shared" ca="1" si="14"/>
        <v>5.4918895810493092E-2</v>
      </c>
      <c r="I166" s="15">
        <f t="shared" ca="1" si="14"/>
        <v>5.489524256483333E-2</v>
      </c>
      <c r="J166" s="15">
        <f t="shared" ca="1" si="11"/>
        <v>5.490030688860302E-2</v>
      </c>
      <c r="K166" s="15">
        <f t="shared" ca="1" si="10"/>
        <v>5.4894249781995273E-2</v>
      </c>
      <c r="L166" s="15">
        <f t="shared" ca="1" si="10"/>
        <v>5.4895382654631654E-2</v>
      </c>
      <c r="M166" s="15">
        <f t="shared" ca="1" si="10"/>
        <v>5.4903130508201781E-2</v>
      </c>
      <c r="N166" s="15">
        <f t="shared" ca="1" si="10"/>
        <v>5.4916370380606067E-2</v>
      </c>
    </row>
    <row r="167" spans="4:14" x14ac:dyDescent="0.25">
      <c r="D167" s="4">
        <v>165</v>
      </c>
      <c r="E167" s="15">
        <f t="shared" ca="1" si="12"/>
        <v>5.4909952885713355E-2</v>
      </c>
      <c r="F167" s="15">
        <f t="shared" ca="1" si="13"/>
        <v>5.4869223737366662E-2</v>
      </c>
      <c r="G167" s="15">
        <f t="shared" ca="1" si="14"/>
        <v>5.4868565041467796E-2</v>
      </c>
      <c r="H167" s="15">
        <f t="shared" ca="1" si="14"/>
        <v>5.4918239483403478E-2</v>
      </c>
      <c r="I167" s="15">
        <f t="shared" ca="1" si="14"/>
        <v>5.4901392666720443E-2</v>
      </c>
      <c r="J167" s="15">
        <f t="shared" ca="1" si="11"/>
        <v>5.4894510733076399E-2</v>
      </c>
      <c r="K167" s="15">
        <f t="shared" ca="1" si="10"/>
        <v>5.4886390854744435E-2</v>
      </c>
      <c r="L167" s="15">
        <f t="shared" ca="1" si="10"/>
        <v>5.4872448128731877E-2</v>
      </c>
      <c r="M167" s="15">
        <f t="shared" ca="1" si="10"/>
        <v>5.4911021023938078E-2</v>
      </c>
      <c r="N167" s="15">
        <f t="shared" ca="1" si="10"/>
        <v>5.4917453855341282E-2</v>
      </c>
    </row>
    <row r="168" spans="4:14" x14ac:dyDescent="0.25">
      <c r="D168" s="4">
        <v>166</v>
      </c>
      <c r="E168" s="15">
        <f t="shared" ca="1" si="12"/>
        <v>5.4912130467116557E-2</v>
      </c>
      <c r="F168" s="15">
        <f t="shared" ca="1" si="13"/>
        <v>5.4875848747863852E-2</v>
      </c>
      <c r="G168" s="15">
        <f t="shared" ca="1" si="14"/>
        <v>5.4865992932257079E-2</v>
      </c>
      <c r="H168" s="15">
        <f t="shared" ca="1" si="14"/>
        <v>5.4926747477374097E-2</v>
      </c>
      <c r="I168" s="15">
        <f t="shared" ca="1" si="14"/>
        <v>5.489405171706277E-2</v>
      </c>
      <c r="J168" s="15">
        <f t="shared" ca="1" si="11"/>
        <v>5.4889170630566968E-2</v>
      </c>
      <c r="K168" s="15">
        <f t="shared" ca="1" si="10"/>
        <v>5.4892417675197938E-2</v>
      </c>
      <c r="L168" s="15">
        <f t="shared" ca="1" si="10"/>
        <v>5.4879266944690704E-2</v>
      </c>
      <c r="M168" s="15">
        <f t="shared" ca="1" si="10"/>
        <v>5.4919183966355728E-2</v>
      </c>
      <c r="N168" s="15">
        <f t="shared" ca="1" si="10"/>
        <v>5.4920329844024354E-2</v>
      </c>
    </row>
    <row r="169" spans="4:14" x14ac:dyDescent="0.25">
      <c r="D169" s="4">
        <v>167</v>
      </c>
      <c r="E169" s="15">
        <f t="shared" ca="1" si="12"/>
        <v>5.4937655642117909E-2</v>
      </c>
      <c r="F169" s="15">
        <f t="shared" ca="1" si="13"/>
        <v>5.4866330829059111E-2</v>
      </c>
      <c r="G169" s="15">
        <f t="shared" ca="1" si="14"/>
        <v>5.485688264416487E-2</v>
      </c>
      <c r="H169" s="15">
        <f t="shared" ca="1" si="14"/>
        <v>5.4922137903922065E-2</v>
      </c>
      <c r="I169" s="15">
        <f t="shared" ca="1" si="14"/>
        <v>5.4871553233616116E-2</v>
      </c>
      <c r="J169" s="15">
        <f t="shared" ca="1" si="11"/>
        <v>5.4881310851378345E-2</v>
      </c>
      <c r="K169" s="15">
        <f t="shared" ca="1" si="10"/>
        <v>5.4893828393082413E-2</v>
      </c>
      <c r="L169" s="15">
        <f t="shared" ca="1" si="10"/>
        <v>5.489164145272734E-2</v>
      </c>
      <c r="M169" s="15">
        <f t="shared" ca="1" si="10"/>
        <v>5.4912974934619864E-2</v>
      </c>
      <c r="N169" s="15">
        <f t="shared" ca="1" si="10"/>
        <v>5.4906183867179742E-2</v>
      </c>
    </row>
    <row r="170" spans="4:14" x14ac:dyDescent="0.25">
      <c r="D170" s="4">
        <v>168</v>
      </c>
      <c r="E170" s="15">
        <f t="shared" ca="1" si="12"/>
        <v>5.4938684755807848E-2</v>
      </c>
      <c r="F170" s="15">
        <f t="shared" ca="1" si="13"/>
        <v>5.4885141024311128E-2</v>
      </c>
      <c r="G170" s="15">
        <f t="shared" ca="1" si="14"/>
        <v>5.4850139405000026E-2</v>
      </c>
      <c r="H170" s="15">
        <f t="shared" ca="1" si="14"/>
        <v>5.4923264685067863E-2</v>
      </c>
      <c r="I170" s="15">
        <f t="shared" ca="1" si="14"/>
        <v>5.4881540213995876E-2</v>
      </c>
      <c r="J170" s="15">
        <f t="shared" ca="1" si="11"/>
        <v>5.4879211904945838E-2</v>
      </c>
      <c r="K170" s="15">
        <f t="shared" ca="1" si="10"/>
        <v>5.4876771938121488E-2</v>
      </c>
      <c r="L170" s="15">
        <f t="shared" ca="1" si="10"/>
        <v>5.4912987670279988E-2</v>
      </c>
      <c r="M170" s="15">
        <f t="shared" ca="1" si="10"/>
        <v>5.4910512122014109E-2</v>
      </c>
      <c r="N170" s="15">
        <f t="shared" ca="1" si="10"/>
        <v>5.4895177248202885E-2</v>
      </c>
    </row>
    <row r="171" spans="4:14" x14ac:dyDescent="0.25">
      <c r="D171" s="4">
        <v>169</v>
      </c>
      <c r="E171" s="15">
        <f t="shared" ca="1" si="12"/>
        <v>5.491331732559069E-2</v>
      </c>
      <c r="F171" s="15">
        <f t="shared" ca="1" si="13"/>
        <v>5.4884495723473675E-2</v>
      </c>
      <c r="G171" s="15">
        <f t="shared" ca="1" si="14"/>
        <v>5.485565632809699E-2</v>
      </c>
      <c r="H171" s="15">
        <f t="shared" ca="1" si="14"/>
        <v>5.491925906053035E-2</v>
      </c>
      <c r="I171" s="15">
        <f t="shared" ca="1" si="14"/>
        <v>5.4908037664529355E-2</v>
      </c>
      <c r="J171" s="15">
        <f t="shared" ca="1" si="11"/>
        <v>5.4882332849746564E-2</v>
      </c>
      <c r="K171" s="15">
        <f t="shared" ca="1" si="10"/>
        <v>5.4867977530138688E-2</v>
      </c>
      <c r="L171" s="15">
        <f t="shared" ca="1" si="10"/>
        <v>5.4933125585315233E-2</v>
      </c>
      <c r="M171" s="15">
        <f t="shared" ca="1" si="10"/>
        <v>5.4928536409163661E-2</v>
      </c>
      <c r="N171" s="15">
        <f t="shared" ca="1" si="10"/>
        <v>5.4899104275710264E-2</v>
      </c>
    </row>
    <row r="172" spans="4:14" x14ac:dyDescent="0.25">
      <c r="D172" s="4">
        <v>170</v>
      </c>
      <c r="E172" s="15">
        <f t="shared" ca="1" si="12"/>
        <v>5.492804225420525E-2</v>
      </c>
      <c r="F172" s="15">
        <f t="shared" ca="1" si="13"/>
        <v>5.4873006006733463E-2</v>
      </c>
      <c r="G172" s="15">
        <f t="shared" ca="1" si="14"/>
        <v>5.4855623996645904E-2</v>
      </c>
      <c r="H172" s="15">
        <f t="shared" ca="1" si="14"/>
        <v>5.4893432142689734E-2</v>
      </c>
      <c r="I172" s="15">
        <f t="shared" ca="1" si="14"/>
        <v>5.4916202965191965E-2</v>
      </c>
      <c r="J172" s="15">
        <f t="shared" ca="1" si="11"/>
        <v>5.4901372679188619E-2</v>
      </c>
      <c r="K172" s="15">
        <f t="shared" ca="1" si="10"/>
        <v>5.4873537387882379E-2</v>
      </c>
      <c r="L172" s="15">
        <f t="shared" ca="1" si="10"/>
        <v>5.4917177247582681E-2</v>
      </c>
      <c r="M172" s="15">
        <f t="shared" ca="1" si="10"/>
        <v>5.4923955438315332E-2</v>
      </c>
      <c r="N172" s="15">
        <f t="shared" ca="1" si="10"/>
        <v>5.4896546610847016E-2</v>
      </c>
    </row>
    <row r="173" spans="4:14" x14ac:dyDescent="0.25">
      <c r="D173" s="4">
        <v>171</v>
      </c>
      <c r="E173" s="15">
        <f t="shared" ca="1" si="12"/>
        <v>5.4930256576052432E-2</v>
      </c>
      <c r="F173" s="15">
        <f t="shared" ca="1" si="13"/>
        <v>5.4881875362155601E-2</v>
      </c>
      <c r="G173" s="15">
        <f t="shared" ca="1" si="14"/>
        <v>5.4847739703263086E-2</v>
      </c>
      <c r="H173" s="15">
        <f t="shared" ca="1" si="14"/>
        <v>5.4902556926532259E-2</v>
      </c>
      <c r="I173" s="15">
        <f t="shared" ca="1" si="14"/>
        <v>5.4918428309978437E-2</v>
      </c>
      <c r="J173" s="15">
        <f t="shared" ca="1" si="11"/>
        <v>5.4908478538992805E-2</v>
      </c>
      <c r="K173" s="15">
        <f t="shared" ca="1" si="10"/>
        <v>5.4878839967179474E-2</v>
      </c>
      <c r="L173" s="15">
        <f t="shared" ca="1" si="10"/>
        <v>5.4896077086851319E-2</v>
      </c>
      <c r="M173" s="15">
        <f t="shared" ca="1" si="10"/>
        <v>5.4914771375057146E-2</v>
      </c>
      <c r="N173" s="15">
        <f t="shared" ca="1" si="10"/>
        <v>5.4909309250993993E-2</v>
      </c>
    </row>
    <row r="174" spans="4:14" x14ac:dyDescent="0.25">
      <c r="D174" s="4">
        <v>172</v>
      </c>
      <c r="E174" s="15">
        <f t="shared" ca="1" si="12"/>
        <v>5.4940773256303865E-2</v>
      </c>
      <c r="F174" s="15">
        <f t="shared" ca="1" si="13"/>
        <v>5.4896950374242026E-2</v>
      </c>
      <c r="G174" s="15">
        <f t="shared" ca="1" si="14"/>
        <v>5.4837854336761686E-2</v>
      </c>
      <c r="H174" s="15">
        <f t="shared" ca="1" si="14"/>
        <v>5.4907641725902394E-2</v>
      </c>
      <c r="I174" s="15">
        <f t="shared" ca="1" si="14"/>
        <v>5.4921619043908153E-2</v>
      </c>
      <c r="J174" s="15">
        <f t="shared" ca="1" si="11"/>
        <v>5.4911705286618366E-2</v>
      </c>
      <c r="K174" s="15">
        <f t="shared" ca="1" si="10"/>
        <v>5.4895723423257589E-2</v>
      </c>
      <c r="L174" s="15">
        <f t="shared" ca="1" si="10"/>
        <v>5.4898236654042365E-2</v>
      </c>
      <c r="M174" s="15">
        <f t="shared" ca="1" si="10"/>
        <v>5.4914172044458975E-2</v>
      </c>
      <c r="N174" s="15">
        <f t="shared" ca="1" si="10"/>
        <v>5.4907450087025585E-2</v>
      </c>
    </row>
    <row r="175" spans="4:14" x14ac:dyDescent="0.25">
      <c r="D175" s="4">
        <v>173</v>
      </c>
      <c r="E175" s="15">
        <f t="shared" ca="1" si="12"/>
        <v>5.4942714994917791E-2</v>
      </c>
      <c r="F175" s="15">
        <f t="shared" ca="1" si="13"/>
        <v>5.4900220280587504E-2</v>
      </c>
      <c r="G175" s="15">
        <f t="shared" ca="1" si="14"/>
        <v>5.4846169535596269E-2</v>
      </c>
      <c r="H175" s="15">
        <f t="shared" ca="1" si="14"/>
        <v>5.4906840100085778E-2</v>
      </c>
      <c r="I175" s="15">
        <f t="shared" ca="1" si="14"/>
        <v>5.4920034611654289E-2</v>
      </c>
      <c r="J175" s="15">
        <f t="shared" ca="1" si="11"/>
        <v>5.4899515745251128E-2</v>
      </c>
      <c r="K175" s="15">
        <f t="shared" ca="1" si="10"/>
        <v>5.4898417288049582E-2</v>
      </c>
      <c r="L175" s="15">
        <f t="shared" ca="1" si="10"/>
        <v>5.4888588119011331E-2</v>
      </c>
      <c r="M175" s="15">
        <f t="shared" ca="1" si="10"/>
        <v>5.4916155886032623E-2</v>
      </c>
      <c r="N175" s="15">
        <f t="shared" ca="1" si="10"/>
        <v>5.4907914223481458E-2</v>
      </c>
    </row>
    <row r="176" spans="4:14" x14ac:dyDescent="0.25">
      <c r="D176" s="4">
        <v>174</v>
      </c>
      <c r="E176" s="15">
        <f t="shared" ca="1" si="12"/>
        <v>5.4937673379509104E-2</v>
      </c>
      <c r="F176" s="15">
        <f t="shared" ca="1" si="13"/>
        <v>5.4898123713756311E-2</v>
      </c>
      <c r="G176" s="15">
        <f t="shared" ca="1" si="14"/>
        <v>5.4838672028391988E-2</v>
      </c>
      <c r="H176" s="15">
        <f t="shared" ca="1" si="14"/>
        <v>5.4927947594878124E-2</v>
      </c>
      <c r="I176" s="15">
        <f t="shared" ca="1" si="14"/>
        <v>5.4917749358599437E-2</v>
      </c>
      <c r="J176" s="15">
        <f t="shared" ca="1" si="11"/>
        <v>5.4906849279239243E-2</v>
      </c>
      <c r="K176" s="15">
        <f t="shared" ca="1" si="10"/>
        <v>5.4886558083144577E-2</v>
      </c>
      <c r="L176" s="15">
        <f t="shared" ca="1" si="10"/>
        <v>5.4896639112496599E-2</v>
      </c>
      <c r="M176" s="15">
        <f t="shared" ca="1" si="10"/>
        <v>5.4906714242008901E-2</v>
      </c>
      <c r="N176" s="15">
        <f t="shared" ca="1" si="10"/>
        <v>5.4912286758760101E-2</v>
      </c>
    </row>
    <row r="177" spans="4:14" x14ac:dyDescent="0.25">
      <c r="D177" s="4">
        <v>175</v>
      </c>
      <c r="E177" s="15">
        <f t="shared" ca="1" si="12"/>
        <v>5.4944156674338392E-2</v>
      </c>
      <c r="F177" s="15">
        <f t="shared" ca="1" si="13"/>
        <v>5.4890248113972535E-2</v>
      </c>
      <c r="G177" s="15">
        <f t="shared" ca="1" si="14"/>
        <v>5.4840332283576605E-2</v>
      </c>
      <c r="H177" s="15">
        <f t="shared" ca="1" si="14"/>
        <v>5.4928794713621137E-2</v>
      </c>
      <c r="I177" s="15">
        <f t="shared" ca="1" si="14"/>
        <v>5.4961116431630146E-2</v>
      </c>
      <c r="J177" s="15">
        <f t="shared" ca="1" si="11"/>
        <v>5.4915907712958269E-2</v>
      </c>
      <c r="K177" s="15">
        <f t="shared" ca="1" si="10"/>
        <v>5.4876722108934302E-2</v>
      </c>
      <c r="L177" s="15">
        <f t="shared" ca="1" si="10"/>
        <v>5.4910483200754562E-2</v>
      </c>
      <c r="M177" s="15">
        <f t="shared" ca="1" si="10"/>
        <v>5.4920450949967115E-2</v>
      </c>
      <c r="N177" s="15">
        <f t="shared" ca="1" si="10"/>
        <v>5.4922835867290486E-2</v>
      </c>
    </row>
    <row r="178" spans="4:14" x14ac:dyDescent="0.25">
      <c r="D178" s="4">
        <v>176</v>
      </c>
      <c r="E178" s="15">
        <f t="shared" ca="1" si="12"/>
        <v>5.493158358956024E-2</v>
      </c>
      <c r="F178" s="15">
        <f t="shared" ca="1" si="13"/>
        <v>5.4896914943445944E-2</v>
      </c>
      <c r="G178" s="15">
        <f t="shared" ca="1" si="14"/>
        <v>5.4844471863284179E-2</v>
      </c>
      <c r="H178" s="15">
        <f t="shared" ca="1" si="14"/>
        <v>5.4914563085037484E-2</v>
      </c>
      <c r="I178" s="15">
        <f t="shared" ca="1" si="14"/>
        <v>5.4946680498958587E-2</v>
      </c>
      <c r="J178" s="15">
        <f t="shared" ca="1" si="11"/>
        <v>5.4918062044584305E-2</v>
      </c>
      <c r="K178" s="15">
        <f t="shared" ca="1" si="10"/>
        <v>5.4869436588188158E-2</v>
      </c>
      <c r="L178" s="15">
        <f t="shared" ca="1" si="10"/>
        <v>5.4915858930932829E-2</v>
      </c>
      <c r="M178" s="15">
        <f t="shared" ca="1" si="10"/>
        <v>5.4907086668368008E-2</v>
      </c>
      <c r="N178" s="15">
        <f t="shared" ca="1" si="10"/>
        <v>5.4917174168737121E-2</v>
      </c>
    </row>
    <row r="179" spans="4:14" x14ac:dyDescent="0.25">
      <c r="D179" s="4">
        <v>177</v>
      </c>
      <c r="E179" s="15">
        <f t="shared" ca="1" si="12"/>
        <v>5.4914238531971103E-2</v>
      </c>
      <c r="F179" s="15">
        <f t="shared" ca="1" si="13"/>
        <v>5.4892186553520718E-2</v>
      </c>
      <c r="G179" s="15">
        <f t="shared" ca="1" si="14"/>
        <v>5.4852822894808723E-2</v>
      </c>
      <c r="H179" s="15">
        <f t="shared" ca="1" si="14"/>
        <v>5.4910518049444808E-2</v>
      </c>
      <c r="I179" s="15">
        <f t="shared" ca="1" si="14"/>
        <v>5.4940595697489457E-2</v>
      </c>
      <c r="J179" s="15">
        <f t="shared" ca="1" si="11"/>
        <v>5.4944792567088924E-2</v>
      </c>
      <c r="K179" s="15">
        <f t="shared" ca="1" si="10"/>
        <v>5.4883124265773589E-2</v>
      </c>
      <c r="L179" s="15">
        <f t="shared" ca="1" si="10"/>
        <v>5.4921151369293084E-2</v>
      </c>
      <c r="M179" s="15">
        <f t="shared" ca="1" si="10"/>
        <v>5.4904518734500078E-2</v>
      </c>
      <c r="N179" s="15">
        <f t="shared" ca="1" si="10"/>
        <v>5.4903963844469751E-2</v>
      </c>
    </row>
    <row r="180" spans="4:14" x14ac:dyDescent="0.25">
      <c r="D180" s="4">
        <v>178</v>
      </c>
      <c r="E180" s="15">
        <f t="shared" ca="1" si="12"/>
        <v>5.488594414388899E-2</v>
      </c>
      <c r="F180" s="15">
        <f t="shared" ca="1" si="13"/>
        <v>5.489658647881264E-2</v>
      </c>
      <c r="G180" s="15">
        <f t="shared" ca="1" si="14"/>
        <v>5.4874025642997308E-2</v>
      </c>
      <c r="H180" s="15">
        <f t="shared" ca="1" si="14"/>
        <v>5.4922257807782759E-2</v>
      </c>
      <c r="I180" s="15">
        <f t="shared" ca="1" si="14"/>
        <v>5.4928889028581805E-2</v>
      </c>
      <c r="J180" s="15">
        <f t="shared" ca="1" si="11"/>
        <v>5.4936051416229224E-2</v>
      </c>
      <c r="K180" s="15">
        <f t="shared" ca="1" si="10"/>
        <v>5.4882849254198868E-2</v>
      </c>
      <c r="L180" s="15">
        <f t="shared" ca="1" si="10"/>
        <v>5.4916601043667711E-2</v>
      </c>
      <c r="M180" s="15">
        <f t="shared" ca="1" si="10"/>
        <v>5.4883785833536251E-2</v>
      </c>
      <c r="N180" s="15">
        <f t="shared" ca="1" si="10"/>
        <v>5.4907606863132695E-2</v>
      </c>
    </row>
    <row r="181" spans="4:14" x14ac:dyDescent="0.25">
      <c r="D181" s="4">
        <v>179</v>
      </c>
      <c r="E181" s="15">
        <f t="shared" ca="1" si="12"/>
        <v>5.4863325772377562E-2</v>
      </c>
      <c r="F181" s="15">
        <f t="shared" ca="1" si="13"/>
        <v>5.4884424773669678E-2</v>
      </c>
      <c r="G181" s="15">
        <f t="shared" ca="1" si="14"/>
        <v>5.4857638738292351E-2</v>
      </c>
      <c r="H181" s="15">
        <f t="shared" ca="1" si="14"/>
        <v>5.4932751816330852E-2</v>
      </c>
      <c r="I181" s="15">
        <f t="shared" ca="1" si="14"/>
        <v>5.4913442292834493E-2</v>
      </c>
      <c r="J181" s="15">
        <f t="shared" ca="1" si="11"/>
        <v>5.4924348197254835E-2</v>
      </c>
      <c r="K181" s="15">
        <f t="shared" ca="1" si="10"/>
        <v>5.4894778094494417E-2</v>
      </c>
      <c r="L181" s="15">
        <f t="shared" ca="1" si="10"/>
        <v>5.4896768319486991E-2</v>
      </c>
      <c r="M181" s="15">
        <f t="shared" ca="1" si="10"/>
        <v>5.4901492567271913E-2</v>
      </c>
      <c r="N181" s="15">
        <f t="shared" ca="1" si="10"/>
        <v>5.4912876573845325E-2</v>
      </c>
    </row>
    <row r="182" spans="4:14" x14ac:dyDescent="0.25">
      <c r="D182" s="4">
        <v>180</v>
      </c>
      <c r="E182" s="15">
        <f t="shared" ca="1" si="12"/>
        <v>5.4854235629152225E-2</v>
      </c>
      <c r="F182" s="15">
        <f t="shared" ca="1" si="13"/>
        <v>5.4883700403315007E-2</v>
      </c>
      <c r="G182" s="15">
        <f t="shared" ca="1" si="14"/>
        <v>5.4854771806362543E-2</v>
      </c>
      <c r="H182" s="15">
        <f t="shared" ca="1" si="14"/>
        <v>5.4935718887487425E-2</v>
      </c>
      <c r="I182" s="15">
        <f t="shared" ca="1" si="14"/>
        <v>5.4947695387972208E-2</v>
      </c>
      <c r="J182" s="15">
        <f t="shared" ca="1" si="11"/>
        <v>5.4918888272433693E-2</v>
      </c>
      <c r="K182" s="15">
        <f t="shared" ca="1" si="10"/>
        <v>5.4886691909112981E-2</v>
      </c>
      <c r="L182" s="15">
        <f t="shared" ca="1" si="10"/>
        <v>5.4902574527541652E-2</v>
      </c>
      <c r="M182" s="15">
        <f t="shared" ca="1" si="10"/>
        <v>5.4903198618089739E-2</v>
      </c>
      <c r="N182" s="15">
        <f t="shared" ca="1" si="10"/>
        <v>5.4920073618376836E-2</v>
      </c>
    </row>
    <row r="183" spans="4:14" x14ac:dyDescent="0.25">
      <c r="D183" s="4">
        <v>181</v>
      </c>
      <c r="E183" s="15">
        <f t="shared" ca="1" si="12"/>
        <v>5.4853142090237464E-2</v>
      </c>
      <c r="F183" s="15">
        <f t="shared" ca="1" si="13"/>
        <v>5.4904955133959411E-2</v>
      </c>
      <c r="G183" s="15">
        <f t="shared" ca="1" si="14"/>
        <v>5.4855007933269646E-2</v>
      </c>
      <c r="H183" s="15">
        <f t="shared" ca="1" si="14"/>
        <v>5.493959614151385E-2</v>
      </c>
      <c r="I183" s="15">
        <f t="shared" ca="1" si="14"/>
        <v>5.4942832960666162E-2</v>
      </c>
      <c r="J183" s="15">
        <f t="shared" ca="1" si="11"/>
        <v>5.4912007720751145E-2</v>
      </c>
      <c r="K183" s="15">
        <f t="shared" ca="1" si="10"/>
        <v>5.4851479525589483E-2</v>
      </c>
      <c r="L183" s="15">
        <f t="shared" ca="1" si="10"/>
        <v>5.4912426685808334E-2</v>
      </c>
      <c r="M183" s="15">
        <f t="shared" ca="1" si="10"/>
        <v>5.4906612863497566E-2</v>
      </c>
      <c r="N183" s="15">
        <f t="shared" ca="1" si="10"/>
        <v>5.4913428168443953E-2</v>
      </c>
    </row>
    <row r="184" spans="4:14" x14ac:dyDescent="0.25">
      <c r="D184" s="4">
        <v>182</v>
      </c>
      <c r="E184" s="15">
        <f t="shared" ca="1" si="12"/>
        <v>5.4860514093105682E-2</v>
      </c>
      <c r="F184" s="15">
        <f t="shared" ca="1" si="13"/>
        <v>5.4905052201140718E-2</v>
      </c>
      <c r="G184" s="15">
        <f t="shared" ca="1" si="14"/>
        <v>5.486075684186148E-2</v>
      </c>
      <c r="H184" s="15">
        <f t="shared" ca="1" si="14"/>
        <v>5.4961837521728028E-2</v>
      </c>
      <c r="I184" s="15">
        <f t="shared" ca="1" si="14"/>
        <v>5.4949091076390136E-2</v>
      </c>
      <c r="J184" s="15">
        <f t="shared" ca="1" si="11"/>
        <v>5.4923552453314692E-2</v>
      </c>
      <c r="K184" s="15">
        <f t="shared" ca="1" si="10"/>
        <v>5.4852317544094621E-2</v>
      </c>
      <c r="L184" s="15">
        <f t="shared" ca="1" si="10"/>
        <v>5.4896051181112043E-2</v>
      </c>
      <c r="M184" s="15">
        <f t="shared" ca="1" si="10"/>
        <v>5.4919992940743616E-2</v>
      </c>
      <c r="N184" s="15">
        <f t="shared" ca="1" si="10"/>
        <v>5.4916144827322558E-2</v>
      </c>
    </row>
    <row r="185" spans="4:14" x14ac:dyDescent="0.25">
      <c r="D185" s="4">
        <v>183</v>
      </c>
      <c r="E185" s="15">
        <f t="shared" ca="1" si="12"/>
        <v>5.4867091587853939E-2</v>
      </c>
      <c r="F185" s="15">
        <f t="shared" ca="1" si="13"/>
        <v>5.4901605434169977E-2</v>
      </c>
      <c r="G185" s="15">
        <f t="shared" ca="1" si="14"/>
        <v>5.4866453556812883E-2</v>
      </c>
      <c r="H185" s="15">
        <f t="shared" ca="1" si="14"/>
        <v>5.49790015054651E-2</v>
      </c>
      <c r="I185" s="15">
        <f t="shared" ca="1" si="14"/>
        <v>5.4932733971727786E-2</v>
      </c>
      <c r="J185" s="15">
        <f t="shared" ca="1" si="11"/>
        <v>5.4930862862563754E-2</v>
      </c>
      <c r="K185" s="15">
        <f t="shared" ca="1" si="10"/>
        <v>5.4850487049499172E-2</v>
      </c>
      <c r="L185" s="15">
        <f t="shared" ca="1" si="10"/>
        <v>5.4881585197118887E-2</v>
      </c>
      <c r="M185" s="15">
        <f t="shared" ca="1" si="10"/>
        <v>5.4913518080903979E-2</v>
      </c>
      <c r="N185" s="15">
        <f t="shared" ca="1" si="10"/>
        <v>5.4917459132487759E-2</v>
      </c>
    </row>
    <row r="186" spans="4:14" x14ac:dyDescent="0.25">
      <c r="D186" s="4">
        <v>184</v>
      </c>
      <c r="E186" s="15">
        <f t="shared" ca="1" si="12"/>
        <v>5.4870705371563709E-2</v>
      </c>
      <c r="F186" s="15">
        <f t="shared" ca="1" si="13"/>
        <v>5.4914252739761214E-2</v>
      </c>
      <c r="G186" s="15">
        <f t="shared" ca="1" si="14"/>
        <v>5.4859224357834788E-2</v>
      </c>
      <c r="H186" s="15">
        <f t="shared" ca="1" si="14"/>
        <v>5.4993039327085567E-2</v>
      </c>
      <c r="I186" s="15">
        <f t="shared" ca="1" si="14"/>
        <v>5.4930876932745884E-2</v>
      </c>
      <c r="J186" s="15">
        <f t="shared" ca="1" si="11"/>
        <v>5.4913053829901678E-2</v>
      </c>
      <c r="K186" s="15">
        <f t="shared" ca="1" si="10"/>
        <v>5.4844087592230029E-2</v>
      </c>
      <c r="L186" s="15">
        <f t="shared" ca="1" si="10"/>
        <v>5.487078946852917E-2</v>
      </c>
      <c r="M186" s="15">
        <f t="shared" ca="1" si="10"/>
        <v>5.4938640994010988E-2</v>
      </c>
      <c r="N186" s="15">
        <f t="shared" ca="1" si="10"/>
        <v>5.4906683696920866E-2</v>
      </c>
    </row>
    <row r="187" spans="4:14" x14ac:dyDescent="0.25">
      <c r="D187" s="4">
        <v>185</v>
      </c>
      <c r="E187" s="15">
        <f t="shared" ca="1" si="12"/>
        <v>5.4877002798368484E-2</v>
      </c>
      <c r="F187" s="15">
        <f t="shared" ca="1" si="13"/>
        <v>5.4902691716592962E-2</v>
      </c>
      <c r="G187" s="15">
        <f t="shared" ca="1" si="14"/>
        <v>5.4864421775452928E-2</v>
      </c>
      <c r="H187" s="15">
        <f t="shared" ca="1" si="14"/>
        <v>5.5002354527195201E-2</v>
      </c>
      <c r="I187" s="15">
        <f t="shared" ca="1" si="14"/>
        <v>5.4917458072619281E-2</v>
      </c>
      <c r="J187" s="15">
        <f t="shared" ca="1" si="11"/>
        <v>5.4902396747065596E-2</v>
      </c>
      <c r="K187" s="15">
        <f t="shared" ca="1" si="10"/>
        <v>5.4844431895900547E-2</v>
      </c>
      <c r="L187" s="15">
        <f t="shared" ca="1" si="10"/>
        <v>5.4867387794529869E-2</v>
      </c>
      <c r="M187" s="15">
        <f t="shared" ca="1" si="10"/>
        <v>5.4943514530411144E-2</v>
      </c>
      <c r="N187" s="15">
        <f t="shared" ca="1" si="10"/>
        <v>5.4911497000037383E-2</v>
      </c>
    </row>
    <row r="188" spans="4:14" x14ac:dyDescent="0.25">
      <c r="D188" s="4">
        <v>186</v>
      </c>
      <c r="E188" s="15">
        <f t="shared" ca="1" si="12"/>
        <v>5.4892412966054356E-2</v>
      </c>
      <c r="F188" s="15">
        <f t="shared" ca="1" si="13"/>
        <v>5.490661792437606E-2</v>
      </c>
      <c r="G188" s="15">
        <f t="shared" ca="1" si="14"/>
        <v>5.4881631231268879E-2</v>
      </c>
      <c r="H188" s="15">
        <f t="shared" ca="1" si="14"/>
        <v>5.5019365599434461E-2</v>
      </c>
      <c r="I188" s="15">
        <f t="shared" ca="1" si="14"/>
        <v>5.4911816774798637E-2</v>
      </c>
      <c r="J188" s="15">
        <f t="shared" ca="1" si="11"/>
        <v>5.4874801601924456E-2</v>
      </c>
      <c r="K188" s="15">
        <f t="shared" ca="1" si="10"/>
        <v>5.4863407128263368E-2</v>
      </c>
      <c r="L188" s="15">
        <f t="shared" ca="1" si="10"/>
        <v>5.4866217008461574E-2</v>
      </c>
      <c r="M188" s="15">
        <f t="shared" ca="1" si="10"/>
        <v>5.4945308407948215E-2</v>
      </c>
      <c r="N188" s="15">
        <f t="shared" ca="1" si="10"/>
        <v>5.489349556688547E-2</v>
      </c>
    </row>
    <row r="189" spans="4:14" x14ac:dyDescent="0.25">
      <c r="D189" s="4">
        <v>187</v>
      </c>
      <c r="E189" s="15">
        <f t="shared" ca="1" si="12"/>
        <v>5.4900717005608855E-2</v>
      </c>
      <c r="F189" s="15">
        <f t="shared" ca="1" si="13"/>
        <v>5.4915566252642406E-2</v>
      </c>
      <c r="G189" s="15">
        <f t="shared" ca="1" si="14"/>
        <v>5.4879444702637566E-2</v>
      </c>
      <c r="H189" s="15">
        <f t="shared" ca="1" si="14"/>
        <v>5.5006743738443616E-2</v>
      </c>
      <c r="I189" s="15">
        <f t="shared" ca="1" si="14"/>
        <v>5.4922980831188982E-2</v>
      </c>
      <c r="J189" s="15">
        <f t="shared" ca="1" si="11"/>
        <v>5.4872737969301602E-2</v>
      </c>
      <c r="K189" s="15">
        <f t="shared" ca="1" si="10"/>
        <v>5.4869289818064743E-2</v>
      </c>
      <c r="L189" s="15">
        <f t="shared" ca="1" si="10"/>
        <v>5.4874195683052733E-2</v>
      </c>
      <c r="M189" s="15">
        <f t="shared" ca="1" si="10"/>
        <v>5.4939440870917289E-2</v>
      </c>
      <c r="N189" s="15">
        <f t="shared" ca="1" si="10"/>
        <v>5.4892300528433989E-2</v>
      </c>
    </row>
    <row r="190" spans="4:14" x14ac:dyDescent="0.25">
      <c r="D190" s="4">
        <v>188</v>
      </c>
      <c r="E190" s="15">
        <f t="shared" ca="1" si="12"/>
        <v>5.488145929957846E-2</v>
      </c>
      <c r="F190" s="15">
        <f t="shared" ca="1" si="13"/>
        <v>5.4902608089307157E-2</v>
      </c>
      <c r="G190" s="15">
        <f t="shared" ca="1" si="14"/>
        <v>5.4878209674242784E-2</v>
      </c>
      <c r="H190" s="15">
        <f t="shared" ca="1" si="14"/>
        <v>5.500906689042586E-2</v>
      </c>
      <c r="I190" s="15">
        <f t="shared" ca="1" si="14"/>
        <v>5.4938742977094515E-2</v>
      </c>
      <c r="J190" s="15">
        <f t="shared" ca="1" si="11"/>
        <v>5.4865898359767615E-2</v>
      </c>
      <c r="K190" s="15">
        <f t="shared" ca="1" si="10"/>
        <v>5.4885863372832758E-2</v>
      </c>
      <c r="L190" s="15">
        <f t="shared" ca="1" si="10"/>
        <v>5.4860070289756389E-2</v>
      </c>
      <c r="M190" s="15">
        <f t="shared" ca="1" si="10"/>
        <v>5.4929200932007302E-2</v>
      </c>
      <c r="N190" s="15">
        <f t="shared" ref="N190:N253" ca="1" si="15">$B$1*($B$2-N189)*$B$6+$B$3*SQRT($B$6)*_xlfn.NORM.S.INV(RAND())+N189</f>
        <v>5.4883416740433864E-2</v>
      </c>
    </row>
    <row r="191" spans="4:14" x14ac:dyDescent="0.25">
      <c r="D191" s="4">
        <v>189</v>
      </c>
      <c r="E191" s="15">
        <f t="shared" ca="1" si="12"/>
        <v>5.4873570237450917E-2</v>
      </c>
      <c r="F191" s="15">
        <f t="shared" ca="1" si="13"/>
        <v>5.4896935415989334E-2</v>
      </c>
      <c r="G191" s="15">
        <f t="shared" ca="1" si="14"/>
        <v>5.4888340575730367E-2</v>
      </c>
      <c r="H191" s="15">
        <f t="shared" ca="1" si="14"/>
        <v>5.5027769940737423E-2</v>
      </c>
      <c r="I191" s="15">
        <f t="shared" ca="1" si="14"/>
        <v>5.4933631079888232E-2</v>
      </c>
      <c r="J191" s="15">
        <f t="shared" ca="1" si="11"/>
        <v>5.4864649335394318E-2</v>
      </c>
      <c r="K191" s="15">
        <f t="shared" ca="1" si="11"/>
        <v>5.489512564448247E-2</v>
      </c>
      <c r="L191" s="15">
        <f t="shared" ca="1" si="11"/>
        <v>5.4881877182996031E-2</v>
      </c>
      <c r="M191" s="15">
        <f t="shared" ca="1" si="11"/>
        <v>5.4938221993519526E-2</v>
      </c>
      <c r="N191" s="15">
        <f t="shared" ca="1" si="15"/>
        <v>5.4875981850777557E-2</v>
      </c>
    </row>
    <row r="192" spans="4:14" x14ac:dyDescent="0.25">
      <c r="D192" s="4">
        <v>190</v>
      </c>
      <c r="E192" s="15">
        <f t="shared" ca="1" si="12"/>
        <v>5.4870982192201725E-2</v>
      </c>
      <c r="F192" s="15">
        <f t="shared" ca="1" si="13"/>
        <v>5.4902976641101033E-2</v>
      </c>
      <c r="G192" s="15">
        <f t="shared" ca="1" si="14"/>
        <v>5.4892279535344313E-2</v>
      </c>
      <c r="H192" s="15">
        <f t="shared" ca="1" si="14"/>
        <v>5.5036728451313223E-2</v>
      </c>
      <c r="I192" s="15">
        <f t="shared" ca="1" si="14"/>
        <v>5.4919399672358364E-2</v>
      </c>
      <c r="J192" s="15">
        <f t="shared" ca="1" si="11"/>
        <v>5.4859481972791835E-2</v>
      </c>
      <c r="K192" s="15">
        <f t="shared" ca="1" si="11"/>
        <v>5.4854977389969591E-2</v>
      </c>
      <c r="L192" s="15">
        <f t="shared" ca="1" si="11"/>
        <v>5.4899487145382717E-2</v>
      </c>
      <c r="M192" s="15">
        <f t="shared" ca="1" si="11"/>
        <v>5.4936791162824586E-2</v>
      </c>
      <c r="N192" s="15">
        <f t="shared" ca="1" si="15"/>
        <v>5.4851885452791897E-2</v>
      </c>
    </row>
    <row r="193" spans="4:14" x14ac:dyDescent="0.25">
      <c r="D193" s="4">
        <v>191</v>
      </c>
      <c r="E193" s="15">
        <f t="shared" ca="1" si="12"/>
        <v>5.4848125057447059E-2</v>
      </c>
      <c r="F193" s="15">
        <f t="shared" ca="1" si="13"/>
        <v>5.4907672556618554E-2</v>
      </c>
      <c r="G193" s="15">
        <f t="shared" ca="1" si="14"/>
        <v>5.4889339429393752E-2</v>
      </c>
      <c r="H193" s="15">
        <f t="shared" ca="1" si="14"/>
        <v>5.5032381349756111E-2</v>
      </c>
      <c r="I193" s="15">
        <f t="shared" ca="1" si="14"/>
        <v>5.4917930345122164E-2</v>
      </c>
      <c r="J193" s="15">
        <f t="shared" ca="1" si="11"/>
        <v>5.4859655334006448E-2</v>
      </c>
      <c r="K193" s="15">
        <f t="shared" ca="1" si="11"/>
        <v>5.4861917727392323E-2</v>
      </c>
      <c r="L193" s="15">
        <f t="shared" ca="1" si="11"/>
        <v>5.487877832922497E-2</v>
      </c>
      <c r="M193" s="15">
        <f t="shared" ca="1" si="11"/>
        <v>5.4957909873293007E-2</v>
      </c>
      <c r="N193" s="15">
        <f t="shared" ca="1" si="15"/>
        <v>5.4869787969791049E-2</v>
      </c>
    </row>
    <row r="194" spans="4:14" x14ac:dyDescent="0.25">
      <c r="D194" s="4">
        <v>192</v>
      </c>
      <c r="E194" s="15">
        <f t="shared" ca="1" si="12"/>
        <v>5.4855890530639037E-2</v>
      </c>
      <c r="F194" s="15">
        <f t="shared" ca="1" si="13"/>
        <v>5.4920259812217154E-2</v>
      </c>
      <c r="G194" s="15">
        <f t="shared" ca="1" si="14"/>
        <v>5.4892513307523136E-2</v>
      </c>
      <c r="H194" s="15">
        <f t="shared" ca="1" si="14"/>
        <v>5.5013297277633273E-2</v>
      </c>
      <c r="I194" s="15">
        <f t="shared" ca="1" si="14"/>
        <v>5.4942373752240231E-2</v>
      </c>
      <c r="J194" s="15">
        <f t="shared" ca="1" si="11"/>
        <v>5.486157737864919E-2</v>
      </c>
      <c r="K194" s="15">
        <f t="shared" ca="1" si="11"/>
        <v>5.4879427081656197E-2</v>
      </c>
      <c r="L194" s="15">
        <f t="shared" ca="1" si="11"/>
        <v>5.4875076666939623E-2</v>
      </c>
      <c r="M194" s="15">
        <f t="shared" ca="1" si="11"/>
        <v>5.4960591482093951E-2</v>
      </c>
      <c r="N194" s="15">
        <f t="shared" ca="1" si="15"/>
        <v>5.4884443133189069E-2</v>
      </c>
    </row>
    <row r="195" spans="4:14" x14ac:dyDescent="0.25">
      <c r="D195" s="4">
        <v>193</v>
      </c>
      <c r="E195" s="15">
        <f t="shared" ca="1" si="12"/>
        <v>5.4864810313455734E-2</v>
      </c>
      <c r="F195" s="15">
        <f t="shared" ca="1" si="13"/>
        <v>5.4937300114625394E-2</v>
      </c>
      <c r="G195" s="15">
        <f t="shared" ca="1" si="14"/>
        <v>5.4900199188994192E-2</v>
      </c>
      <c r="H195" s="15">
        <f t="shared" ca="1" si="14"/>
        <v>5.5011343127935354E-2</v>
      </c>
      <c r="I195" s="15">
        <f t="shared" ca="1" si="14"/>
        <v>5.4935769358994468E-2</v>
      </c>
      <c r="J195" s="15">
        <f t="shared" ca="1" si="14"/>
        <v>5.4869112805982237E-2</v>
      </c>
      <c r="K195" s="15">
        <f t="shared" ca="1" si="14"/>
        <v>5.4874645065816637E-2</v>
      </c>
      <c r="L195" s="15">
        <f t="shared" ca="1" si="14"/>
        <v>5.4886797129457758E-2</v>
      </c>
      <c r="M195" s="15">
        <f t="shared" ca="1" si="14"/>
        <v>5.4975780400195205E-2</v>
      </c>
      <c r="N195" s="15">
        <f t="shared" ca="1" si="15"/>
        <v>5.4899960332888624E-2</v>
      </c>
    </row>
    <row r="196" spans="4:14" x14ac:dyDescent="0.25">
      <c r="D196" s="4">
        <v>194</v>
      </c>
      <c r="E196" s="15">
        <f t="shared" ref="E196:E255" ca="1" si="16">$B$1*($B$2-E195)*$B$6+$B$3*SQRT($B$6)*_xlfn.NORM.S.INV(RAND())+E195</f>
        <v>5.4869225511980618E-2</v>
      </c>
      <c r="F196" s="15">
        <f t="shared" ref="F196:F255" ca="1" si="17">$B$1*($B$2-F195)*$B$6+$B$3*SQRT($B$6)*_xlfn.NORM.S.INV(RAND())+F195</f>
        <v>5.4938464606135114E-2</v>
      </c>
      <c r="G196" s="15">
        <f t="shared" ref="G196:K255" ca="1" si="18">$B$1*($B$2-G195)*$B$6+$B$3*SQRT($B$6)*_xlfn.NORM.S.INV(RAND())+G195</f>
        <v>5.4900756234817008E-2</v>
      </c>
      <c r="H196" s="15">
        <f t="shared" ca="1" si="18"/>
        <v>5.5004040967161737E-2</v>
      </c>
      <c r="I196" s="15">
        <f t="shared" ca="1" si="18"/>
        <v>5.4930459668376126E-2</v>
      </c>
      <c r="J196" s="15">
        <f t="shared" ca="1" si="18"/>
        <v>5.486901492050713E-2</v>
      </c>
      <c r="K196" s="15">
        <f t="shared" ca="1" si="18"/>
        <v>5.4857804850495205E-2</v>
      </c>
      <c r="L196" s="15">
        <f t="shared" ref="L196:N255" ca="1" si="19">$B$1*($B$2-L195)*$B$6+$B$3*SQRT($B$6)*_xlfn.NORM.S.INV(RAND())+L195</f>
        <v>5.4878333954970875E-2</v>
      </c>
      <c r="M196" s="15">
        <f t="shared" ca="1" si="19"/>
        <v>5.4980230872655356E-2</v>
      </c>
      <c r="N196" s="15">
        <f t="shared" ca="1" si="15"/>
        <v>5.4884693718368023E-2</v>
      </c>
    </row>
    <row r="197" spans="4:14" x14ac:dyDescent="0.25">
      <c r="D197" s="4">
        <v>195</v>
      </c>
      <c r="E197" s="15">
        <f t="shared" ca="1" si="16"/>
        <v>5.4869333076280224E-2</v>
      </c>
      <c r="F197" s="15">
        <f t="shared" ca="1" si="17"/>
        <v>5.4943719494753004E-2</v>
      </c>
      <c r="G197" s="15">
        <f t="shared" ca="1" si="18"/>
        <v>5.4904722344051693E-2</v>
      </c>
      <c r="H197" s="15">
        <f t="shared" ca="1" si="18"/>
        <v>5.4991487000214737E-2</v>
      </c>
      <c r="I197" s="15">
        <f t="shared" ca="1" si="18"/>
        <v>5.4927344839443552E-2</v>
      </c>
      <c r="J197" s="15">
        <f t="shared" ca="1" si="18"/>
        <v>5.4866735963430099E-2</v>
      </c>
      <c r="K197" s="15">
        <f t="shared" ca="1" si="18"/>
        <v>5.4863854631598444E-2</v>
      </c>
      <c r="L197" s="15">
        <f t="shared" ca="1" si="19"/>
        <v>5.4868410272600844E-2</v>
      </c>
      <c r="M197" s="15">
        <f t="shared" ca="1" si="19"/>
        <v>5.4971233659576825E-2</v>
      </c>
      <c r="N197" s="15">
        <f t="shared" ca="1" si="15"/>
        <v>5.4891786475838013E-2</v>
      </c>
    </row>
    <row r="198" spans="4:14" x14ac:dyDescent="0.25">
      <c r="D198" s="4">
        <v>196</v>
      </c>
      <c r="E198" s="15">
        <f t="shared" ca="1" si="16"/>
        <v>5.4862752873843817E-2</v>
      </c>
      <c r="F198" s="15">
        <f t="shared" ca="1" si="17"/>
        <v>5.4942363138019014E-2</v>
      </c>
      <c r="G198" s="15">
        <f t="shared" ca="1" si="18"/>
        <v>5.4913363646889063E-2</v>
      </c>
      <c r="H198" s="15">
        <f t="shared" ca="1" si="18"/>
        <v>5.4992076670136128E-2</v>
      </c>
      <c r="I198" s="15">
        <f t="shared" ca="1" si="18"/>
        <v>5.4929300768027781E-2</v>
      </c>
      <c r="J198" s="15">
        <f t="shared" ca="1" si="18"/>
        <v>5.4876793810174573E-2</v>
      </c>
      <c r="K198" s="15">
        <f t="shared" ca="1" si="18"/>
        <v>5.487037139311926E-2</v>
      </c>
      <c r="L198" s="15">
        <f t="shared" ca="1" si="19"/>
        <v>5.4853397739773803E-2</v>
      </c>
      <c r="M198" s="15">
        <f t="shared" ca="1" si="19"/>
        <v>5.4943236741101749E-2</v>
      </c>
      <c r="N198" s="15">
        <f t="shared" ca="1" si="15"/>
        <v>5.4876692248141838E-2</v>
      </c>
    </row>
    <row r="199" spans="4:14" x14ac:dyDescent="0.25">
      <c r="D199" s="4">
        <v>197</v>
      </c>
      <c r="E199" s="15">
        <f t="shared" ca="1" si="16"/>
        <v>5.4884081790050145E-2</v>
      </c>
      <c r="F199" s="15">
        <f t="shared" ca="1" si="17"/>
        <v>5.4938942052173464E-2</v>
      </c>
      <c r="G199" s="15">
        <f t="shared" ca="1" si="18"/>
        <v>5.4929151087828684E-2</v>
      </c>
      <c r="H199" s="15">
        <f t="shared" ca="1" si="18"/>
        <v>5.4987647221375724E-2</v>
      </c>
      <c r="I199" s="15">
        <f t="shared" ca="1" si="18"/>
        <v>5.4951226970680521E-2</v>
      </c>
      <c r="J199" s="15">
        <f t="shared" ca="1" si="18"/>
        <v>5.4885888855379622E-2</v>
      </c>
      <c r="K199" s="15">
        <f t="shared" ca="1" si="18"/>
        <v>5.4865134358794164E-2</v>
      </c>
      <c r="L199" s="15">
        <f t="shared" ca="1" si="19"/>
        <v>5.4858458773702996E-2</v>
      </c>
      <c r="M199" s="15">
        <f t="shared" ca="1" si="19"/>
        <v>5.4923507322037012E-2</v>
      </c>
      <c r="N199" s="15">
        <f t="shared" ca="1" si="15"/>
        <v>5.486689026487223E-2</v>
      </c>
    </row>
    <row r="200" spans="4:14" x14ac:dyDescent="0.25">
      <c r="D200" s="4">
        <v>198</v>
      </c>
      <c r="E200" s="15">
        <f t="shared" ca="1" si="16"/>
        <v>5.4860125168339394E-2</v>
      </c>
      <c r="F200" s="15">
        <f t="shared" ca="1" si="17"/>
        <v>5.4960928103309201E-2</v>
      </c>
      <c r="G200" s="15">
        <f t="shared" ca="1" si="18"/>
        <v>5.4926861883520584E-2</v>
      </c>
      <c r="H200" s="15">
        <f t="shared" ca="1" si="18"/>
        <v>5.4975735540008751E-2</v>
      </c>
      <c r="I200" s="15">
        <f t="shared" ca="1" si="18"/>
        <v>5.4950941282180657E-2</v>
      </c>
      <c r="J200" s="15">
        <f t="shared" ca="1" si="18"/>
        <v>5.488070261823387E-2</v>
      </c>
      <c r="K200" s="15">
        <f t="shared" ca="1" si="18"/>
        <v>5.4856154595965621E-2</v>
      </c>
      <c r="L200" s="15">
        <f t="shared" ca="1" si="19"/>
        <v>5.4838139274095185E-2</v>
      </c>
      <c r="M200" s="15">
        <f t="shared" ca="1" si="19"/>
        <v>5.4913755159357543E-2</v>
      </c>
      <c r="N200" s="15">
        <f t="shared" ca="1" si="15"/>
        <v>5.4883747128245251E-2</v>
      </c>
    </row>
    <row r="201" spans="4:14" x14ac:dyDescent="0.25">
      <c r="D201" s="4">
        <v>199</v>
      </c>
      <c r="E201" s="15">
        <f t="shared" ca="1" si="16"/>
        <v>5.4864405270848939E-2</v>
      </c>
      <c r="F201" s="15">
        <f t="shared" ca="1" si="17"/>
        <v>5.492753240866146E-2</v>
      </c>
      <c r="G201" s="15">
        <f t="shared" ca="1" si="18"/>
        <v>5.492497911186639E-2</v>
      </c>
      <c r="H201" s="15">
        <f t="shared" ca="1" si="18"/>
        <v>5.4966811798646736E-2</v>
      </c>
      <c r="I201" s="15">
        <f t="shared" ca="1" si="18"/>
        <v>5.4937915550776803E-2</v>
      </c>
      <c r="J201" s="15">
        <f t="shared" ca="1" si="18"/>
        <v>5.4900808275141842E-2</v>
      </c>
      <c r="K201" s="15">
        <f t="shared" ca="1" si="18"/>
        <v>5.4868102203025959E-2</v>
      </c>
      <c r="L201" s="15">
        <f t="shared" ca="1" si="19"/>
        <v>5.4835693631850542E-2</v>
      </c>
      <c r="M201" s="15">
        <f t="shared" ca="1" si="19"/>
        <v>5.4907904057863749E-2</v>
      </c>
      <c r="N201" s="15">
        <f t="shared" ca="1" si="15"/>
        <v>5.4877254113759974E-2</v>
      </c>
    </row>
    <row r="202" spans="4:14" x14ac:dyDescent="0.25">
      <c r="D202" s="4">
        <v>200</v>
      </c>
      <c r="E202" s="15">
        <f t="shared" ca="1" si="16"/>
        <v>5.4867652113237145E-2</v>
      </c>
      <c r="F202" s="15">
        <f t="shared" ca="1" si="17"/>
        <v>5.4915029780104221E-2</v>
      </c>
      <c r="G202" s="15">
        <f t="shared" ca="1" si="18"/>
        <v>5.4924871459766308E-2</v>
      </c>
      <c r="H202" s="15">
        <f t="shared" ca="1" si="18"/>
        <v>5.4977684077978962E-2</v>
      </c>
      <c r="I202" s="15">
        <f t="shared" ca="1" si="18"/>
        <v>5.4933767954785662E-2</v>
      </c>
      <c r="J202" s="15">
        <f t="shared" ca="1" si="18"/>
        <v>5.4892018431203386E-2</v>
      </c>
      <c r="K202" s="15">
        <f t="shared" ca="1" si="18"/>
        <v>5.4870258889624296E-2</v>
      </c>
      <c r="L202" s="15">
        <f t="shared" ca="1" si="19"/>
        <v>5.48234145359884E-2</v>
      </c>
      <c r="M202" s="15">
        <f t="shared" ca="1" si="19"/>
        <v>5.4898164310007783E-2</v>
      </c>
      <c r="N202" s="15">
        <f t="shared" ca="1" si="15"/>
        <v>5.489015919934509E-2</v>
      </c>
    </row>
    <row r="203" spans="4:14" x14ac:dyDescent="0.25">
      <c r="D203" s="4">
        <v>201</v>
      </c>
      <c r="E203" s="15">
        <f t="shared" ca="1" si="16"/>
        <v>5.4866943623925669E-2</v>
      </c>
      <c r="F203" s="15">
        <f t="shared" ca="1" si="17"/>
        <v>5.4921445644928978E-2</v>
      </c>
      <c r="G203" s="15">
        <f t="shared" ca="1" si="18"/>
        <v>5.4917600884623136E-2</v>
      </c>
      <c r="H203" s="15">
        <f t="shared" ca="1" si="18"/>
        <v>5.4962722291507247E-2</v>
      </c>
      <c r="I203" s="15">
        <f t="shared" ca="1" si="18"/>
        <v>5.4888030818378689E-2</v>
      </c>
      <c r="J203" s="15">
        <f t="shared" ca="1" si="18"/>
        <v>5.4892296737159452E-2</v>
      </c>
      <c r="K203" s="15">
        <f t="shared" ca="1" si="18"/>
        <v>5.4865099617020477E-2</v>
      </c>
      <c r="L203" s="15">
        <f t="shared" ca="1" si="19"/>
        <v>5.4832881491242616E-2</v>
      </c>
      <c r="M203" s="15">
        <f t="shared" ca="1" si="19"/>
        <v>5.4889464325790345E-2</v>
      </c>
      <c r="N203" s="15">
        <f t="shared" ca="1" si="15"/>
        <v>5.4870684089772137E-2</v>
      </c>
    </row>
    <row r="204" spans="4:14" x14ac:dyDescent="0.25">
      <c r="D204" s="4">
        <v>202</v>
      </c>
      <c r="E204" s="15">
        <f t="shared" ca="1" si="16"/>
        <v>5.4864595485401908E-2</v>
      </c>
      <c r="F204" s="15">
        <f t="shared" ca="1" si="17"/>
        <v>5.4922985369990469E-2</v>
      </c>
      <c r="G204" s="15">
        <f t="shared" ca="1" si="18"/>
        <v>5.4919535253616251E-2</v>
      </c>
      <c r="H204" s="15">
        <f t="shared" ca="1" si="18"/>
        <v>5.4968342291350135E-2</v>
      </c>
      <c r="I204" s="15">
        <f t="shared" ca="1" si="18"/>
        <v>5.4888612914190081E-2</v>
      </c>
      <c r="J204" s="15">
        <f t="shared" ca="1" si="18"/>
        <v>5.4902067588537405E-2</v>
      </c>
      <c r="K204" s="15">
        <f t="shared" ca="1" si="18"/>
        <v>5.4859001697852398E-2</v>
      </c>
      <c r="L204" s="15">
        <f t="shared" ca="1" si="19"/>
        <v>5.4850170455321985E-2</v>
      </c>
      <c r="M204" s="15">
        <f t="shared" ca="1" si="19"/>
        <v>5.4899350717903778E-2</v>
      </c>
      <c r="N204" s="15">
        <f t="shared" ca="1" si="15"/>
        <v>5.4873560860885427E-2</v>
      </c>
    </row>
    <row r="205" spans="4:14" x14ac:dyDescent="0.25">
      <c r="D205" s="4">
        <v>203</v>
      </c>
      <c r="E205" s="15">
        <f t="shared" ca="1" si="16"/>
        <v>5.4857127481139537E-2</v>
      </c>
      <c r="F205" s="15">
        <f t="shared" ca="1" si="17"/>
        <v>5.4917930389761706E-2</v>
      </c>
      <c r="G205" s="15">
        <f t="shared" ca="1" si="18"/>
        <v>5.4911415577894605E-2</v>
      </c>
      <c r="H205" s="15">
        <f t="shared" ca="1" si="18"/>
        <v>5.4968678772507829E-2</v>
      </c>
      <c r="I205" s="15">
        <f t="shared" ca="1" si="18"/>
        <v>5.4891702634110612E-2</v>
      </c>
      <c r="J205" s="15">
        <f t="shared" ca="1" si="18"/>
        <v>5.4923032984290035E-2</v>
      </c>
      <c r="K205" s="15">
        <f t="shared" ca="1" si="18"/>
        <v>5.4864335856183354E-2</v>
      </c>
      <c r="L205" s="15">
        <f t="shared" ca="1" si="19"/>
        <v>5.4856290446856693E-2</v>
      </c>
      <c r="M205" s="15">
        <f t="shared" ca="1" si="19"/>
        <v>5.4906700168626449E-2</v>
      </c>
      <c r="N205" s="15">
        <f t="shared" ca="1" si="15"/>
        <v>5.4888088412079525E-2</v>
      </c>
    </row>
    <row r="206" spans="4:14" x14ac:dyDescent="0.25">
      <c r="D206" s="4">
        <v>204</v>
      </c>
      <c r="E206" s="15">
        <f t="shared" ca="1" si="16"/>
        <v>5.486799942971244E-2</v>
      </c>
      <c r="F206" s="15">
        <f t="shared" ca="1" si="17"/>
        <v>5.4936160408239752E-2</v>
      </c>
      <c r="G206" s="15">
        <f t="shared" ca="1" si="18"/>
        <v>5.4906321933875256E-2</v>
      </c>
      <c r="H206" s="15">
        <f t="shared" ca="1" si="18"/>
        <v>5.4973488259882471E-2</v>
      </c>
      <c r="I206" s="15">
        <f t="shared" ca="1" si="18"/>
        <v>5.487253147164424E-2</v>
      </c>
      <c r="J206" s="15">
        <f t="shared" ca="1" si="18"/>
        <v>5.4917991487837305E-2</v>
      </c>
      <c r="K206" s="15">
        <f t="shared" ca="1" si="18"/>
        <v>5.4869947019567836E-2</v>
      </c>
      <c r="L206" s="15">
        <f t="shared" ca="1" si="19"/>
        <v>5.485197152843483E-2</v>
      </c>
      <c r="M206" s="15">
        <f t="shared" ca="1" si="19"/>
        <v>5.4893321520362581E-2</v>
      </c>
      <c r="N206" s="15">
        <f t="shared" ca="1" si="15"/>
        <v>5.4889682358968676E-2</v>
      </c>
    </row>
    <row r="207" spans="4:14" x14ac:dyDescent="0.25">
      <c r="D207" s="4">
        <v>205</v>
      </c>
      <c r="E207" s="15">
        <f t="shared" ca="1" si="16"/>
        <v>5.4867993111383143E-2</v>
      </c>
      <c r="F207" s="15">
        <f t="shared" ca="1" si="17"/>
        <v>5.4939240918438603E-2</v>
      </c>
      <c r="G207" s="15">
        <f t="shared" ca="1" si="18"/>
        <v>5.4910023010923181E-2</v>
      </c>
      <c r="H207" s="15">
        <f t="shared" ca="1" si="18"/>
        <v>5.4991504817551821E-2</v>
      </c>
      <c r="I207" s="15">
        <f t="shared" ca="1" si="18"/>
        <v>5.4881708596369955E-2</v>
      </c>
      <c r="J207" s="15">
        <f t="shared" ca="1" si="18"/>
        <v>5.4915355842383724E-2</v>
      </c>
      <c r="K207" s="15">
        <f t="shared" ca="1" si="18"/>
        <v>5.4873635128536886E-2</v>
      </c>
      <c r="L207" s="15">
        <f t="shared" ca="1" si="19"/>
        <v>5.486282610899066E-2</v>
      </c>
      <c r="M207" s="15">
        <f t="shared" ca="1" si="19"/>
        <v>5.4906678464612772E-2</v>
      </c>
      <c r="N207" s="15">
        <f t="shared" ca="1" si="15"/>
        <v>5.4902880077548608E-2</v>
      </c>
    </row>
    <row r="208" spans="4:14" x14ac:dyDescent="0.25">
      <c r="D208" s="4">
        <v>206</v>
      </c>
      <c r="E208" s="15">
        <f t="shared" ca="1" si="16"/>
        <v>5.4875665393374531E-2</v>
      </c>
      <c r="F208" s="15">
        <f t="shared" ca="1" si="17"/>
        <v>5.4956832872730073E-2</v>
      </c>
      <c r="G208" s="15">
        <f t="shared" ca="1" si="18"/>
        <v>5.4915032918902033E-2</v>
      </c>
      <c r="H208" s="15">
        <f t="shared" ca="1" si="18"/>
        <v>5.499243507323498E-2</v>
      </c>
      <c r="I208" s="15">
        <f t="shared" ca="1" si="18"/>
        <v>5.4897313092494723E-2</v>
      </c>
      <c r="J208" s="15">
        <f t="shared" ca="1" si="18"/>
        <v>5.4916494534577205E-2</v>
      </c>
      <c r="K208" s="15">
        <f t="shared" ca="1" si="18"/>
        <v>5.4879784590409979E-2</v>
      </c>
      <c r="L208" s="15">
        <f t="shared" ca="1" si="19"/>
        <v>5.4869681825456484E-2</v>
      </c>
      <c r="M208" s="15">
        <f t="shared" ca="1" si="19"/>
        <v>5.4900812833274241E-2</v>
      </c>
      <c r="N208" s="15">
        <f t="shared" ca="1" si="15"/>
        <v>5.4887481678519513E-2</v>
      </c>
    </row>
    <row r="209" spans="4:14" x14ac:dyDescent="0.25">
      <c r="D209" s="4">
        <v>207</v>
      </c>
      <c r="E209" s="15">
        <f t="shared" ca="1" si="16"/>
        <v>5.486883922701289E-2</v>
      </c>
      <c r="F209" s="15">
        <f t="shared" ca="1" si="17"/>
        <v>5.4957476989972318E-2</v>
      </c>
      <c r="G209" s="15">
        <f t="shared" ca="1" si="18"/>
        <v>5.4904998461621127E-2</v>
      </c>
      <c r="H209" s="15">
        <f t="shared" ca="1" si="18"/>
        <v>5.499343589635465E-2</v>
      </c>
      <c r="I209" s="15">
        <f t="shared" ca="1" si="18"/>
        <v>5.4905440145034137E-2</v>
      </c>
      <c r="J209" s="15">
        <f t="shared" ca="1" si="18"/>
        <v>5.4931750948650028E-2</v>
      </c>
      <c r="K209" s="15">
        <f t="shared" ca="1" si="18"/>
        <v>5.4847737791986428E-2</v>
      </c>
      <c r="L209" s="15">
        <f t="shared" ca="1" si="19"/>
        <v>5.4868392241243333E-2</v>
      </c>
      <c r="M209" s="15">
        <f t="shared" ca="1" si="19"/>
        <v>5.4903671701877266E-2</v>
      </c>
      <c r="N209" s="15">
        <f t="shared" ca="1" si="15"/>
        <v>5.4903336475926635E-2</v>
      </c>
    </row>
    <row r="210" spans="4:14" x14ac:dyDescent="0.25">
      <c r="D210" s="4">
        <v>208</v>
      </c>
      <c r="E210" s="15">
        <f t="shared" ca="1" si="16"/>
        <v>5.4854944018815528E-2</v>
      </c>
      <c r="F210" s="15">
        <f t="shared" ca="1" si="17"/>
        <v>5.494964329643006E-2</v>
      </c>
      <c r="G210" s="15">
        <f t="shared" ca="1" si="18"/>
        <v>5.4922227876304255E-2</v>
      </c>
      <c r="H210" s="15">
        <f t="shared" ca="1" si="18"/>
        <v>5.499352663767066E-2</v>
      </c>
      <c r="I210" s="15">
        <f t="shared" ca="1" si="18"/>
        <v>5.4888892978922722E-2</v>
      </c>
      <c r="J210" s="15">
        <f t="shared" ca="1" si="18"/>
        <v>5.4938656168517744E-2</v>
      </c>
      <c r="K210" s="15">
        <f t="shared" ca="1" si="18"/>
        <v>5.4852045593703824E-2</v>
      </c>
      <c r="L210" s="15">
        <f t="shared" ca="1" si="19"/>
        <v>5.4849855623007975E-2</v>
      </c>
      <c r="M210" s="15">
        <f t="shared" ca="1" si="19"/>
        <v>5.4896944846770421E-2</v>
      </c>
      <c r="N210" s="15">
        <f t="shared" ca="1" si="15"/>
        <v>5.4903118625588651E-2</v>
      </c>
    </row>
    <row r="211" spans="4:14" x14ac:dyDescent="0.25">
      <c r="D211" s="4">
        <v>209</v>
      </c>
      <c r="E211" s="15">
        <f t="shared" ca="1" si="16"/>
        <v>5.4851541300269098E-2</v>
      </c>
      <c r="F211" s="15">
        <f t="shared" ca="1" si="17"/>
        <v>5.494518591754164E-2</v>
      </c>
      <c r="G211" s="15">
        <f t="shared" ca="1" si="18"/>
        <v>5.4909563316670212E-2</v>
      </c>
      <c r="H211" s="15">
        <f t="shared" ca="1" si="18"/>
        <v>5.4990643544568847E-2</v>
      </c>
      <c r="I211" s="15">
        <f t="shared" ca="1" si="18"/>
        <v>5.4867908206505125E-2</v>
      </c>
      <c r="J211" s="15">
        <f t="shared" ca="1" si="18"/>
        <v>5.4924054360015441E-2</v>
      </c>
      <c r="K211" s="15">
        <f t="shared" ref="K211:K255" ca="1" si="20">$B$1*($B$2-K210)*$B$6+$B$3*SQRT($B$6)*_xlfn.NORM.S.INV(RAND())+K210</f>
        <v>5.4837378346758316E-2</v>
      </c>
      <c r="L211" s="15">
        <f t="shared" ca="1" si="19"/>
        <v>5.4872175821906288E-2</v>
      </c>
      <c r="M211" s="15">
        <f t="shared" ca="1" si="19"/>
        <v>5.4894839621195721E-2</v>
      </c>
      <c r="N211" s="15">
        <f t="shared" ca="1" si="15"/>
        <v>5.4893649328832853E-2</v>
      </c>
    </row>
    <row r="212" spans="4:14" x14ac:dyDescent="0.25">
      <c r="D212" s="4">
        <v>210</v>
      </c>
      <c r="E212" s="15">
        <f t="shared" ca="1" si="16"/>
        <v>5.4850660370790554E-2</v>
      </c>
      <c r="F212" s="15">
        <f t="shared" ca="1" si="17"/>
        <v>5.4953822782538179E-2</v>
      </c>
      <c r="G212" s="15">
        <f t="shared" ca="1" si="18"/>
        <v>5.4890610509037208E-2</v>
      </c>
      <c r="H212" s="15">
        <f t="shared" ca="1" si="18"/>
        <v>5.4997664877030748E-2</v>
      </c>
      <c r="I212" s="15">
        <f t="shared" ca="1" si="18"/>
        <v>5.486781924903792E-2</v>
      </c>
      <c r="J212" s="15">
        <f t="shared" ca="1" si="18"/>
        <v>5.4941325758476184E-2</v>
      </c>
      <c r="K212" s="15">
        <f t="shared" ca="1" si="20"/>
        <v>5.4855431129911265E-2</v>
      </c>
      <c r="L212" s="15">
        <f t="shared" ca="1" si="19"/>
        <v>5.4904725918524452E-2</v>
      </c>
      <c r="M212" s="15">
        <f t="shared" ca="1" si="19"/>
        <v>5.4905817593040016E-2</v>
      </c>
      <c r="N212" s="15">
        <f t="shared" ca="1" si="15"/>
        <v>5.4899844788087279E-2</v>
      </c>
    </row>
    <row r="213" spans="4:14" x14ac:dyDescent="0.25">
      <c r="D213" s="4">
        <v>211</v>
      </c>
      <c r="E213" s="15">
        <f t="shared" ca="1" si="16"/>
        <v>5.4862969655824927E-2</v>
      </c>
      <c r="F213" s="15">
        <f t="shared" ca="1" si="17"/>
        <v>5.495291114755152E-2</v>
      </c>
      <c r="G213" s="15">
        <f t="shared" ca="1" si="18"/>
        <v>5.4881024242198373E-2</v>
      </c>
      <c r="H213" s="15">
        <f t="shared" ca="1" si="18"/>
        <v>5.5010426631603465E-2</v>
      </c>
      <c r="I213" s="15">
        <f t="shared" ca="1" si="18"/>
        <v>5.4877055395890606E-2</v>
      </c>
      <c r="J213" s="15">
        <f t="shared" ca="1" si="18"/>
        <v>5.4937662537496337E-2</v>
      </c>
      <c r="K213" s="15">
        <f t="shared" ca="1" si="20"/>
        <v>5.4864068272628568E-2</v>
      </c>
      <c r="L213" s="15">
        <f t="shared" ca="1" si="19"/>
        <v>5.4880241218018593E-2</v>
      </c>
      <c r="M213" s="15">
        <f t="shared" ca="1" si="19"/>
        <v>5.4890486189992413E-2</v>
      </c>
      <c r="N213" s="15">
        <f t="shared" ca="1" si="15"/>
        <v>5.4893895036891946E-2</v>
      </c>
    </row>
    <row r="214" spans="4:14" x14ac:dyDescent="0.25">
      <c r="D214" s="4">
        <v>212</v>
      </c>
      <c r="E214" s="15">
        <f t="shared" ca="1" si="16"/>
        <v>5.4862993321241539E-2</v>
      </c>
      <c r="F214" s="15">
        <f t="shared" ca="1" si="17"/>
        <v>5.4942227720417673E-2</v>
      </c>
      <c r="G214" s="15">
        <f t="shared" ca="1" si="18"/>
        <v>5.4885743308015829E-2</v>
      </c>
      <c r="H214" s="15">
        <f t="shared" ca="1" si="18"/>
        <v>5.501137425471947E-2</v>
      </c>
      <c r="I214" s="15">
        <f t="shared" ca="1" si="18"/>
        <v>5.4868353615451913E-2</v>
      </c>
      <c r="J214" s="15">
        <f t="shared" ca="1" si="18"/>
        <v>5.4939141765439597E-2</v>
      </c>
      <c r="K214" s="15">
        <f t="shared" ca="1" si="20"/>
        <v>5.4864905444325818E-2</v>
      </c>
      <c r="L214" s="15">
        <f t="shared" ca="1" si="19"/>
        <v>5.4887173629489749E-2</v>
      </c>
      <c r="M214" s="15">
        <f t="shared" ca="1" si="19"/>
        <v>5.4896831787949532E-2</v>
      </c>
      <c r="N214" s="15">
        <f t="shared" ca="1" si="15"/>
        <v>5.4892625450407621E-2</v>
      </c>
    </row>
    <row r="215" spans="4:14" x14ac:dyDescent="0.25">
      <c r="D215" s="4">
        <v>213</v>
      </c>
      <c r="E215" s="15">
        <f t="shared" ca="1" si="16"/>
        <v>5.4866098800292744E-2</v>
      </c>
      <c r="F215" s="15">
        <f t="shared" ca="1" si="17"/>
        <v>5.4947720240458034E-2</v>
      </c>
      <c r="G215" s="15">
        <f t="shared" ca="1" si="18"/>
        <v>5.4903527130107342E-2</v>
      </c>
      <c r="H215" s="15">
        <f t="shared" ca="1" si="18"/>
        <v>5.5017281642088224E-2</v>
      </c>
      <c r="I215" s="15">
        <f t="shared" ca="1" si="18"/>
        <v>5.48608639895697E-2</v>
      </c>
      <c r="J215" s="15">
        <f t="shared" ca="1" si="18"/>
        <v>5.4948179651728324E-2</v>
      </c>
      <c r="K215" s="15">
        <f t="shared" ca="1" si="20"/>
        <v>5.4859121194322347E-2</v>
      </c>
      <c r="L215" s="15">
        <f t="shared" ca="1" si="19"/>
        <v>5.4906177348961013E-2</v>
      </c>
      <c r="M215" s="15">
        <f t="shared" ca="1" si="19"/>
        <v>5.4884920021501159E-2</v>
      </c>
      <c r="N215" s="15">
        <f t="shared" ca="1" si="15"/>
        <v>5.4904800584035136E-2</v>
      </c>
    </row>
    <row r="216" spans="4:14" x14ac:dyDescent="0.25">
      <c r="D216" s="4">
        <v>214</v>
      </c>
      <c r="E216" s="15">
        <f t="shared" ca="1" si="16"/>
        <v>5.4865596961608927E-2</v>
      </c>
      <c r="F216" s="15">
        <f t="shared" ca="1" si="17"/>
        <v>5.4946539640405093E-2</v>
      </c>
      <c r="G216" s="15">
        <f t="shared" ca="1" si="18"/>
        <v>5.4901911438701864E-2</v>
      </c>
      <c r="H216" s="15">
        <f t="shared" ca="1" si="18"/>
        <v>5.5027872293252157E-2</v>
      </c>
      <c r="I216" s="15">
        <f t="shared" ca="1" si="18"/>
        <v>5.4851643793137624E-2</v>
      </c>
      <c r="J216" s="15">
        <f t="shared" ca="1" si="18"/>
        <v>5.4924319248159575E-2</v>
      </c>
      <c r="K216" s="15">
        <f t="shared" ca="1" si="20"/>
        <v>5.4873922538408733E-2</v>
      </c>
      <c r="L216" s="15">
        <f t="shared" ca="1" si="19"/>
        <v>5.4905915861747846E-2</v>
      </c>
      <c r="M216" s="15">
        <f t="shared" ca="1" si="19"/>
        <v>5.4862962915601964E-2</v>
      </c>
      <c r="N216" s="15">
        <f t="shared" ca="1" si="15"/>
        <v>5.4907713213492103E-2</v>
      </c>
    </row>
    <row r="217" spans="4:14" x14ac:dyDescent="0.25">
      <c r="D217" s="4">
        <v>215</v>
      </c>
      <c r="E217" s="15">
        <f t="shared" ca="1" si="16"/>
        <v>5.4871596334221888E-2</v>
      </c>
      <c r="F217" s="15">
        <f t="shared" ca="1" si="17"/>
        <v>5.4938605953045679E-2</v>
      </c>
      <c r="G217" s="15">
        <f t="shared" ca="1" si="18"/>
        <v>5.4885070155214793E-2</v>
      </c>
      <c r="H217" s="15">
        <f t="shared" ca="1" si="18"/>
        <v>5.502059850419648E-2</v>
      </c>
      <c r="I217" s="15">
        <f t="shared" ca="1" si="18"/>
        <v>5.4869763881133481E-2</v>
      </c>
      <c r="J217" s="15">
        <f t="shared" ca="1" si="18"/>
        <v>5.4912407539995281E-2</v>
      </c>
      <c r="K217" s="15">
        <f t="shared" ca="1" si="20"/>
        <v>5.4872900032502024E-2</v>
      </c>
      <c r="L217" s="15">
        <f t="shared" ca="1" si="19"/>
        <v>5.4906024061873671E-2</v>
      </c>
      <c r="M217" s="15">
        <f t="shared" ca="1" si="19"/>
        <v>5.4862614782382926E-2</v>
      </c>
      <c r="N217" s="15">
        <f t="shared" ca="1" si="15"/>
        <v>5.4893934953210211E-2</v>
      </c>
    </row>
    <row r="218" spans="4:14" x14ac:dyDescent="0.25">
      <c r="D218" s="4">
        <v>216</v>
      </c>
      <c r="E218" s="15">
        <f t="shared" ca="1" si="16"/>
        <v>5.4860910142827277E-2</v>
      </c>
      <c r="F218" s="15">
        <f t="shared" ca="1" si="17"/>
        <v>5.4925827467825615E-2</v>
      </c>
      <c r="G218" s="15">
        <f t="shared" ca="1" si="18"/>
        <v>5.4883754279271162E-2</v>
      </c>
      <c r="H218" s="15">
        <f t="shared" ca="1" si="18"/>
        <v>5.4987750013597549E-2</v>
      </c>
      <c r="I218" s="15">
        <f t="shared" ca="1" si="18"/>
        <v>5.4868617672696629E-2</v>
      </c>
      <c r="J218" s="15">
        <f t="shared" ca="1" si="18"/>
        <v>5.491514009536249E-2</v>
      </c>
      <c r="K218" s="15">
        <f t="shared" ca="1" si="20"/>
        <v>5.4875099351904842E-2</v>
      </c>
      <c r="L218" s="15">
        <f t="shared" ca="1" si="19"/>
        <v>5.4884674217523598E-2</v>
      </c>
      <c r="M218" s="15">
        <f t="shared" ca="1" si="19"/>
        <v>5.4843337083149146E-2</v>
      </c>
      <c r="N218" s="15">
        <f t="shared" ca="1" si="15"/>
        <v>5.4885491679805914E-2</v>
      </c>
    </row>
    <row r="219" spans="4:14" x14ac:dyDescent="0.25">
      <c r="D219" s="4">
        <v>217</v>
      </c>
      <c r="E219" s="15">
        <f t="shared" ca="1" si="16"/>
        <v>5.4859057748735202E-2</v>
      </c>
      <c r="F219" s="15">
        <f t="shared" ca="1" si="17"/>
        <v>5.4941367370130924E-2</v>
      </c>
      <c r="G219" s="15">
        <f t="shared" ca="1" si="18"/>
        <v>5.4891745819272586E-2</v>
      </c>
      <c r="H219" s="15">
        <f t="shared" ca="1" si="18"/>
        <v>5.499531936650489E-2</v>
      </c>
      <c r="I219" s="15">
        <f t="shared" ca="1" si="18"/>
        <v>5.4884090374526802E-2</v>
      </c>
      <c r="J219" s="15">
        <f t="shared" ca="1" si="18"/>
        <v>5.4904295797918078E-2</v>
      </c>
      <c r="K219" s="15">
        <f t="shared" ca="1" si="20"/>
        <v>5.4860888478190831E-2</v>
      </c>
      <c r="L219" s="15">
        <f t="shared" ca="1" si="19"/>
        <v>5.48738354439346E-2</v>
      </c>
      <c r="M219" s="15">
        <f t="shared" ca="1" si="19"/>
        <v>5.4855514570441861E-2</v>
      </c>
      <c r="N219" s="15">
        <f t="shared" ca="1" si="15"/>
        <v>5.4878650626791502E-2</v>
      </c>
    </row>
    <row r="220" spans="4:14" x14ac:dyDescent="0.25">
      <c r="D220" s="4">
        <v>218</v>
      </c>
      <c r="E220" s="15">
        <f t="shared" ca="1" si="16"/>
        <v>5.4834561311174715E-2</v>
      </c>
      <c r="F220" s="15">
        <f t="shared" ca="1" si="17"/>
        <v>5.4948132962575211E-2</v>
      </c>
      <c r="G220" s="15">
        <f t="shared" ca="1" si="18"/>
        <v>5.4884727009231339E-2</v>
      </c>
      <c r="H220" s="15">
        <f t="shared" ca="1" si="18"/>
        <v>5.4998020676755369E-2</v>
      </c>
      <c r="I220" s="15">
        <f t="shared" ca="1" si="18"/>
        <v>5.4874404000811977E-2</v>
      </c>
      <c r="J220" s="15">
        <f t="shared" ca="1" si="18"/>
        <v>5.4926575542055954E-2</v>
      </c>
      <c r="K220" s="15">
        <f t="shared" ca="1" si="20"/>
        <v>5.486151541225745E-2</v>
      </c>
      <c r="L220" s="15">
        <f t="shared" ca="1" si="19"/>
        <v>5.4867985595974902E-2</v>
      </c>
      <c r="M220" s="15">
        <f t="shared" ca="1" si="19"/>
        <v>5.483306919848175E-2</v>
      </c>
      <c r="N220" s="15">
        <f t="shared" ca="1" si="15"/>
        <v>5.4879200734069926E-2</v>
      </c>
    </row>
    <row r="221" spans="4:14" x14ac:dyDescent="0.25">
      <c r="D221" s="4">
        <v>219</v>
      </c>
      <c r="E221" s="15">
        <f t="shared" ca="1" si="16"/>
        <v>5.4823104120093648E-2</v>
      </c>
      <c r="F221" s="15">
        <f t="shared" ca="1" si="17"/>
        <v>5.4955581470655414E-2</v>
      </c>
      <c r="G221" s="15">
        <f t="shared" ca="1" si="18"/>
        <v>5.489029845880479E-2</v>
      </c>
      <c r="H221" s="15">
        <f t="shared" ca="1" si="18"/>
        <v>5.5003076523180809E-2</v>
      </c>
      <c r="I221" s="15">
        <f t="shared" ca="1" si="18"/>
        <v>5.4882519818468409E-2</v>
      </c>
      <c r="J221" s="15">
        <f t="shared" ca="1" si="18"/>
        <v>5.4930564687539006E-2</v>
      </c>
      <c r="K221" s="15">
        <f t="shared" ca="1" si="20"/>
        <v>5.4862707488745499E-2</v>
      </c>
      <c r="L221" s="15">
        <f t="shared" ca="1" si="19"/>
        <v>5.4865965267522271E-2</v>
      </c>
      <c r="M221" s="15">
        <f t="shared" ca="1" si="19"/>
        <v>5.483488120563236E-2</v>
      </c>
      <c r="N221" s="15">
        <f t="shared" ca="1" si="15"/>
        <v>5.4876317005197114E-2</v>
      </c>
    </row>
    <row r="222" spans="4:14" x14ac:dyDescent="0.25">
      <c r="D222" s="4">
        <v>220</v>
      </c>
      <c r="E222" s="15">
        <f t="shared" ca="1" si="16"/>
        <v>5.4831873308842614E-2</v>
      </c>
      <c r="F222" s="15">
        <f t="shared" ca="1" si="17"/>
        <v>5.4951516007342209E-2</v>
      </c>
      <c r="G222" s="15">
        <f t="shared" ca="1" si="18"/>
        <v>5.4884352014716101E-2</v>
      </c>
      <c r="H222" s="15">
        <f t="shared" ca="1" si="18"/>
        <v>5.4989054744765571E-2</v>
      </c>
      <c r="I222" s="15">
        <f t="shared" ca="1" si="18"/>
        <v>5.4901894846705164E-2</v>
      </c>
      <c r="J222" s="15">
        <f t="shared" ca="1" si="18"/>
        <v>5.4934447475577394E-2</v>
      </c>
      <c r="K222" s="15">
        <f t="shared" ca="1" si="20"/>
        <v>5.4841422569870561E-2</v>
      </c>
      <c r="L222" s="15">
        <f t="shared" ca="1" si="19"/>
        <v>5.4887350547641559E-2</v>
      </c>
      <c r="M222" s="15">
        <f t="shared" ca="1" si="19"/>
        <v>5.4838987054497683E-2</v>
      </c>
      <c r="N222" s="15">
        <f t="shared" ca="1" si="15"/>
        <v>5.4872343720381918E-2</v>
      </c>
    </row>
    <row r="223" spans="4:14" x14ac:dyDescent="0.25">
      <c r="D223" s="4">
        <v>221</v>
      </c>
      <c r="E223" s="15">
        <f t="shared" ca="1" si="16"/>
        <v>5.4845064880353969E-2</v>
      </c>
      <c r="F223" s="15">
        <f t="shared" ca="1" si="17"/>
        <v>5.494936816056252E-2</v>
      </c>
      <c r="G223" s="15">
        <f t="shared" ca="1" si="18"/>
        <v>5.4882470230025016E-2</v>
      </c>
      <c r="H223" s="15">
        <f t="shared" ca="1" si="18"/>
        <v>5.498350590347062E-2</v>
      </c>
      <c r="I223" s="15">
        <f t="shared" ca="1" si="18"/>
        <v>5.490902362470472E-2</v>
      </c>
      <c r="J223" s="15">
        <f t="shared" ca="1" si="18"/>
        <v>5.4955322585524657E-2</v>
      </c>
      <c r="K223" s="15">
        <f t="shared" ca="1" si="20"/>
        <v>5.4850438580964757E-2</v>
      </c>
      <c r="L223" s="15">
        <f t="shared" ca="1" si="19"/>
        <v>5.4902580469666694E-2</v>
      </c>
      <c r="M223" s="15">
        <f t="shared" ca="1" si="19"/>
        <v>5.4831075243927094E-2</v>
      </c>
      <c r="N223" s="15">
        <f t="shared" ca="1" si="15"/>
        <v>5.4890145407004189E-2</v>
      </c>
    </row>
    <row r="224" spans="4:14" x14ac:dyDescent="0.25">
      <c r="D224" s="4">
        <v>222</v>
      </c>
      <c r="E224" s="15">
        <f t="shared" ca="1" si="16"/>
        <v>5.4852991146391986E-2</v>
      </c>
      <c r="F224" s="15">
        <f t="shared" ca="1" si="17"/>
        <v>5.4934145089563784E-2</v>
      </c>
      <c r="G224" s="15">
        <f t="shared" ca="1" si="18"/>
        <v>5.4894737755998339E-2</v>
      </c>
      <c r="H224" s="15">
        <f t="shared" ca="1" si="18"/>
        <v>5.4974438824078251E-2</v>
      </c>
      <c r="I224" s="15">
        <f t="shared" ca="1" si="18"/>
        <v>5.4900088039989713E-2</v>
      </c>
      <c r="J224" s="15">
        <f t="shared" ca="1" si="18"/>
        <v>5.4961590692985479E-2</v>
      </c>
      <c r="K224" s="15">
        <f t="shared" ca="1" si="20"/>
        <v>5.4840254400042344E-2</v>
      </c>
      <c r="L224" s="15">
        <f t="shared" ca="1" si="19"/>
        <v>5.4914476696148795E-2</v>
      </c>
      <c r="M224" s="15">
        <f t="shared" ca="1" si="19"/>
        <v>5.4844633913861192E-2</v>
      </c>
      <c r="N224" s="15">
        <f t="shared" ca="1" si="15"/>
        <v>5.4880636137389624E-2</v>
      </c>
    </row>
    <row r="225" spans="4:14" x14ac:dyDescent="0.25">
      <c r="D225" s="4">
        <v>223</v>
      </c>
      <c r="E225" s="15">
        <f t="shared" ca="1" si="16"/>
        <v>5.4857731273268283E-2</v>
      </c>
      <c r="F225" s="15">
        <f t="shared" ca="1" si="17"/>
        <v>5.4932375243345218E-2</v>
      </c>
      <c r="G225" s="15">
        <f t="shared" ca="1" si="18"/>
        <v>5.488064990070201E-2</v>
      </c>
      <c r="H225" s="15">
        <f t="shared" ca="1" si="18"/>
        <v>5.4975359424249463E-2</v>
      </c>
      <c r="I225" s="15">
        <f t="shared" ca="1" si="18"/>
        <v>5.4951273633126164E-2</v>
      </c>
      <c r="J225" s="15">
        <f t="shared" ca="1" si="18"/>
        <v>5.4949364688797443E-2</v>
      </c>
      <c r="K225" s="15">
        <f t="shared" ca="1" si="20"/>
        <v>5.4841156342038649E-2</v>
      </c>
      <c r="L225" s="15">
        <f t="shared" ca="1" si="19"/>
        <v>5.4908550932879385E-2</v>
      </c>
      <c r="M225" s="15">
        <f t="shared" ca="1" si="19"/>
        <v>5.4849703837184828E-2</v>
      </c>
      <c r="N225" s="15">
        <f t="shared" ca="1" si="15"/>
        <v>5.4885284187731705E-2</v>
      </c>
    </row>
    <row r="226" spans="4:14" x14ac:dyDescent="0.25">
      <c r="D226" s="4">
        <v>224</v>
      </c>
      <c r="E226" s="15">
        <f t="shared" ca="1" si="16"/>
        <v>5.4861966928138939E-2</v>
      </c>
      <c r="F226" s="15">
        <f t="shared" ca="1" si="17"/>
        <v>5.4936852018381215E-2</v>
      </c>
      <c r="G226" s="15">
        <f t="shared" ca="1" si="18"/>
        <v>5.4878153577886273E-2</v>
      </c>
      <c r="H226" s="15">
        <f t="shared" ca="1" si="18"/>
        <v>5.4972398487556605E-2</v>
      </c>
      <c r="I226" s="15">
        <f t="shared" ca="1" si="18"/>
        <v>5.4929876780575371E-2</v>
      </c>
      <c r="J226" s="15">
        <f t="shared" ca="1" si="18"/>
        <v>5.4958680428445081E-2</v>
      </c>
      <c r="K226" s="15">
        <f t="shared" ca="1" si="20"/>
        <v>5.4842347455697903E-2</v>
      </c>
      <c r="L226" s="15">
        <f t="shared" ca="1" si="19"/>
        <v>5.4916796229729857E-2</v>
      </c>
      <c r="M226" s="15">
        <f t="shared" ca="1" si="19"/>
        <v>5.4840288391103074E-2</v>
      </c>
      <c r="N226" s="15">
        <f t="shared" ca="1" si="15"/>
        <v>5.4905290260747822E-2</v>
      </c>
    </row>
    <row r="227" spans="4:14" x14ac:dyDescent="0.25">
      <c r="D227" s="4">
        <v>225</v>
      </c>
      <c r="E227" s="15">
        <f t="shared" ca="1" si="16"/>
        <v>5.4873163140560961E-2</v>
      </c>
      <c r="F227" s="15">
        <f t="shared" ca="1" si="17"/>
        <v>5.4941760050102852E-2</v>
      </c>
      <c r="G227" s="15">
        <f t="shared" ca="1" si="18"/>
        <v>5.4890877217575705E-2</v>
      </c>
      <c r="H227" s="15">
        <f t="shared" ca="1" si="18"/>
        <v>5.4958470744088168E-2</v>
      </c>
      <c r="I227" s="15">
        <f t="shared" ca="1" si="18"/>
        <v>5.4940985274864178E-2</v>
      </c>
      <c r="J227" s="15">
        <f t="shared" ca="1" si="18"/>
        <v>5.4924500882240768E-2</v>
      </c>
      <c r="K227" s="15">
        <f t="shared" ca="1" si="20"/>
        <v>5.4850654265253151E-2</v>
      </c>
      <c r="L227" s="15">
        <f t="shared" ca="1" si="19"/>
        <v>5.4925658771184389E-2</v>
      </c>
      <c r="M227" s="15">
        <f t="shared" ca="1" si="19"/>
        <v>5.4818441223299839E-2</v>
      </c>
      <c r="N227" s="15">
        <f t="shared" ca="1" si="15"/>
        <v>5.4891803265274736E-2</v>
      </c>
    </row>
    <row r="228" spans="4:14" x14ac:dyDescent="0.25">
      <c r="D228" s="4">
        <v>226</v>
      </c>
      <c r="E228" s="15">
        <f t="shared" ca="1" si="16"/>
        <v>5.485377315750025E-2</v>
      </c>
      <c r="F228" s="15">
        <f t="shared" ca="1" si="17"/>
        <v>5.4939554040285943E-2</v>
      </c>
      <c r="G228" s="15">
        <f t="shared" ca="1" si="18"/>
        <v>5.4903190813836704E-2</v>
      </c>
      <c r="H228" s="15">
        <f t="shared" ca="1" si="18"/>
        <v>5.4956843547481406E-2</v>
      </c>
      <c r="I228" s="15">
        <f t="shared" ca="1" si="18"/>
        <v>5.4944131361883586E-2</v>
      </c>
      <c r="J228" s="15">
        <f t="shared" ca="1" si="18"/>
        <v>5.4930961809990228E-2</v>
      </c>
      <c r="K228" s="15">
        <f t="shared" ca="1" si="20"/>
        <v>5.4871799690166492E-2</v>
      </c>
      <c r="L228" s="15">
        <f t="shared" ca="1" si="19"/>
        <v>5.4926725054663249E-2</v>
      </c>
      <c r="M228" s="15">
        <f t="shared" ca="1" si="19"/>
        <v>5.4832803301278488E-2</v>
      </c>
      <c r="N228" s="15">
        <f t="shared" ca="1" si="15"/>
        <v>5.4909447165236214E-2</v>
      </c>
    </row>
    <row r="229" spans="4:14" x14ac:dyDescent="0.25">
      <c r="D229" s="4">
        <v>227</v>
      </c>
      <c r="E229" s="15">
        <f t="shared" ca="1" si="16"/>
        <v>5.4839174907644013E-2</v>
      </c>
      <c r="F229" s="15">
        <f t="shared" ca="1" si="17"/>
        <v>5.4933124892479777E-2</v>
      </c>
      <c r="G229" s="15">
        <f t="shared" ca="1" si="18"/>
        <v>5.4907307597047351E-2</v>
      </c>
      <c r="H229" s="15">
        <f t="shared" ca="1" si="18"/>
        <v>5.4965330482403228E-2</v>
      </c>
      <c r="I229" s="15">
        <f t="shared" ca="1" si="18"/>
        <v>5.4947940931323214E-2</v>
      </c>
      <c r="J229" s="15">
        <f t="shared" ca="1" si="18"/>
        <v>5.4926096484731929E-2</v>
      </c>
      <c r="K229" s="15">
        <f t="shared" ca="1" si="20"/>
        <v>5.4870461460350455E-2</v>
      </c>
      <c r="L229" s="15">
        <f t="shared" ca="1" si="19"/>
        <v>5.4928931285932341E-2</v>
      </c>
      <c r="M229" s="15">
        <f t="shared" ca="1" si="19"/>
        <v>5.4838996826356651E-2</v>
      </c>
      <c r="N229" s="15">
        <f t="shared" ca="1" si="15"/>
        <v>5.4916171839394859E-2</v>
      </c>
    </row>
    <row r="230" spans="4:14" x14ac:dyDescent="0.25">
      <c r="D230" s="4">
        <v>228</v>
      </c>
      <c r="E230" s="15">
        <f t="shared" ca="1" si="16"/>
        <v>5.4842166424091988E-2</v>
      </c>
      <c r="F230" s="15">
        <f t="shared" ca="1" si="17"/>
        <v>5.4937413529521049E-2</v>
      </c>
      <c r="G230" s="15">
        <f t="shared" ca="1" si="18"/>
        <v>5.4913508865298874E-2</v>
      </c>
      <c r="H230" s="15">
        <f t="shared" ca="1" si="18"/>
        <v>5.4975971332667364E-2</v>
      </c>
      <c r="I230" s="15">
        <f t="shared" ca="1" si="18"/>
        <v>5.4947446614275509E-2</v>
      </c>
      <c r="J230" s="15">
        <f t="shared" ca="1" si="18"/>
        <v>5.4926982499955097E-2</v>
      </c>
      <c r="K230" s="15">
        <f t="shared" ca="1" si="20"/>
        <v>5.4874118418124063E-2</v>
      </c>
      <c r="L230" s="15">
        <f t="shared" ca="1" si="19"/>
        <v>5.4917624728089615E-2</v>
      </c>
      <c r="M230" s="15">
        <f t="shared" ca="1" si="19"/>
        <v>5.485211455411091E-2</v>
      </c>
      <c r="N230" s="15">
        <f t="shared" ca="1" si="15"/>
        <v>5.4923710593844557E-2</v>
      </c>
    </row>
    <row r="231" spans="4:14" x14ac:dyDescent="0.25">
      <c r="D231" s="4">
        <v>229</v>
      </c>
      <c r="E231" s="15">
        <f t="shared" ca="1" si="16"/>
        <v>5.4842328848460464E-2</v>
      </c>
      <c r="F231" s="15">
        <f t="shared" ca="1" si="17"/>
        <v>5.493059600763163E-2</v>
      </c>
      <c r="G231" s="15">
        <f t="shared" ca="1" si="18"/>
        <v>5.4930426622829043E-2</v>
      </c>
      <c r="H231" s="15">
        <f t="shared" ca="1" si="18"/>
        <v>5.4960518790602667E-2</v>
      </c>
      <c r="I231" s="15">
        <f t="shared" ca="1" si="18"/>
        <v>5.4945714418854076E-2</v>
      </c>
      <c r="J231" s="15">
        <f t="shared" ca="1" si="18"/>
        <v>5.4919156894419341E-2</v>
      </c>
      <c r="K231" s="15">
        <f t="shared" ca="1" si="20"/>
        <v>5.4893702843410781E-2</v>
      </c>
      <c r="L231" s="15">
        <f t="shared" ca="1" si="19"/>
        <v>5.4897951992542091E-2</v>
      </c>
      <c r="M231" s="15">
        <f t="shared" ca="1" si="19"/>
        <v>5.4860618070871024E-2</v>
      </c>
      <c r="N231" s="15">
        <f t="shared" ca="1" si="15"/>
        <v>5.4918890287099398E-2</v>
      </c>
    </row>
    <row r="232" spans="4:14" x14ac:dyDescent="0.25">
      <c r="D232" s="4">
        <v>230</v>
      </c>
      <c r="E232" s="15">
        <f t="shared" ca="1" si="16"/>
        <v>5.4861035750696563E-2</v>
      </c>
      <c r="F232" s="15">
        <f t="shared" ca="1" si="17"/>
        <v>5.4935764396818465E-2</v>
      </c>
      <c r="G232" s="15">
        <f t="shared" ca="1" si="18"/>
        <v>5.4914397175281703E-2</v>
      </c>
      <c r="H232" s="15">
        <f t="shared" ca="1" si="18"/>
        <v>5.4953837453725979E-2</v>
      </c>
      <c r="I232" s="15">
        <f t="shared" ca="1" si="18"/>
        <v>5.4935354310085095E-2</v>
      </c>
      <c r="J232" s="15">
        <f t="shared" ca="1" si="18"/>
        <v>5.4912982957457848E-2</v>
      </c>
      <c r="K232" s="15">
        <f t="shared" ca="1" si="20"/>
        <v>5.4902350659152048E-2</v>
      </c>
      <c r="L232" s="15">
        <f t="shared" ca="1" si="19"/>
        <v>5.4897463568103252E-2</v>
      </c>
      <c r="M232" s="15">
        <f t="shared" ca="1" si="19"/>
        <v>5.4864416008223178E-2</v>
      </c>
      <c r="N232" s="15">
        <f t="shared" ca="1" si="15"/>
        <v>5.4905951197698775E-2</v>
      </c>
    </row>
    <row r="233" spans="4:14" x14ac:dyDescent="0.25">
      <c r="D233" s="4">
        <v>231</v>
      </c>
      <c r="E233" s="15">
        <f t="shared" ca="1" si="16"/>
        <v>5.4862108943562075E-2</v>
      </c>
      <c r="F233" s="15">
        <f t="shared" ca="1" si="17"/>
        <v>5.4929381915080962E-2</v>
      </c>
      <c r="G233" s="15">
        <f t="shared" ca="1" si="18"/>
        <v>5.4924489870007066E-2</v>
      </c>
      <c r="H233" s="15">
        <f t="shared" ca="1" si="18"/>
        <v>5.4948702044868396E-2</v>
      </c>
      <c r="I233" s="15">
        <f t="shared" ca="1" si="18"/>
        <v>5.492790927135837E-2</v>
      </c>
      <c r="J233" s="15">
        <f t="shared" ca="1" si="18"/>
        <v>5.4904470312279484E-2</v>
      </c>
      <c r="K233" s="15">
        <f t="shared" ca="1" si="20"/>
        <v>5.4890677565317375E-2</v>
      </c>
      <c r="L233" s="15">
        <f t="shared" ca="1" si="19"/>
        <v>5.4888276849786706E-2</v>
      </c>
      <c r="M233" s="15">
        <f t="shared" ca="1" si="19"/>
        <v>5.4863870326807382E-2</v>
      </c>
      <c r="N233" s="15">
        <f t="shared" ca="1" si="15"/>
        <v>5.4902409739985412E-2</v>
      </c>
    </row>
    <row r="234" spans="4:14" x14ac:dyDescent="0.25">
      <c r="D234" s="4">
        <v>232</v>
      </c>
      <c r="E234" s="15">
        <f t="shared" ca="1" si="16"/>
        <v>5.4857520653496882E-2</v>
      </c>
      <c r="F234" s="15">
        <f t="shared" ca="1" si="17"/>
        <v>5.4914790116468673E-2</v>
      </c>
      <c r="G234" s="15">
        <f t="shared" ca="1" si="18"/>
        <v>5.4931935729109031E-2</v>
      </c>
      <c r="H234" s="15">
        <f t="shared" ca="1" si="18"/>
        <v>5.492884626052702E-2</v>
      </c>
      <c r="I234" s="15">
        <f t="shared" ca="1" si="18"/>
        <v>5.4930436216628201E-2</v>
      </c>
      <c r="J234" s="15">
        <f t="shared" ca="1" si="18"/>
        <v>5.4916756801188647E-2</v>
      </c>
      <c r="K234" s="15">
        <f t="shared" ca="1" si="20"/>
        <v>5.4897776653748703E-2</v>
      </c>
      <c r="L234" s="15">
        <f t="shared" ca="1" si="19"/>
        <v>5.4875449781969142E-2</v>
      </c>
      <c r="M234" s="15">
        <f t="shared" ca="1" si="19"/>
        <v>5.4865669237677828E-2</v>
      </c>
      <c r="N234" s="15">
        <f t="shared" ca="1" si="15"/>
        <v>5.490542721048005E-2</v>
      </c>
    </row>
    <row r="235" spans="4:14" x14ac:dyDescent="0.25">
      <c r="D235" s="4">
        <v>233</v>
      </c>
      <c r="E235" s="15">
        <f t="shared" ca="1" si="16"/>
        <v>5.486778728150922E-2</v>
      </c>
      <c r="F235" s="15">
        <f t="shared" ca="1" si="17"/>
        <v>5.4895972775155392E-2</v>
      </c>
      <c r="G235" s="15">
        <f t="shared" ca="1" si="18"/>
        <v>5.4935099093714058E-2</v>
      </c>
      <c r="H235" s="15">
        <f t="shared" ca="1" si="18"/>
        <v>5.4940151551483525E-2</v>
      </c>
      <c r="I235" s="15">
        <f t="shared" ca="1" si="18"/>
        <v>5.4911249753919679E-2</v>
      </c>
      <c r="J235" s="15">
        <f t="shared" ca="1" si="18"/>
        <v>5.4913052951295928E-2</v>
      </c>
      <c r="K235" s="15">
        <f t="shared" ca="1" si="20"/>
        <v>5.4911792447437421E-2</v>
      </c>
      <c r="L235" s="15">
        <f t="shared" ca="1" si="19"/>
        <v>5.4911794998803241E-2</v>
      </c>
      <c r="M235" s="15">
        <f t="shared" ca="1" si="19"/>
        <v>5.4879561458531248E-2</v>
      </c>
      <c r="N235" s="15">
        <f t="shared" ca="1" si="15"/>
        <v>5.4900522909678465E-2</v>
      </c>
    </row>
    <row r="236" spans="4:14" x14ac:dyDescent="0.25">
      <c r="D236" s="4">
        <v>234</v>
      </c>
      <c r="E236" s="15">
        <f t="shared" ca="1" si="16"/>
        <v>5.4869548277044405E-2</v>
      </c>
      <c r="F236" s="15">
        <f t="shared" ca="1" si="17"/>
        <v>5.4900201176619916E-2</v>
      </c>
      <c r="G236" s="15">
        <f t="shared" ca="1" si="18"/>
        <v>5.493613500796285E-2</v>
      </c>
      <c r="H236" s="15">
        <f t="shared" ca="1" si="18"/>
        <v>5.4932915383876936E-2</v>
      </c>
      <c r="I236" s="15">
        <f t="shared" ca="1" si="18"/>
        <v>5.489959810091101E-2</v>
      </c>
      <c r="J236" s="15">
        <f t="shared" ca="1" si="18"/>
        <v>5.4900585567561846E-2</v>
      </c>
      <c r="K236" s="15">
        <f t="shared" ca="1" si="20"/>
        <v>5.4912018982401521E-2</v>
      </c>
      <c r="L236" s="15">
        <f t="shared" ca="1" si="19"/>
        <v>5.4929481925595117E-2</v>
      </c>
      <c r="M236" s="15">
        <f t="shared" ca="1" si="19"/>
        <v>5.4891751177682219E-2</v>
      </c>
      <c r="N236" s="15">
        <f t="shared" ca="1" si="15"/>
        <v>5.4909045247384047E-2</v>
      </c>
    </row>
    <row r="237" spans="4:14" x14ac:dyDescent="0.25">
      <c r="D237" s="4">
        <v>235</v>
      </c>
      <c r="E237" s="15">
        <f t="shared" ca="1" si="16"/>
        <v>5.4878956872054116E-2</v>
      </c>
      <c r="F237" s="15">
        <f t="shared" ca="1" si="17"/>
        <v>5.4917896517511541E-2</v>
      </c>
      <c r="G237" s="15">
        <f t="shared" ca="1" si="18"/>
        <v>5.4940621970793954E-2</v>
      </c>
      <c r="H237" s="15">
        <f t="shared" ca="1" si="18"/>
        <v>5.4937812424825351E-2</v>
      </c>
      <c r="I237" s="15">
        <f t="shared" ca="1" si="18"/>
        <v>5.4892964418199949E-2</v>
      </c>
      <c r="J237" s="15">
        <f t="shared" ca="1" si="18"/>
        <v>5.4895002339830828E-2</v>
      </c>
      <c r="K237" s="15">
        <f t="shared" ca="1" si="20"/>
        <v>5.4920770378110967E-2</v>
      </c>
      <c r="L237" s="15">
        <f t="shared" ca="1" si="19"/>
        <v>5.4922226059260761E-2</v>
      </c>
      <c r="M237" s="15">
        <f t="shared" ca="1" si="19"/>
        <v>5.4884260213194133E-2</v>
      </c>
      <c r="N237" s="15">
        <f t="shared" ca="1" si="15"/>
        <v>5.4927847277773542E-2</v>
      </c>
    </row>
    <row r="238" spans="4:14" x14ac:dyDescent="0.25">
      <c r="D238" s="4">
        <v>236</v>
      </c>
      <c r="E238" s="15">
        <f t="shared" ca="1" si="16"/>
        <v>5.4862865887426573E-2</v>
      </c>
      <c r="F238" s="15">
        <f t="shared" ca="1" si="17"/>
        <v>5.4911905852137843E-2</v>
      </c>
      <c r="G238" s="15">
        <f t="shared" ca="1" si="18"/>
        <v>5.4932796439148016E-2</v>
      </c>
      <c r="H238" s="15">
        <f t="shared" ca="1" si="18"/>
        <v>5.494130044242463E-2</v>
      </c>
      <c r="I238" s="15">
        <f t="shared" ca="1" si="18"/>
        <v>5.4888158501938331E-2</v>
      </c>
      <c r="J238" s="15">
        <f t="shared" ca="1" si="18"/>
        <v>5.491445752363007E-2</v>
      </c>
      <c r="K238" s="15">
        <f t="shared" ca="1" si="20"/>
        <v>5.4931261785448701E-2</v>
      </c>
      <c r="L238" s="15">
        <f t="shared" ca="1" si="19"/>
        <v>5.4929323547040783E-2</v>
      </c>
      <c r="M238" s="15">
        <f t="shared" ca="1" si="19"/>
        <v>5.4891017991417233E-2</v>
      </c>
      <c r="N238" s="15">
        <f t="shared" ca="1" si="15"/>
        <v>5.4921987262167668E-2</v>
      </c>
    </row>
    <row r="239" spans="4:14" x14ac:dyDescent="0.25">
      <c r="D239" s="4">
        <v>237</v>
      </c>
      <c r="E239" s="15">
        <f t="shared" ca="1" si="16"/>
        <v>5.4856048315862001E-2</v>
      </c>
      <c r="F239" s="15">
        <f t="shared" ca="1" si="17"/>
        <v>5.492379337617289E-2</v>
      </c>
      <c r="G239" s="15">
        <f t="shared" ca="1" si="18"/>
        <v>5.4927761664929471E-2</v>
      </c>
      <c r="H239" s="15">
        <f t="shared" ca="1" si="18"/>
        <v>5.4934456673533597E-2</v>
      </c>
      <c r="I239" s="15">
        <f t="shared" ca="1" si="18"/>
        <v>5.4887687246723792E-2</v>
      </c>
      <c r="J239" s="15">
        <f t="shared" ca="1" si="18"/>
        <v>5.4894602885310798E-2</v>
      </c>
      <c r="K239" s="15">
        <f t="shared" ca="1" si="20"/>
        <v>5.4942186035488769E-2</v>
      </c>
      <c r="L239" s="15">
        <f t="shared" ca="1" si="19"/>
        <v>5.4912323111454726E-2</v>
      </c>
      <c r="M239" s="15">
        <f t="shared" ca="1" si="19"/>
        <v>5.4886487950618804E-2</v>
      </c>
      <c r="N239" s="15">
        <f t="shared" ca="1" si="15"/>
        <v>5.4928546739478327E-2</v>
      </c>
    </row>
    <row r="240" spans="4:14" x14ac:dyDescent="0.25">
      <c r="D240" s="4">
        <v>238</v>
      </c>
      <c r="E240" s="15">
        <f t="shared" ca="1" si="16"/>
        <v>5.4849076661899102E-2</v>
      </c>
      <c r="F240" s="15">
        <f t="shared" ca="1" si="17"/>
        <v>5.491398237656174E-2</v>
      </c>
      <c r="G240" s="15">
        <f t="shared" ca="1" si="18"/>
        <v>5.492599589771674E-2</v>
      </c>
      <c r="H240" s="15">
        <f t="shared" ca="1" si="18"/>
        <v>5.4947619894663548E-2</v>
      </c>
      <c r="I240" s="15">
        <f t="shared" ca="1" si="18"/>
        <v>5.4865367890774772E-2</v>
      </c>
      <c r="J240" s="15">
        <f t="shared" ca="1" si="18"/>
        <v>5.4883414200253895E-2</v>
      </c>
      <c r="K240" s="15">
        <f t="shared" ca="1" si="20"/>
        <v>5.4945525462089917E-2</v>
      </c>
      <c r="L240" s="15">
        <f t="shared" ca="1" si="19"/>
        <v>5.4912055693673967E-2</v>
      </c>
      <c r="M240" s="15">
        <f t="shared" ca="1" si="19"/>
        <v>5.4883008973830409E-2</v>
      </c>
      <c r="N240" s="15">
        <f t="shared" ca="1" si="15"/>
        <v>5.4920975127005896E-2</v>
      </c>
    </row>
    <row r="241" spans="4:14" x14ac:dyDescent="0.25">
      <c r="D241" s="4">
        <v>239</v>
      </c>
      <c r="E241" s="15">
        <f t="shared" ca="1" si="16"/>
        <v>5.4885452765621887E-2</v>
      </c>
      <c r="F241" s="15">
        <f t="shared" ca="1" si="17"/>
        <v>5.490115132090162E-2</v>
      </c>
      <c r="G241" s="15">
        <f t="shared" ca="1" si="18"/>
        <v>5.4929628677293695E-2</v>
      </c>
      <c r="H241" s="15">
        <f t="shared" ca="1" si="18"/>
        <v>5.4952177095216645E-2</v>
      </c>
      <c r="I241" s="15">
        <f t="shared" ca="1" si="18"/>
        <v>5.4857127974499154E-2</v>
      </c>
      <c r="J241" s="15">
        <f t="shared" ca="1" si="18"/>
        <v>5.4887294647092667E-2</v>
      </c>
      <c r="K241" s="15">
        <f t="shared" ca="1" si="20"/>
        <v>5.4931880682361302E-2</v>
      </c>
      <c r="L241" s="15">
        <f t="shared" ca="1" si="19"/>
        <v>5.4911544188785293E-2</v>
      </c>
      <c r="M241" s="15">
        <f t="shared" ca="1" si="19"/>
        <v>5.489416835359498E-2</v>
      </c>
      <c r="N241" s="15">
        <f t="shared" ca="1" si="15"/>
        <v>5.4918121251851901E-2</v>
      </c>
    </row>
    <row r="242" spans="4:14" x14ac:dyDescent="0.25">
      <c r="D242" s="4">
        <v>240</v>
      </c>
      <c r="E242" s="15">
        <f t="shared" ca="1" si="16"/>
        <v>5.4872061501018053E-2</v>
      </c>
      <c r="F242" s="15">
        <f t="shared" ca="1" si="17"/>
        <v>5.4897328296715599E-2</v>
      </c>
      <c r="G242" s="15">
        <f t="shared" ca="1" si="18"/>
        <v>5.49148890663941E-2</v>
      </c>
      <c r="H242" s="15">
        <f t="shared" ca="1" si="18"/>
        <v>5.4961228440163323E-2</v>
      </c>
      <c r="I242" s="15">
        <f t="shared" ca="1" si="18"/>
        <v>5.4869606046309291E-2</v>
      </c>
      <c r="J242" s="15">
        <f t="shared" ca="1" si="18"/>
        <v>5.4882224899512985E-2</v>
      </c>
      <c r="K242" s="15">
        <f t="shared" ca="1" si="20"/>
        <v>5.4935199115388127E-2</v>
      </c>
      <c r="L242" s="15">
        <f t="shared" ca="1" si="19"/>
        <v>5.4915030456077422E-2</v>
      </c>
      <c r="M242" s="15">
        <f t="shared" ca="1" si="19"/>
        <v>5.4891881888939051E-2</v>
      </c>
      <c r="N242" s="15">
        <f t="shared" ca="1" si="15"/>
        <v>5.4928990939025188E-2</v>
      </c>
    </row>
    <row r="243" spans="4:14" x14ac:dyDescent="0.25">
      <c r="D243" s="4">
        <v>241</v>
      </c>
      <c r="E243" s="15">
        <f t="shared" ca="1" si="16"/>
        <v>5.4876405900609229E-2</v>
      </c>
      <c r="F243" s="15">
        <f t="shared" ca="1" si="17"/>
        <v>5.4917424034563789E-2</v>
      </c>
      <c r="G243" s="15">
        <f t="shared" ca="1" si="18"/>
        <v>5.4900582658383615E-2</v>
      </c>
      <c r="H243" s="15">
        <f t="shared" ca="1" si="18"/>
        <v>5.4946085119735658E-2</v>
      </c>
      <c r="I243" s="15">
        <f t="shared" ca="1" si="18"/>
        <v>5.4891307336184587E-2</v>
      </c>
      <c r="J243" s="15">
        <f t="shared" ca="1" si="18"/>
        <v>5.4877480258057318E-2</v>
      </c>
      <c r="K243" s="15">
        <f t="shared" ca="1" si="20"/>
        <v>5.4932815289049135E-2</v>
      </c>
      <c r="L243" s="15">
        <f t="shared" ca="1" si="19"/>
        <v>5.489610552059053E-2</v>
      </c>
      <c r="M243" s="15">
        <f t="shared" ca="1" si="19"/>
        <v>5.4888417837863419E-2</v>
      </c>
      <c r="N243" s="15">
        <f t="shared" ca="1" si="15"/>
        <v>5.4941222251474763E-2</v>
      </c>
    </row>
    <row r="244" spans="4:14" x14ac:dyDescent="0.25">
      <c r="D244" s="4">
        <v>242</v>
      </c>
      <c r="E244" s="15">
        <f t="shared" ca="1" si="16"/>
        <v>5.4893770340524943E-2</v>
      </c>
      <c r="F244" s="15">
        <f t="shared" ca="1" si="17"/>
        <v>5.4934786889078588E-2</v>
      </c>
      <c r="G244" s="15">
        <f t="shared" ca="1" si="18"/>
        <v>5.4917443681006234E-2</v>
      </c>
      <c r="H244" s="15">
        <f t="shared" ca="1" si="18"/>
        <v>5.4945235051130345E-2</v>
      </c>
      <c r="I244" s="15">
        <f t="shared" ca="1" si="18"/>
        <v>5.4885266609787181E-2</v>
      </c>
      <c r="J244" s="15">
        <f t="shared" ca="1" si="18"/>
        <v>5.48699005714266E-2</v>
      </c>
      <c r="K244" s="15">
        <f t="shared" ca="1" si="20"/>
        <v>5.4939296258233294E-2</v>
      </c>
      <c r="L244" s="15">
        <f t="shared" ca="1" si="19"/>
        <v>5.4885068973672201E-2</v>
      </c>
      <c r="M244" s="15">
        <f t="shared" ca="1" si="19"/>
        <v>5.487747786852943E-2</v>
      </c>
      <c r="N244" s="15">
        <f t="shared" ca="1" si="15"/>
        <v>5.4938455270210657E-2</v>
      </c>
    </row>
    <row r="245" spans="4:14" x14ac:dyDescent="0.25">
      <c r="D245" s="4">
        <v>243</v>
      </c>
      <c r="E245" s="15">
        <f t="shared" ca="1" si="16"/>
        <v>5.4887094275711396E-2</v>
      </c>
      <c r="F245" s="15">
        <f t="shared" ca="1" si="17"/>
        <v>5.4934880580789359E-2</v>
      </c>
      <c r="G245" s="15">
        <f t="shared" ca="1" si="18"/>
        <v>5.4912484619887299E-2</v>
      </c>
      <c r="H245" s="15">
        <f t="shared" ca="1" si="18"/>
        <v>5.4916953834585856E-2</v>
      </c>
      <c r="I245" s="15">
        <f t="shared" ca="1" si="18"/>
        <v>5.4894931169033233E-2</v>
      </c>
      <c r="J245" s="15">
        <f t="shared" ca="1" si="18"/>
        <v>5.4867585068099231E-2</v>
      </c>
      <c r="K245" s="15">
        <f t="shared" ca="1" si="20"/>
        <v>5.4924585972498489E-2</v>
      </c>
      <c r="L245" s="15">
        <f t="shared" ca="1" si="19"/>
        <v>5.489276384203199E-2</v>
      </c>
      <c r="M245" s="15">
        <f t="shared" ca="1" si="19"/>
        <v>5.4889619828348848E-2</v>
      </c>
      <c r="N245" s="15">
        <f t="shared" ca="1" si="15"/>
        <v>5.4904890688391703E-2</v>
      </c>
    </row>
    <row r="246" spans="4:14" x14ac:dyDescent="0.25">
      <c r="D246" s="4">
        <v>244</v>
      </c>
      <c r="E246" s="15">
        <f t="shared" ca="1" si="16"/>
        <v>5.4883567450392579E-2</v>
      </c>
      <c r="F246" s="15">
        <f t="shared" ca="1" si="17"/>
        <v>5.4920913149108415E-2</v>
      </c>
      <c r="G246" s="15">
        <f t="shared" ca="1" si="18"/>
        <v>5.4911794162036655E-2</v>
      </c>
      <c r="H246" s="15">
        <f t="shared" ca="1" si="18"/>
        <v>5.4902601060870616E-2</v>
      </c>
      <c r="I246" s="15">
        <f t="shared" ca="1" si="18"/>
        <v>5.4895693289786593E-2</v>
      </c>
      <c r="J246" s="15">
        <f t="shared" ca="1" si="18"/>
        <v>5.4867948383624854E-2</v>
      </c>
      <c r="K246" s="15">
        <f t="shared" ca="1" si="20"/>
        <v>5.4928497189915437E-2</v>
      </c>
      <c r="L246" s="15">
        <f t="shared" ca="1" si="19"/>
        <v>5.4892843022678127E-2</v>
      </c>
      <c r="M246" s="15">
        <f t="shared" ca="1" si="19"/>
        <v>5.4890017872258591E-2</v>
      </c>
      <c r="N246" s="15">
        <f t="shared" ca="1" si="15"/>
        <v>5.4900892393944849E-2</v>
      </c>
    </row>
    <row r="247" spans="4:14" x14ac:dyDescent="0.25">
      <c r="D247" s="4">
        <v>245</v>
      </c>
      <c r="E247" s="15">
        <f t="shared" ca="1" si="16"/>
        <v>5.4882926699902336E-2</v>
      </c>
      <c r="F247" s="15">
        <f t="shared" ca="1" si="17"/>
        <v>5.4908134735618404E-2</v>
      </c>
      <c r="G247" s="15">
        <f t="shared" ca="1" si="18"/>
        <v>5.4913362770944461E-2</v>
      </c>
      <c r="H247" s="15">
        <f t="shared" ca="1" si="18"/>
        <v>5.4898037576213886E-2</v>
      </c>
      <c r="I247" s="15">
        <f t="shared" ca="1" si="18"/>
        <v>5.4894046100961047E-2</v>
      </c>
      <c r="J247" s="15">
        <f t="shared" ca="1" si="18"/>
        <v>5.4867130733758235E-2</v>
      </c>
      <c r="K247" s="15">
        <f t="shared" ca="1" si="20"/>
        <v>5.4924664401152748E-2</v>
      </c>
      <c r="L247" s="15">
        <f t="shared" ca="1" si="19"/>
        <v>5.4881123752521327E-2</v>
      </c>
      <c r="M247" s="15">
        <f t="shared" ca="1" si="19"/>
        <v>5.4879341444979086E-2</v>
      </c>
      <c r="N247" s="15">
        <f t="shared" ca="1" si="15"/>
        <v>5.4913281457084177E-2</v>
      </c>
    </row>
    <row r="248" spans="4:14" x14ac:dyDescent="0.25">
      <c r="D248" s="4">
        <v>246</v>
      </c>
      <c r="E248" s="15">
        <f t="shared" ca="1" si="16"/>
        <v>5.4878709678718732E-2</v>
      </c>
      <c r="F248" s="15">
        <f t="shared" ca="1" si="17"/>
        <v>5.4928438882521115E-2</v>
      </c>
      <c r="G248" s="15">
        <f t="shared" ca="1" si="18"/>
        <v>5.492026183299021E-2</v>
      </c>
      <c r="H248" s="15">
        <f t="shared" ca="1" si="18"/>
        <v>5.4903097836694059E-2</v>
      </c>
      <c r="I248" s="15">
        <f t="shared" ca="1" si="18"/>
        <v>5.4896739292052119E-2</v>
      </c>
      <c r="J248" s="15">
        <f t="shared" ca="1" si="18"/>
        <v>5.4878421700969411E-2</v>
      </c>
      <c r="K248" s="15">
        <f t="shared" ca="1" si="20"/>
        <v>5.4927768925344879E-2</v>
      </c>
      <c r="L248" s="15">
        <f t="shared" ca="1" si="19"/>
        <v>5.4869395500725671E-2</v>
      </c>
      <c r="M248" s="15">
        <f t="shared" ca="1" si="19"/>
        <v>5.4899609389391403E-2</v>
      </c>
      <c r="N248" s="15">
        <f t="shared" ca="1" si="15"/>
        <v>5.4932954484942211E-2</v>
      </c>
    </row>
    <row r="249" spans="4:14" x14ac:dyDescent="0.25">
      <c r="D249" s="4">
        <v>247</v>
      </c>
      <c r="E249" s="15">
        <f t="shared" ca="1" si="16"/>
        <v>5.4904744760423466E-2</v>
      </c>
      <c r="F249" s="15">
        <f t="shared" ca="1" si="17"/>
        <v>5.4940347866291088E-2</v>
      </c>
      <c r="G249" s="15">
        <f t="shared" ca="1" si="18"/>
        <v>5.4932233403361418E-2</v>
      </c>
      <c r="H249" s="15">
        <f t="shared" ca="1" si="18"/>
        <v>5.4913449935676845E-2</v>
      </c>
      <c r="I249" s="15">
        <f t="shared" ca="1" si="18"/>
        <v>5.4896416178857738E-2</v>
      </c>
      <c r="J249" s="15">
        <f t="shared" ca="1" si="18"/>
        <v>5.4856327233340531E-2</v>
      </c>
      <c r="K249" s="15">
        <f t="shared" ca="1" si="20"/>
        <v>5.4920990783690657E-2</v>
      </c>
      <c r="L249" s="15">
        <f t="shared" ca="1" si="19"/>
        <v>5.4871658720024287E-2</v>
      </c>
      <c r="M249" s="15">
        <f t="shared" ca="1" si="19"/>
        <v>5.4923476046443064E-2</v>
      </c>
      <c r="N249" s="15">
        <f t="shared" ca="1" si="15"/>
        <v>5.4925769267214125E-2</v>
      </c>
    </row>
    <row r="250" spans="4:14" x14ac:dyDescent="0.25">
      <c r="D250" s="4">
        <v>248</v>
      </c>
      <c r="E250" s="15">
        <f t="shared" ca="1" si="16"/>
        <v>5.489033505205896E-2</v>
      </c>
      <c r="F250" s="15">
        <f t="shared" ca="1" si="17"/>
        <v>5.4929197423602243E-2</v>
      </c>
      <c r="G250" s="15">
        <f t="shared" ca="1" si="18"/>
        <v>5.4927959956361551E-2</v>
      </c>
      <c r="H250" s="15">
        <f t="shared" ca="1" si="18"/>
        <v>5.49002557373683E-2</v>
      </c>
      <c r="I250" s="15">
        <f t="shared" ca="1" si="18"/>
        <v>5.489668340824605E-2</v>
      </c>
      <c r="J250" s="15">
        <f t="shared" ca="1" si="18"/>
        <v>5.4847528327636411E-2</v>
      </c>
      <c r="K250" s="15">
        <f t="shared" ca="1" si="20"/>
        <v>5.490892274171208E-2</v>
      </c>
      <c r="L250" s="15">
        <f t="shared" ca="1" si="19"/>
        <v>5.4884926281372079E-2</v>
      </c>
      <c r="M250" s="15">
        <f t="shared" ca="1" si="19"/>
        <v>5.4935832603023586E-2</v>
      </c>
      <c r="N250" s="15">
        <f t="shared" ca="1" si="15"/>
        <v>5.4930845440925559E-2</v>
      </c>
    </row>
    <row r="251" spans="4:14" x14ac:dyDescent="0.25">
      <c r="D251" s="4">
        <v>249</v>
      </c>
      <c r="E251" s="15">
        <f t="shared" ca="1" si="16"/>
        <v>5.4891933130733761E-2</v>
      </c>
      <c r="F251" s="15">
        <f t="shared" ca="1" si="17"/>
        <v>5.4945786796195127E-2</v>
      </c>
      <c r="G251" s="15">
        <f t="shared" ca="1" si="18"/>
        <v>5.4928236050485947E-2</v>
      </c>
      <c r="H251" s="15">
        <f t="shared" ca="1" si="18"/>
        <v>5.4892881608739168E-2</v>
      </c>
      <c r="I251" s="15">
        <f t="shared" ca="1" si="18"/>
        <v>5.4917150794581156E-2</v>
      </c>
      <c r="J251" s="15">
        <f t="shared" ca="1" si="18"/>
        <v>5.4848144182354973E-2</v>
      </c>
      <c r="K251" s="15">
        <f t="shared" ca="1" si="20"/>
        <v>5.4894694615334701E-2</v>
      </c>
      <c r="L251" s="15">
        <f t="shared" ca="1" si="19"/>
        <v>5.4901401221187168E-2</v>
      </c>
      <c r="M251" s="15">
        <f t="shared" ca="1" si="19"/>
        <v>5.4946414466949381E-2</v>
      </c>
      <c r="N251" s="15">
        <f t="shared" ca="1" si="15"/>
        <v>5.4925171143774057E-2</v>
      </c>
    </row>
    <row r="252" spans="4:14" x14ac:dyDescent="0.25">
      <c r="D252" s="4">
        <v>250</v>
      </c>
      <c r="E252" s="15">
        <f t="shared" ca="1" si="16"/>
        <v>5.4922353503901684E-2</v>
      </c>
      <c r="F252" s="15">
        <f t="shared" ca="1" si="17"/>
        <v>5.4949577193837716E-2</v>
      </c>
      <c r="G252" s="15">
        <f t="shared" ca="1" si="18"/>
        <v>5.492757122717376E-2</v>
      </c>
      <c r="H252" s="15">
        <f t="shared" ca="1" si="18"/>
        <v>5.4917366006896791E-2</v>
      </c>
      <c r="I252" s="15">
        <f t="shared" ca="1" si="18"/>
        <v>5.4909603846139091E-2</v>
      </c>
      <c r="J252" s="15">
        <f t="shared" ca="1" si="18"/>
        <v>5.4860669030748772E-2</v>
      </c>
      <c r="K252" s="15">
        <f t="shared" ca="1" si="20"/>
        <v>5.4877373699597082E-2</v>
      </c>
      <c r="L252" s="15">
        <f t="shared" ca="1" si="19"/>
        <v>5.4912085499834756E-2</v>
      </c>
      <c r="M252" s="15">
        <f t="shared" ca="1" si="19"/>
        <v>5.4949840861018014E-2</v>
      </c>
      <c r="N252" s="15">
        <f t="shared" ca="1" si="15"/>
        <v>5.4927084543983117E-2</v>
      </c>
    </row>
    <row r="253" spans="4:14" x14ac:dyDescent="0.25">
      <c r="D253" s="4">
        <v>251</v>
      </c>
      <c r="E253" s="15">
        <f t="shared" ca="1" si="16"/>
        <v>5.4921779680546588E-2</v>
      </c>
      <c r="F253" s="15">
        <f t="shared" ca="1" si="17"/>
        <v>5.4946851093693107E-2</v>
      </c>
      <c r="G253" s="15">
        <f t="shared" ca="1" si="18"/>
        <v>5.4916612578113443E-2</v>
      </c>
      <c r="H253" s="15">
        <f t="shared" ca="1" si="18"/>
        <v>5.4898364513363163E-2</v>
      </c>
      <c r="I253" s="15">
        <f t="shared" ca="1" si="18"/>
        <v>5.489541601023256E-2</v>
      </c>
      <c r="J253" s="15">
        <f t="shared" ca="1" si="18"/>
        <v>5.4863511162396829E-2</v>
      </c>
      <c r="K253" s="15">
        <f t="shared" ca="1" si="20"/>
        <v>5.4897806987685663E-2</v>
      </c>
      <c r="L253" s="15">
        <f t="shared" ca="1" si="19"/>
        <v>5.4929193810049369E-2</v>
      </c>
      <c r="M253" s="15">
        <f t="shared" ca="1" si="19"/>
        <v>5.4929284851129828E-2</v>
      </c>
      <c r="N253" s="15">
        <f t="shared" ca="1" si="15"/>
        <v>5.4931714776762619E-2</v>
      </c>
    </row>
    <row r="254" spans="4:14" x14ac:dyDescent="0.25">
      <c r="D254" s="4">
        <v>252</v>
      </c>
      <c r="E254" s="15">
        <f t="shared" ca="1" si="16"/>
        <v>5.4932948614305185E-2</v>
      </c>
      <c r="F254" s="15">
        <f t="shared" ca="1" si="17"/>
        <v>5.4941207786491406E-2</v>
      </c>
      <c r="G254" s="15">
        <f t="shared" ca="1" si="18"/>
        <v>5.4913003732206978E-2</v>
      </c>
      <c r="H254" s="15">
        <f t="shared" ca="1" si="18"/>
        <v>5.4909369476533569E-2</v>
      </c>
      <c r="I254" s="15">
        <f t="shared" ca="1" si="18"/>
        <v>5.4892121431292601E-2</v>
      </c>
      <c r="J254" s="15">
        <f t="shared" ca="1" si="18"/>
        <v>5.4854150416523091E-2</v>
      </c>
      <c r="K254" s="15">
        <f t="shared" ca="1" si="20"/>
        <v>5.4892605661675059E-2</v>
      </c>
      <c r="L254" s="15">
        <f t="shared" ca="1" si="19"/>
        <v>5.4925571849489097E-2</v>
      </c>
      <c r="M254" s="15">
        <f t="shared" ca="1" si="19"/>
        <v>5.492777724391109E-2</v>
      </c>
      <c r="N254" s="15">
        <f t="shared" ca="1" si="19"/>
        <v>5.4924057492462354E-2</v>
      </c>
    </row>
    <row r="255" spans="4:14" x14ac:dyDescent="0.25">
      <c r="D255" s="4">
        <v>253</v>
      </c>
      <c r="E255" s="15">
        <f t="shared" ca="1" si="16"/>
        <v>5.4926206205415724E-2</v>
      </c>
      <c r="F255" s="15">
        <f t="shared" ca="1" si="17"/>
        <v>5.4940946021395425E-2</v>
      </c>
      <c r="G255" s="15">
        <f t="shared" ca="1" si="18"/>
        <v>5.49121858964896E-2</v>
      </c>
      <c r="H255" s="15">
        <f t="shared" ca="1" si="18"/>
        <v>5.4898233784030574E-2</v>
      </c>
      <c r="I255" s="15">
        <f t="shared" ca="1" si="18"/>
        <v>5.4894580194525366E-2</v>
      </c>
      <c r="J255" s="15">
        <f t="shared" ca="1" si="18"/>
        <v>5.4842889691358414E-2</v>
      </c>
      <c r="K255" s="15">
        <f t="shared" ca="1" si="20"/>
        <v>5.4877626093114855E-2</v>
      </c>
      <c r="L255" s="15">
        <f t="shared" ca="1" si="19"/>
        <v>5.4922648479651885E-2</v>
      </c>
      <c r="M255" s="15">
        <f t="shared" ca="1" si="19"/>
        <v>5.4927837520651175E-2</v>
      </c>
      <c r="N255" s="15">
        <f t="shared" ca="1" si="19"/>
        <v>5.4913157627778202E-2</v>
      </c>
    </row>
  </sheetData>
  <sheetProtection algorithmName="SHA-512" hashValue="xwuyfKSOBQNSp6xFgXxmc6HITC6QPmWESbRHXWe/XjjJSnLUSiix14tjPUT6th24nsKI1Z3Fv6dOUE6+YvKd7w==" saltValue="GRNPYnhI0SLSHKTrJuHYTw==" spinCount="100000" sheet="1" objects="1" scenarios="1"/>
  <mergeCells count="1">
    <mergeCell ref="P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zoomScale="84" zoomScaleNormal="84" workbookViewId="0"/>
  </sheetViews>
  <sheetFormatPr defaultRowHeight="15" x14ac:dyDescent="0.25"/>
  <cols>
    <col min="1" max="1" width="9.140625" style="4"/>
    <col min="2" max="2" width="13" style="4" customWidth="1"/>
    <col min="3" max="3" width="9" style="4" customWidth="1"/>
    <col min="4" max="4" width="10" style="4" customWidth="1"/>
    <col min="5" max="5" width="10.7109375" style="4" customWidth="1"/>
    <col min="6" max="6" width="13.5703125" style="4" customWidth="1"/>
    <col min="7" max="7" width="12.28515625" style="4" customWidth="1"/>
    <col min="8" max="8" width="17.140625" style="4" customWidth="1"/>
    <col min="9" max="9" width="17.42578125" style="4" customWidth="1"/>
    <col min="10" max="10" width="16.7109375" style="4" customWidth="1"/>
    <col min="11" max="11" width="7.28515625" style="4" customWidth="1"/>
    <col min="12" max="12" width="14" style="4" customWidth="1"/>
    <col min="13" max="13" width="7.7109375" style="4" customWidth="1"/>
    <col min="14" max="14" width="23.7109375" style="4" bestFit="1" customWidth="1"/>
    <col min="15" max="15" width="12.42578125" style="4" customWidth="1"/>
    <col min="16" max="16" width="10.42578125" style="4" customWidth="1"/>
    <col min="17" max="16384" width="9.140625" style="4"/>
  </cols>
  <sheetData>
    <row r="1" spans="1:16" ht="15.75" thickBot="1" x14ac:dyDescent="0.3">
      <c r="F1" s="6" t="s">
        <v>323</v>
      </c>
      <c r="G1" s="6" t="s">
        <v>324</v>
      </c>
      <c r="H1" s="6" t="s">
        <v>325</v>
      </c>
      <c r="I1" s="6" t="s">
        <v>326</v>
      </c>
      <c r="J1" s="6" t="s">
        <v>327</v>
      </c>
    </row>
    <row r="2" spans="1:16" ht="15.75" thickBot="1" x14ac:dyDescent="0.3">
      <c r="A2" s="36" t="s">
        <v>316</v>
      </c>
      <c r="B2" s="37" t="s">
        <v>0</v>
      </c>
      <c r="C2" s="37" t="s">
        <v>3</v>
      </c>
      <c r="D2" s="37" t="s">
        <v>317</v>
      </c>
      <c r="E2" s="37" t="s">
        <v>318</v>
      </c>
      <c r="F2" s="37" t="s">
        <v>319</v>
      </c>
      <c r="G2" s="37" t="s">
        <v>320</v>
      </c>
      <c r="H2" s="37" t="s">
        <v>352</v>
      </c>
      <c r="I2" s="37" t="s">
        <v>321</v>
      </c>
      <c r="J2" s="38" t="s">
        <v>322</v>
      </c>
      <c r="L2" s="39" t="s">
        <v>328</v>
      </c>
      <c r="N2" s="36" t="s">
        <v>329</v>
      </c>
      <c r="O2" s="37" t="s">
        <v>330</v>
      </c>
      <c r="P2" s="38" t="s">
        <v>331</v>
      </c>
    </row>
    <row r="3" spans="1:16" x14ac:dyDescent="0.25">
      <c r="A3" s="17">
        <v>1</v>
      </c>
      <c r="B3" s="18">
        <v>45357</v>
      </c>
      <c r="C3" s="19">
        <v>5.52</v>
      </c>
      <c r="D3" s="19">
        <f>C3/100</f>
        <v>5.5199999999999999E-2</v>
      </c>
      <c r="E3" s="20">
        <f>(D3/D4)-1</f>
        <v>1.098901098901095E-2</v>
      </c>
      <c r="F3" s="21">
        <f>(D3-D4)</f>
        <v>5.9999999999999637E-4</v>
      </c>
      <c r="G3" s="22">
        <f>$O$3*($O$4-D4)*$O$8</f>
        <v>1.3073129116498406E-5</v>
      </c>
      <c r="H3" s="23">
        <f>(F3-G3)</f>
        <v>5.86926870883498E-4</v>
      </c>
      <c r="I3" s="24">
        <f>NORMDIST(H3,0,$O$5,FALSE)</f>
        <v>11.440438700605156</v>
      </c>
      <c r="J3" s="25">
        <f>LN(I3)</f>
        <v>2.4371543331713839</v>
      </c>
      <c r="L3" s="14">
        <f>SUM(J3:J253)</f>
        <v>1806.8064649340768</v>
      </c>
      <c r="N3" s="7" t="s">
        <v>332</v>
      </c>
      <c r="O3" s="13">
        <v>11.078881826088377</v>
      </c>
      <c r="P3" s="33">
        <v>0.01</v>
      </c>
    </row>
    <row r="4" spans="1:16" x14ac:dyDescent="0.25">
      <c r="A4" s="17">
        <v>2</v>
      </c>
      <c r="B4" s="19" t="s">
        <v>254</v>
      </c>
      <c r="C4" s="19">
        <v>5.46</v>
      </c>
      <c r="D4" s="19">
        <f t="shared" ref="D4:D67" si="0">C4/100</f>
        <v>5.4600000000000003E-2</v>
      </c>
      <c r="E4" s="20">
        <f t="shared" ref="E4:E67" si="1">(D4/D5)-1</f>
        <v>0</v>
      </c>
      <c r="F4" s="21">
        <f t="shared" ref="F4:F67" si="2">(D4-D5)</f>
        <v>0</v>
      </c>
      <c r="G4" s="22">
        <f t="shared" ref="G4:G67" si="3">$O$3*($O$4-D5)*$O$8</f>
        <v>1.3073129116498406E-5</v>
      </c>
      <c r="H4" s="23">
        <f t="shared" ref="H4:H67" si="4">(F4-G4)</f>
        <v>-1.3073129116498406E-5</v>
      </c>
      <c r="I4" s="24">
        <f t="shared" ref="I4:I67" si="5">NORMDIST(H4,0,$O$5,FALSE)</f>
        <v>2199.1410194997907</v>
      </c>
      <c r="J4" s="25">
        <f t="shared" ref="J4:J67" si="6">LN(I4)</f>
        <v>7.6958221174207315</v>
      </c>
      <c r="N4" s="7" t="s">
        <v>333</v>
      </c>
      <c r="O4" s="8">
        <v>5.4897361104583674E-2</v>
      </c>
      <c r="P4" s="34">
        <f>AVERAGE($D$3:$D$254)</f>
        <v>5.4880555555555578E-2</v>
      </c>
    </row>
    <row r="5" spans="1:16" x14ac:dyDescent="0.25">
      <c r="A5" s="17">
        <v>3</v>
      </c>
      <c r="B5" s="19" t="s">
        <v>255</v>
      </c>
      <c r="C5" s="19">
        <v>5.46</v>
      </c>
      <c r="D5" s="19">
        <f t="shared" si="0"/>
        <v>5.4600000000000003E-2</v>
      </c>
      <c r="E5" s="20">
        <f t="shared" si="1"/>
        <v>0</v>
      </c>
      <c r="F5" s="21">
        <f t="shared" si="2"/>
        <v>0</v>
      </c>
      <c r="G5" s="22">
        <f t="shared" si="3"/>
        <v>1.3073129116498406E-5</v>
      </c>
      <c r="H5" s="23">
        <f t="shared" si="4"/>
        <v>-1.3073129116498406E-5</v>
      </c>
      <c r="I5" s="24">
        <f t="shared" si="5"/>
        <v>2199.1410194997907</v>
      </c>
      <c r="J5" s="25">
        <f t="shared" si="6"/>
        <v>7.6958221174207315</v>
      </c>
      <c r="N5" s="7" t="s">
        <v>334</v>
      </c>
      <c r="O5" s="16">
        <v>1.8093532658950283E-4</v>
      </c>
      <c r="P5" s="35">
        <f>_xlfn.STDEV.S($E$3:$E$253)</f>
        <v>3.3507144360948623E-3</v>
      </c>
    </row>
    <row r="6" spans="1:16" x14ac:dyDescent="0.25">
      <c r="A6" s="17">
        <v>4</v>
      </c>
      <c r="B6" s="19" t="s">
        <v>256</v>
      </c>
      <c r="C6" s="19">
        <v>5.46</v>
      </c>
      <c r="D6" s="19">
        <f t="shared" si="0"/>
        <v>5.4600000000000003E-2</v>
      </c>
      <c r="E6" s="20">
        <f t="shared" si="1"/>
        <v>0</v>
      </c>
      <c r="F6" s="21">
        <f t="shared" si="2"/>
        <v>0</v>
      </c>
      <c r="G6" s="22">
        <f t="shared" si="3"/>
        <v>1.3073129116498406E-5</v>
      </c>
      <c r="H6" s="23">
        <f t="shared" si="4"/>
        <v>-1.3073129116498406E-5</v>
      </c>
      <c r="I6" s="24">
        <f t="shared" si="5"/>
        <v>2199.1410194997907</v>
      </c>
      <c r="J6" s="25">
        <f t="shared" si="6"/>
        <v>7.6958221174207315</v>
      </c>
      <c r="N6" s="7" t="s">
        <v>335</v>
      </c>
      <c r="O6" s="8">
        <f>D3</f>
        <v>5.5199999999999999E-2</v>
      </c>
      <c r="P6" s="9"/>
    </row>
    <row r="7" spans="1:16" x14ac:dyDescent="0.25">
      <c r="A7" s="17">
        <v>5</v>
      </c>
      <c r="B7" s="19" t="s">
        <v>257</v>
      </c>
      <c r="C7" s="19">
        <v>5.46</v>
      </c>
      <c r="D7" s="19">
        <f t="shared" si="0"/>
        <v>5.4600000000000003E-2</v>
      </c>
      <c r="E7" s="20">
        <f t="shared" si="1"/>
        <v>0</v>
      </c>
      <c r="F7" s="21">
        <f t="shared" si="2"/>
        <v>0</v>
      </c>
      <c r="G7" s="22">
        <f t="shared" si="3"/>
        <v>1.3073129116498406E-5</v>
      </c>
      <c r="H7" s="23">
        <f t="shared" si="4"/>
        <v>-1.3073129116498406E-5</v>
      </c>
      <c r="I7" s="24">
        <f t="shared" si="5"/>
        <v>2199.1410194997907</v>
      </c>
      <c r="J7" s="25">
        <f t="shared" si="6"/>
        <v>7.6958221174207315</v>
      </c>
      <c r="N7" s="7" t="s">
        <v>336</v>
      </c>
      <c r="O7" s="8">
        <f>COUNT(A3:A254)</f>
        <v>252</v>
      </c>
      <c r="P7" s="9"/>
    </row>
    <row r="8" spans="1:16" ht="15.75" thickBot="1" x14ac:dyDescent="0.3">
      <c r="A8" s="17">
        <v>6</v>
      </c>
      <c r="B8" s="19" t="s">
        <v>258</v>
      </c>
      <c r="C8" s="19">
        <v>5.46</v>
      </c>
      <c r="D8" s="19">
        <f t="shared" si="0"/>
        <v>5.4600000000000003E-2</v>
      </c>
      <c r="E8" s="20">
        <f t="shared" si="1"/>
        <v>0</v>
      </c>
      <c r="F8" s="21">
        <f t="shared" si="2"/>
        <v>0</v>
      </c>
      <c r="G8" s="22">
        <f t="shared" si="3"/>
        <v>1.3073129116498406E-5</v>
      </c>
      <c r="H8" s="23">
        <f t="shared" si="4"/>
        <v>-1.3073129116498406E-5</v>
      </c>
      <c r="I8" s="24">
        <f t="shared" si="5"/>
        <v>2199.1410194997907</v>
      </c>
      <c r="J8" s="25">
        <f t="shared" si="6"/>
        <v>7.6958221174207315</v>
      </c>
      <c r="N8" s="10" t="s">
        <v>337</v>
      </c>
      <c r="O8" s="11">
        <f>1/O7</f>
        <v>3.968253968253968E-3</v>
      </c>
      <c r="P8" s="12"/>
    </row>
    <row r="9" spans="1:16" x14ac:dyDescent="0.25">
      <c r="A9" s="17">
        <v>7</v>
      </c>
      <c r="B9" s="19" t="s">
        <v>259</v>
      </c>
      <c r="C9" s="19">
        <v>5.46</v>
      </c>
      <c r="D9" s="19">
        <f t="shared" si="0"/>
        <v>5.4600000000000003E-2</v>
      </c>
      <c r="E9" s="20">
        <f t="shared" si="1"/>
        <v>1.8348623853210455E-3</v>
      </c>
      <c r="F9" s="21">
        <f t="shared" si="2"/>
        <v>1.0000000000000286E-4</v>
      </c>
      <c r="G9" s="22">
        <f t="shared" si="3"/>
        <v>1.7469510793517731E-5</v>
      </c>
      <c r="H9" s="23">
        <f t="shared" si="4"/>
        <v>8.2530489206485133E-5</v>
      </c>
      <c r="I9" s="24">
        <f t="shared" si="5"/>
        <v>1987.0450689787492</v>
      </c>
      <c r="J9" s="25">
        <f t="shared" si="6"/>
        <v>7.5944039242164525</v>
      </c>
    </row>
    <row r="10" spans="1:16" x14ac:dyDescent="0.25">
      <c r="A10" s="17">
        <v>8</v>
      </c>
      <c r="B10" s="19" t="s">
        <v>260</v>
      </c>
      <c r="C10" s="19">
        <v>5.45</v>
      </c>
      <c r="D10" s="19">
        <f t="shared" si="0"/>
        <v>5.45E-2</v>
      </c>
      <c r="E10" s="20">
        <f t="shared" si="1"/>
        <v>0</v>
      </c>
      <c r="F10" s="21">
        <f t="shared" si="2"/>
        <v>0</v>
      </c>
      <c r="G10" s="22">
        <f t="shared" si="3"/>
        <v>1.7469510793517731E-5</v>
      </c>
      <c r="H10" s="23">
        <f t="shared" si="4"/>
        <v>-1.7469510793517731E-5</v>
      </c>
      <c r="I10" s="24">
        <f t="shared" si="5"/>
        <v>2194.6356225981231</v>
      </c>
      <c r="J10" s="25">
        <f t="shared" si="6"/>
        <v>7.6937713083570332</v>
      </c>
    </row>
    <row r="11" spans="1:16" x14ac:dyDescent="0.25">
      <c r="A11" s="17">
        <v>9</v>
      </c>
      <c r="B11" s="19" t="s">
        <v>261</v>
      </c>
      <c r="C11" s="19">
        <v>5.45</v>
      </c>
      <c r="D11" s="19">
        <f t="shared" si="0"/>
        <v>5.45E-2</v>
      </c>
      <c r="E11" s="20">
        <f t="shared" si="1"/>
        <v>0</v>
      </c>
      <c r="F11" s="21">
        <f t="shared" si="2"/>
        <v>0</v>
      </c>
      <c r="G11" s="22">
        <f t="shared" si="3"/>
        <v>1.7469510793517731E-5</v>
      </c>
      <c r="H11" s="23">
        <f t="shared" si="4"/>
        <v>-1.7469510793517731E-5</v>
      </c>
      <c r="I11" s="24">
        <f t="shared" si="5"/>
        <v>2194.6356225981231</v>
      </c>
      <c r="J11" s="25">
        <f t="shared" si="6"/>
        <v>7.6937713083570332</v>
      </c>
    </row>
    <row r="12" spans="1:16" x14ac:dyDescent="0.25">
      <c r="A12" s="17">
        <v>10</v>
      </c>
      <c r="B12" s="19" t="s">
        <v>262</v>
      </c>
      <c r="C12" s="19">
        <v>5.45</v>
      </c>
      <c r="D12" s="19">
        <f t="shared" si="0"/>
        <v>5.45E-2</v>
      </c>
      <c r="E12" s="20">
        <f t="shared" si="1"/>
        <v>-1.831501831501936E-3</v>
      </c>
      <c r="F12" s="21">
        <f t="shared" si="2"/>
        <v>-1.0000000000000286E-4</v>
      </c>
      <c r="G12" s="22">
        <f t="shared" si="3"/>
        <v>1.3073129116498406E-5</v>
      </c>
      <c r="H12" s="23">
        <f t="shared" si="4"/>
        <v>-1.1307312911650127E-4</v>
      </c>
      <c r="I12" s="24">
        <f t="shared" si="5"/>
        <v>1813.7638103730833</v>
      </c>
      <c r="J12" s="25">
        <f t="shared" si="6"/>
        <v>7.5031594184343762</v>
      </c>
    </row>
    <row r="13" spans="1:16" x14ac:dyDescent="0.25">
      <c r="A13" s="17">
        <v>11</v>
      </c>
      <c r="B13" s="19" t="s">
        <v>263</v>
      </c>
      <c r="C13" s="19">
        <v>5.46</v>
      </c>
      <c r="D13" s="19">
        <f t="shared" si="0"/>
        <v>5.4600000000000003E-2</v>
      </c>
      <c r="E13" s="20">
        <f t="shared" si="1"/>
        <v>1.8348623853210455E-3</v>
      </c>
      <c r="F13" s="21">
        <f t="shared" si="2"/>
        <v>1.0000000000000286E-4</v>
      </c>
      <c r="G13" s="22">
        <f t="shared" si="3"/>
        <v>1.7469510793517731E-5</v>
      </c>
      <c r="H13" s="23">
        <f t="shared" si="4"/>
        <v>8.2530489206485133E-5</v>
      </c>
      <c r="I13" s="24">
        <f t="shared" si="5"/>
        <v>1987.0450689787492</v>
      </c>
      <c r="J13" s="25">
        <f t="shared" si="6"/>
        <v>7.5944039242164525</v>
      </c>
    </row>
    <row r="14" spans="1:16" x14ac:dyDescent="0.25">
      <c r="A14" s="17">
        <v>12</v>
      </c>
      <c r="B14" s="19" t="s">
        <v>264</v>
      </c>
      <c r="C14" s="19">
        <v>5.45</v>
      </c>
      <c r="D14" s="19">
        <f t="shared" si="0"/>
        <v>5.45E-2</v>
      </c>
      <c r="E14" s="20">
        <f t="shared" si="1"/>
        <v>0</v>
      </c>
      <c r="F14" s="21">
        <f t="shared" si="2"/>
        <v>0</v>
      </c>
      <c r="G14" s="22">
        <f t="shared" si="3"/>
        <v>1.7469510793517731E-5</v>
      </c>
      <c r="H14" s="23">
        <f t="shared" si="4"/>
        <v>-1.7469510793517731E-5</v>
      </c>
      <c r="I14" s="24">
        <f t="shared" si="5"/>
        <v>2194.6356225981231</v>
      </c>
      <c r="J14" s="25">
        <f t="shared" si="6"/>
        <v>7.6937713083570332</v>
      </c>
    </row>
    <row r="15" spans="1:16" x14ac:dyDescent="0.25">
      <c r="A15" s="17">
        <v>13</v>
      </c>
      <c r="B15" s="19" t="s">
        <v>265</v>
      </c>
      <c r="C15" s="19">
        <v>5.45</v>
      </c>
      <c r="D15" s="19">
        <f t="shared" si="0"/>
        <v>5.45E-2</v>
      </c>
      <c r="E15" s="20">
        <f t="shared" si="1"/>
        <v>1.8382352941175295E-3</v>
      </c>
      <c r="F15" s="21">
        <f t="shared" si="2"/>
        <v>9.9999999999995925E-5</v>
      </c>
      <c r="G15" s="22">
        <f t="shared" si="3"/>
        <v>2.1865892470536748E-5</v>
      </c>
      <c r="H15" s="23">
        <f t="shared" si="4"/>
        <v>7.8134107529459181E-5</v>
      </c>
      <c r="I15" s="24">
        <f t="shared" si="5"/>
        <v>2008.5972507497295</v>
      </c>
      <c r="J15" s="25">
        <f t="shared" si="6"/>
        <v>7.6051918722187466</v>
      </c>
    </row>
    <row r="16" spans="1:16" x14ac:dyDescent="0.25">
      <c r="A16" s="17">
        <v>14</v>
      </c>
      <c r="B16" s="19" t="s">
        <v>266</v>
      </c>
      <c r="C16" s="19">
        <v>5.44</v>
      </c>
      <c r="D16" s="19">
        <f t="shared" si="0"/>
        <v>5.4400000000000004E-2</v>
      </c>
      <c r="E16" s="20">
        <f t="shared" si="1"/>
        <v>-1.8348623853210455E-3</v>
      </c>
      <c r="F16" s="21">
        <f t="shared" si="2"/>
        <v>-9.9999999999995925E-5</v>
      </c>
      <c r="G16" s="22">
        <f t="shared" si="3"/>
        <v>1.7469510793517731E-5</v>
      </c>
      <c r="H16" s="23">
        <f t="shared" si="4"/>
        <v>-1.1746951079351366E-4</v>
      </c>
      <c r="I16" s="24">
        <f t="shared" si="5"/>
        <v>1785.9030121275052</v>
      </c>
      <c r="J16" s="25">
        <f t="shared" si="6"/>
        <v>7.4876794554420263</v>
      </c>
    </row>
    <row r="17" spans="1:10" x14ac:dyDescent="0.25">
      <c r="A17" s="17">
        <v>15</v>
      </c>
      <c r="B17" s="19" t="s">
        <v>267</v>
      </c>
      <c r="C17" s="19">
        <v>5.45</v>
      </c>
      <c r="D17" s="19">
        <f t="shared" si="0"/>
        <v>5.45E-2</v>
      </c>
      <c r="E17" s="20">
        <f t="shared" si="1"/>
        <v>-3.6563071297989191E-3</v>
      </c>
      <c r="F17" s="21">
        <f t="shared" si="2"/>
        <v>-1.9999999999999879E-4</v>
      </c>
      <c r="G17" s="22">
        <f t="shared" si="3"/>
        <v>8.6767474394793869E-6</v>
      </c>
      <c r="H17" s="23">
        <f t="shared" si="4"/>
        <v>-2.0867674743947818E-4</v>
      </c>
      <c r="I17" s="24">
        <f t="shared" si="5"/>
        <v>1133.8295932018027</v>
      </c>
      <c r="J17" s="25">
        <f t="shared" si="6"/>
        <v>7.0333562024508005</v>
      </c>
    </row>
    <row r="18" spans="1:10" x14ac:dyDescent="0.25">
      <c r="A18" s="17">
        <v>16</v>
      </c>
      <c r="B18" s="18">
        <v>45570</v>
      </c>
      <c r="C18" s="19">
        <v>5.47</v>
      </c>
      <c r="D18" s="19">
        <f t="shared" si="0"/>
        <v>5.4699999999999999E-2</v>
      </c>
      <c r="E18" s="20">
        <f t="shared" si="1"/>
        <v>1.831501831501825E-3</v>
      </c>
      <c r="F18" s="21">
        <f t="shared" si="2"/>
        <v>9.9999999999995925E-5</v>
      </c>
      <c r="G18" s="22">
        <f t="shared" si="3"/>
        <v>1.3073129116498406E-5</v>
      </c>
      <c r="H18" s="23">
        <f t="shared" si="4"/>
        <v>8.692687088349752E-5</v>
      </c>
      <c r="I18" s="24">
        <f t="shared" si="5"/>
        <v>1964.5639265635193</v>
      </c>
      <c r="J18" s="25">
        <f t="shared" si="6"/>
        <v>7.583025579351494</v>
      </c>
    </row>
    <row r="19" spans="1:10" x14ac:dyDescent="0.25">
      <c r="A19" s="17">
        <v>17</v>
      </c>
      <c r="B19" s="18">
        <v>45540</v>
      </c>
      <c r="C19" s="19">
        <v>5.46</v>
      </c>
      <c r="D19" s="19">
        <f t="shared" si="0"/>
        <v>5.4600000000000003E-2</v>
      </c>
      <c r="E19" s="20">
        <f t="shared" si="1"/>
        <v>1.8348623853210455E-3</v>
      </c>
      <c r="F19" s="21">
        <f t="shared" si="2"/>
        <v>1.0000000000000286E-4</v>
      </c>
      <c r="G19" s="22">
        <f t="shared" si="3"/>
        <v>1.7469510793517731E-5</v>
      </c>
      <c r="H19" s="23">
        <f t="shared" si="4"/>
        <v>8.2530489206485133E-5</v>
      </c>
      <c r="I19" s="24">
        <f t="shared" si="5"/>
        <v>1987.0450689787492</v>
      </c>
      <c r="J19" s="25">
        <f t="shared" si="6"/>
        <v>7.5944039242164525</v>
      </c>
    </row>
    <row r="20" spans="1:10" x14ac:dyDescent="0.25">
      <c r="A20" s="17">
        <v>18</v>
      </c>
      <c r="B20" s="18">
        <v>45509</v>
      </c>
      <c r="C20" s="19">
        <v>5.45</v>
      </c>
      <c r="D20" s="19">
        <f t="shared" si="0"/>
        <v>5.45E-2</v>
      </c>
      <c r="E20" s="20">
        <f t="shared" si="1"/>
        <v>0</v>
      </c>
      <c r="F20" s="21">
        <f t="shared" si="2"/>
        <v>0</v>
      </c>
      <c r="G20" s="22">
        <f t="shared" si="3"/>
        <v>1.7469510793517731E-5</v>
      </c>
      <c r="H20" s="23">
        <f t="shared" si="4"/>
        <v>-1.7469510793517731E-5</v>
      </c>
      <c r="I20" s="24">
        <f t="shared" si="5"/>
        <v>2194.6356225981231</v>
      </c>
      <c r="J20" s="25">
        <f t="shared" si="6"/>
        <v>7.6937713083570332</v>
      </c>
    </row>
    <row r="21" spans="1:10" x14ac:dyDescent="0.25">
      <c r="A21" s="17">
        <v>19</v>
      </c>
      <c r="B21" s="18">
        <v>45478</v>
      </c>
      <c r="C21" s="19">
        <v>5.45</v>
      </c>
      <c r="D21" s="19">
        <f t="shared" si="0"/>
        <v>5.45E-2</v>
      </c>
      <c r="E21" s="20">
        <f t="shared" si="1"/>
        <v>0</v>
      </c>
      <c r="F21" s="21">
        <f t="shared" si="2"/>
        <v>0</v>
      </c>
      <c r="G21" s="22">
        <f t="shared" si="3"/>
        <v>1.7469510793517731E-5</v>
      </c>
      <c r="H21" s="23">
        <f t="shared" si="4"/>
        <v>-1.7469510793517731E-5</v>
      </c>
      <c r="I21" s="24">
        <f t="shared" si="5"/>
        <v>2194.6356225981231</v>
      </c>
      <c r="J21" s="25">
        <f t="shared" si="6"/>
        <v>7.6937713083570332</v>
      </c>
    </row>
    <row r="22" spans="1:10" x14ac:dyDescent="0.25">
      <c r="A22" s="17">
        <v>20</v>
      </c>
      <c r="B22" s="18">
        <v>45448</v>
      </c>
      <c r="C22" s="19">
        <v>5.45</v>
      </c>
      <c r="D22" s="19">
        <f t="shared" si="0"/>
        <v>5.45E-2</v>
      </c>
      <c r="E22" s="20">
        <f t="shared" si="1"/>
        <v>0</v>
      </c>
      <c r="F22" s="21">
        <f t="shared" si="2"/>
        <v>0</v>
      </c>
      <c r="G22" s="22">
        <f t="shared" si="3"/>
        <v>1.7469510793517731E-5</v>
      </c>
      <c r="H22" s="23">
        <f t="shared" si="4"/>
        <v>-1.7469510793517731E-5</v>
      </c>
      <c r="I22" s="24">
        <f t="shared" si="5"/>
        <v>2194.6356225981231</v>
      </c>
      <c r="J22" s="25">
        <f t="shared" si="6"/>
        <v>7.6937713083570332</v>
      </c>
    </row>
    <row r="23" spans="1:10" x14ac:dyDescent="0.25">
      <c r="A23" s="17">
        <v>21</v>
      </c>
      <c r="B23" s="18">
        <v>45356</v>
      </c>
      <c r="C23" s="19">
        <v>5.45</v>
      </c>
      <c r="D23" s="19">
        <f t="shared" si="0"/>
        <v>5.45E-2</v>
      </c>
      <c r="E23" s="20">
        <f t="shared" si="1"/>
        <v>-1.831501831501936E-3</v>
      </c>
      <c r="F23" s="21">
        <f t="shared" si="2"/>
        <v>-1.0000000000000286E-4</v>
      </c>
      <c r="G23" s="22">
        <f t="shared" si="3"/>
        <v>1.3073129116498406E-5</v>
      </c>
      <c r="H23" s="23">
        <f t="shared" si="4"/>
        <v>-1.1307312911650127E-4</v>
      </c>
      <c r="I23" s="24">
        <f t="shared" si="5"/>
        <v>1813.7638103730833</v>
      </c>
      <c r="J23" s="25">
        <f t="shared" si="6"/>
        <v>7.5031594184343762</v>
      </c>
    </row>
    <row r="24" spans="1:10" x14ac:dyDescent="0.25">
      <c r="A24" s="17">
        <v>22</v>
      </c>
      <c r="B24" s="18">
        <v>45327</v>
      </c>
      <c r="C24" s="19">
        <v>5.46</v>
      </c>
      <c r="D24" s="19">
        <f t="shared" si="0"/>
        <v>5.4600000000000003E-2</v>
      </c>
      <c r="E24" s="20">
        <f t="shared" si="1"/>
        <v>0</v>
      </c>
      <c r="F24" s="21">
        <f t="shared" si="2"/>
        <v>0</v>
      </c>
      <c r="G24" s="22">
        <f t="shared" si="3"/>
        <v>1.3073129116498406E-5</v>
      </c>
      <c r="H24" s="23">
        <f t="shared" si="4"/>
        <v>-1.3073129116498406E-5</v>
      </c>
      <c r="I24" s="24">
        <f t="shared" si="5"/>
        <v>2199.1410194997907</v>
      </c>
      <c r="J24" s="25">
        <f t="shared" si="6"/>
        <v>7.6958221174207315</v>
      </c>
    </row>
    <row r="25" spans="1:10" x14ac:dyDescent="0.25">
      <c r="A25" s="17">
        <v>23</v>
      </c>
      <c r="B25" s="18">
        <v>45296</v>
      </c>
      <c r="C25" s="19">
        <v>5.46</v>
      </c>
      <c r="D25" s="19">
        <f t="shared" si="0"/>
        <v>5.4600000000000003E-2</v>
      </c>
      <c r="E25" s="20">
        <f t="shared" si="1"/>
        <v>0</v>
      </c>
      <c r="F25" s="21">
        <f t="shared" si="2"/>
        <v>0</v>
      </c>
      <c r="G25" s="22">
        <f t="shared" si="3"/>
        <v>1.3073129116498406E-5</v>
      </c>
      <c r="H25" s="23">
        <f t="shared" si="4"/>
        <v>-1.3073129116498406E-5</v>
      </c>
      <c r="I25" s="24">
        <f t="shared" si="5"/>
        <v>2199.1410194997907</v>
      </c>
      <c r="J25" s="25">
        <f t="shared" si="6"/>
        <v>7.6958221174207315</v>
      </c>
    </row>
    <row r="26" spans="1:10" x14ac:dyDescent="0.25">
      <c r="A26" s="17">
        <v>24</v>
      </c>
      <c r="B26" s="19" t="s">
        <v>268</v>
      </c>
      <c r="C26" s="19">
        <v>5.46</v>
      </c>
      <c r="D26" s="19">
        <f t="shared" si="0"/>
        <v>5.4600000000000003E-2</v>
      </c>
      <c r="E26" s="20">
        <f t="shared" si="1"/>
        <v>1.8348623853210455E-3</v>
      </c>
      <c r="F26" s="21">
        <f t="shared" si="2"/>
        <v>1.0000000000000286E-4</v>
      </c>
      <c r="G26" s="22">
        <f t="shared" si="3"/>
        <v>1.7469510793517731E-5</v>
      </c>
      <c r="H26" s="23">
        <f t="shared" si="4"/>
        <v>8.2530489206485133E-5</v>
      </c>
      <c r="I26" s="24">
        <f t="shared" si="5"/>
        <v>1987.0450689787492</v>
      </c>
      <c r="J26" s="25">
        <f t="shared" si="6"/>
        <v>7.5944039242164525</v>
      </c>
    </row>
    <row r="27" spans="1:10" x14ac:dyDescent="0.25">
      <c r="A27" s="17">
        <v>25</v>
      </c>
      <c r="B27" s="19" t="s">
        <v>269</v>
      </c>
      <c r="C27" s="19">
        <v>5.45</v>
      </c>
      <c r="D27" s="19">
        <f t="shared" si="0"/>
        <v>5.45E-2</v>
      </c>
      <c r="E27" s="20">
        <f t="shared" si="1"/>
        <v>-1.831501831501936E-3</v>
      </c>
      <c r="F27" s="21">
        <f t="shared" si="2"/>
        <v>-1.0000000000000286E-4</v>
      </c>
      <c r="G27" s="22">
        <f t="shared" si="3"/>
        <v>1.3073129116498406E-5</v>
      </c>
      <c r="H27" s="23">
        <f t="shared" si="4"/>
        <v>-1.1307312911650127E-4</v>
      </c>
      <c r="I27" s="24">
        <f t="shared" si="5"/>
        <v>1813.7638103730833</v>
      </c>
      <c r="J27" s="25">
        <f t="shared" si="6"/>
        <v>7.5031594184343762</v>
      </c>
    </row>
    <row r="28" spans="1:10" x14ac:dyDescent="0.25">
      <c r="A28" s="17">
        <v>26</v>
      </c>
      <c r="B28" s="19" t="s">
        <v>270</v>
      </c>
      <c r="C28" s="19">
        <v>5.46</v>
      </c>
      <c r="D28" s="19">
        <f t="shared" si="0"/>
        <v>5.4600000000000003E-2</v>
      </c>
      <c r="E28" s="20">
        <f t="shared" si="1"/>
        <v>-1.8281535648994041E-3</v>
      </c>
      <c r="F28" s="21">
        <f t="shared" si="2"/>
        <v>-9.9999999999995925E-5</v>
      </c>
      <c r="G28" s="22">
        <f t="shared" si="3"/>
        <v>8.6767474394793869E-6</v>
      </c>
      <c r="H28" s="23">
        <f t="shared" si="4"/>
        <v>-1.0867674743947532E-4</v>
      </c>
      <c r="I28" s="24">
        <f t="shared" si="5"/>
        <v>1840.9720231449398</v>
      </c>
      <c r="J28" s="25">
        <f t="shared" si="6"/>
        <v>7.5180489845640732</v>
      </c>
    </row>
    <row r="29" spans="1:10" x14ac:dyDescent="0.25">
      <c r="A29" s="17">
        <v>27</v>
      </c>
      <c r="B29" s="19" t="s">
        <v>271</v>
      </c>
      <c r="C29" s="19">
        <v>5.47</v>
      </c>
      <c r="D29" s="19">
        <f t="shared" si="0"/>
        <v>5.4699999999999999E-2</v>
      </c>
      <c r="E29" s="20">
        <f t="shared" si="1"/>
        <v>1.831501831501825E-3</v>
      </c>
      <c r="F29" s="21">
        <f t="shared" si="2"/>
        <v>9.9999999999995925E-5</v>
      </c>
      <c r="G29" s="22">
        <f t="shared" si="3"/>
        <v>1.3073129116498406E-5</v>
      </c>
      <c r="H29" s="23">
        <f t="shared" si="4"/>
        <v>8.692687088349752E-5</v>
      </c>
      <c r="I29" s="24">
        <f t="shared" si="5"/>
        <v>1964.5639265635193</v>
      </c>
      <c r="J29" s="25">
        <f t="shared" si="6"/>
        <v>7.583025579351494</v>
      </c>
    </row>
    <row r="30" spans="1:10" x14ac:dyDescent="0.25">
      <c r="A30" s="17">
        <v>28</v>
      </c>
      <c r="B30" s="19" t="s">
        <v>272</v>
      </c>
      <c r="C30" s="19">
        <v>5.46</v>
      </c>
      <c r="D30" s="19">
        <f t="shared" si="0"/>
        <v>5.4600000000000003E-2</v>
      </c>
      <c r="E30" s="20">
        <f t="shared" si="1"/>
        <v>1.8348623853210455E-3</v>
      </c>
      <c r="F30" s="21">
        <f t="shared" si="2"/>
        <v>1.0000000000000286E-4</v>
      </c>
      <c r="G30" s="22">
        <f t="shared" si="3"/>
        <v>1.7469510793517731E-5</v>
      </c>
      <c r="H30" s="23">
        <f t="shared" si="4"/>
        <v>8.2530489206485133E-5</v>
      </c>
      <c r="I30" s="24">
        <f t="shared" si="5"/>
        <v>1987.0450689787492</v>
      </c>
      <c r="J30" s="25">
        <f t="shared" si="6"/>
        <v>7.5944039242164525</v>
      </c>
    </row>
    <row r="31" spans="1:10" x14ac:dyDescent="0.25">
      <c r="A31" s="17">
        <v>29</v>
      </c>
      <c r="B31" s="19" t="s">
        <v>273</v>
      </c>
      <c r="C31" s="19">
        <v>5.45</v>
      </c>
      <c r="D31" s="19">
        <f t="shared" si="0"/>
        <v>5.45E-2</v>
      </c>
      <c r="E31" s="20">
        <f t="shared" si="1"/>
        <v>5.5350553505535416E-3</v>
      </c>
      <c r="F31" s="21">
        <f t="shared" si="2"/>
        <v>3.0000000000000165E-4</v>
      </c>
      <c r="G31" s="22">
        <f t="shared" si="3"/>
        <v>3.0658655824575395E-5</v>
      </c>
      <c r="H31" s="23">
        <f t="shared" si="4"/>
        <v>2.6934134417542626E-4</v>
      </c>
      <c r="I31" s="24">
        <f t="shared" si="5"/>
        <v>728.11501383791676</v>
      </c>
      <c r="J31" s="25">
        <f t="shared" si="6"/>
        <v>6.5904590217593002</v>
      </c>
    </row>
    <row r="32" spans="1:10" x14ac:dyDescent="0.25">
      <c r="A32" s="17">
        <v>30</v>
      </c>
      <c r="B32" s="19" t="s">
        <v>274</v>
      </c>
      <c r="C32" s="19">
        <v>5.42</v>
      </c>
      <c r="D32" s="19">
        <f t="shared" si="0"/>
        <v>5.4199999999999998E-2</v>
      </c>
      <c r="E32" s="20">
        <f t="shared" si="1"/>
        <v>-5.5045871559633586E-3</v>
      </c>
      <c r="F32" s="21">
        <f t="shared" si="2"/>
        <v>-3.0000000000000165E-4</v>
      </c>
      <c r="G32" s="22">
        <f t="shared" si="3"/>
        <v>1.7469510793517731E-5</v>
      </c>
      <c r="H32" s="23">
        <f t="shared" si="4"/>
        <v>-3.1746951079351937E-4</v>
      </c>
      <c r="I32" s="24">
        <f t="shared" si="5"/>
        <v>473.01071354921078</v>
      </c>
      <c r="J32" s="25">
        <f t="shared" si="6"/>
        <v>6.1591180384451691</v>
      </c>
    </row>
    <row r="33" spans="1:10" x14ac:dyDescent="0.25">
      <c r="A33" s="17">
        <v>31</v>
      </c>
      <c r="B33" s="19" t="s">
        <v>275</v>
      </c>
      <c r="C33" s="19">
        <v>5.45</v>
      </c>
      <c r="D33" s="19">
        <f t="shared" si="0"/>
        <v>5.45E-2</v>
      </c>
      <c r="E33" s="20">
        <f t="shared" si="1"/>
        <v>-1.831501831501936E-3</v>
      </c>
      <c r="F33" s="21">
        <f t="shared" si="2"/>
        <v>-1.0000000000000286E-4</v>
      </c>
      <c r="G33" s="22">
        <f t="shared" si="3"/>
        <v>1.3073129116498406E-5</v>
      </c>
      <c r="H33" s="23">
        <f t="shared" si="4"/>
        <v>-1.1307312911650127E-4</v>
      </c>
      <c r="I33" s="24">
        <f t="shared" si="5"/>
        <v>1813.7638103730833</v>
      </c>
      <c r="J33" s="25">
        <f t="shared" si="6"/>
        <v>7.5031594184343762</v>
      </c>
    </row>
    <row r="34" spans="1:10" x14ac:dyDescent="0.25">
      <c r="A34" s="17">
        <v>32</v>
      </c>
      <c r="B34" s="19" t="s">
        <v>276</v>
      </c>
      <c r="C34" s="19">
        <v>5.46</v>
      </c>
      <c r="D34" s="19">
        <f t="shared" si="0"/>
        <v>5.4600000000000003E-2</v>
      </c>
      <c r="E34" s="20">
        <f t="shared" si="1"/>
        <v>1.8348623853210455E-3</v>
      </c>
      <c r="F34" s="21">
        <f t="shared" si="2"/>
        <v>1.0000000000000286E-4</v>
      </c>
      <c r="G34" s="22">
        <f t="shared" si="3"/>
        <v>1.7469510793517731E-5</v>
      </c>
      <c r="H34" s="23">
        <f t="shared" si="4"/>
        <v>8.2530489206485133E-5</v>
      </c>
      <c r="I34" s="24">
        <f t="shared" si="5"/>
        <v>1987.0450689787492</v>
      </c>
      <c r="J34" s="25">
        <f t="shared" si="6"/>
        <v>7.5944039242164525</v>
      </c>
    </row>
    <row r="35" spans="1:10" x14ac:dyDescent="0.25">
      <c r="A35" s="17">
        <v>33</v>
      </c>
      <c r="B35" s="19" t="s">
        <v>277</v>
      </c>
      <c r="C35" s="19">
        <v>5.45</v>
      </c>
      <c r="D35" s="19">
        <f t="shared" si="0"/>
        <v>5.45E-2</v>
      </c>
      <c r="E35" s="20">
        <f t="shared" si="1"/>
        <v>0</v>
      </c>
      <c r="F35" s="21">
        <f t="shared" si="2"/>
        <v>0</v>
      </c>
      <c r="G35" s="22">
        <f t="shared" si="3"/>
        <v>1.7469510793517731E-5</v>
      </c>
      <c r="H35" s="23">
        <f t="shared" si="4"/>
        <v>-1.7469510793517731E-5</v>
      </c>
      <c r="I35" s="24">
        <f t="shared" si="5"/>
        <v>2194.6356225981231</v>
      </c>
      <c r="J35" s="25">
        <f t="shared" si="6"/>
        <v>7.6937713083570332</v>
      </c>
    </row>
    <row r="36" spans="1:10" x14ac:dyDescent="0.25">
      <c r="A36" s="17">
        <v>34</v>
      </c>
      <c r="B36" s="19" t="s">
        <v>278</v>
      </c>
      <c r="C36" s="19">
        <v>5.45</v>
      </c>
      <c r="D36" s="19">
        <f t="shared" si="0"/>
        <v>5.45E-2</v>
      </c>
      <c r="E36" s="20">
        <f t="shared" si="1"/>
        <v>0</v>
      </c>
      <c r="F36" s="21">
        <f t="shared" si="2"/>
        <v>0</v>
      </c>
      <c r="G36" s="22">
        <f t="shared" si="3"/>
        <v>1.7469510793517731E-5</v>
      </c>
      <c r="H36" s="23">
        <f t="shared" si="4"/>
        <v>-1.7469510793517731E-5</v>
      </c>
      <c r="I36" s="24">
        <f t="shared" si="5"/>
        <v>2194.6356225981231</v>
      </c>
      <c r="J36" s="25">
        <f t="shared" si="6"/>
        <v>7.6937713083570332</v>
      </c>
    </row>
    <row r="37" spans="1:10" x14ac:dyDescent="0.25">
      <c r="A37" s="17">
        <v>35</v>
      </c>
      <c r="B37" s="19" t="s">
        <v>279</v>
      </c>
      <c r="C37" s="19">
        <v>5.45</v>
      </c>
      <c r="D37" s="19">
        <f t="shared" si="0"/>
        <v>5.45E-2</v>
      </c>
      <c r="E37" s="20">
        <f t="shared" si="1"/>
        <v>0</v>
      </c>
      <c r="F37" s="21">
        <f t="shared" si="2"/>
        <v>0</v>
      </c>
      <c r="G37" s="22">
        <f t="shared" si="3"/>
        <v>1.7469510793517731E-5</v>
      </c>
      <c r="H37" s="23">
        <f t="shared" si="4"/>
        <v>-1.7469510793517731E-5</v>
      </c>
      <c r="I37" s="24">
        <f t="shared" si="5"/>
        <v>2194.6356225981231</v>
      </c>
      <c r="J37" s="25">
        <f t="shared" si="6"/>
        <v>7.6937713083570332</v>
      </c>
    </row>
    <row r="38" spans="1:10" x14ac:dyDescent="0.25">
      <c r="A38" s="17">
        <v>36</v>
      </c>
      <c r="B38" s="18">
        <v>45630</v>
      </c>
      <c r="C38" s="19">
        <v>5.45</v>
      </c>
      <c r="D38" s="19">
        <f t="shared" si="0"/>
        <v>5.45E-2</v>
      </c>
      <c r="E38" s="20">
        <f t="shared" si="1"/>
        <v>0</v>
      </c>
      <c r="F38" s="21">
        <f t="shared" si="2"/>
        <v>0</v>
      </c>
      <c r="G38" s="22">
        <f t="shared" si="3"/>
        <v>1.7469510793517731E-5</v>
      </c>
      <c r="H38" s="23">
        <f t="shared" si="4"/>
        <v>-1.7469510793517731E-5</v>
      </c>
      <c r="I38" s="24">
        <f t="shared" si="5"/>
        <v>2194.6356225981231</v>
      </c>
      <c r="J38" s="25">
        <f t="shared" si="6"/>
        <v>7.6937713083570332</v>
      </c>
    </row>
    <row r="39" spans="1:10" x14ac:dyDescent="0.25">
      <c r="A39" s="17">
        <v>37</v>
      </c>
      <c r="B39" s="18">
        <v>45600</v>
      </c>
      <c r="C39" s="19">
        <v>5.45</v>
      </c>
      <c r="D39" s="19">
        <f t="shared" si="0"/>
        <v>5.45E-2</v>
      </c>
      <c r="E39" s="20">
        <f t="shared" si="1"/>
        <v>0</v>
      </c>
      <c r="F39" s="21">
        <f t="shared" si="2"/>
        <v>0</v>
      </c>
      <c r="G39" s="22">
        <f t="shared" si="3"/>
        <v>1.7469510793517731E-5</v>
      </c>
      <c r="H39" s="23">
        <f t="shared" si="4"/>
        <v>-1.7469510793517731E-5</v>
      </c>
      <c r="I39" s="24">
        <f t="shared" si="5"/>
        <v>2194.6356225981231</v>
      </c>
      <c r="J39" s="25">
        <f t="shared" si="6"/>
        <v>7.6937713083570332</v>
      </c>
    </row>
    <row r="40" spans="1:10" x14ac:dyDescent="0.25">
      <c r="A40" s="17">
        <v>38</v>
      </c>
      <c r="B40" s="18">
        <v>45569</v>
      </c>
      <c r="C40" s="19">
        <v>5.45</v>
      </c>
      <c r="D40" s="19">
        <f t="shared" si="0"/>
        <v>5.45E-2</v>
      </c>
      <c r="E40" s="20">
        <f t="shared" si="1"/>
        <v>3.6832412523022384E-3</v>
      </c>
      <c r="F40" s="21">
        <f t="shared" si="2"/>
        <v>2.0000000000000573E-4</v>
      </c>
      <c r="G40" s="22">
        <f t="shared" si="3"/>
        <v>2.6262274147556375E-5</v>
      </c>
      <c r="H40" s="23">
        <f t="shared" si="4"/>
        <v>1.7373772585244936E-4</v>
      </c>
      <c r="I40" s="24">
        <f t="shared" si="5"/>
        <v>1390.5033877424733</v>
      </c>
      <c r="J40" s="25">
        <f t="shared" si="6"/>
        <v>7.2374211100194685</v>
      </c>
    </row>
    <row r="41" spans="1:10" x14ac:dyDescent="0.25">
      <c r="A41" s="17">
        <v>39</v>
      </c>
      <c r="B41" s="18">
        <v>45539</v>
      </c>
      <c r="C41" s="19">
        <v>5.43</v>
      </c>
      <c r="D41" s="19">
        <f t="shared" si="0"/>
        <v>5.4299999999999994E-2</v>
      </c>
      <c r="E41" s="20">
        <f t="shared" si="1"/>
        <v>0</v>
      </c>
      <c r="F41" s="21">
        <f t="shared" si="2"/>
        <v>0</v>
      </c>
      <c r="G41" s="22">
        <f t="shared" si="3"/>
        <v>2.6262274147556375E-5</v>
      </c>
      <c r="H41" s="23">
        <f t="shared" si="4"/>
        <v>-2.6262274147556375E-5</v>
      </c>
      <c r="I41" s="24">
        <f t="shared" si="5"/>
        <v>2181.784719768953</v>
      </c>
      <c r="J41" s="25">
        <f t="shared" si="6"/>
        <v>7.6878984996415394</v>
      </c>
    </row>
    <row r="42" spans="1:10" x14ac:dyDescent="0.25">
      <c r="A42" s="17">
        <v>40</v>
      </c>
      <c r="B42" s="18">
        <v>45508</v>
      </c>
      <c r="C42" s="19">
        <v>5.43</v>
      </c>
      <c r="D42" s="19">
        <f t="shared" si="0"/>
        <v>5.4299999999999994E-2</v>
      </c>
      <c r="E42" s="20">
        <f t="shared" si="1"/>
        <v>0</v>
      </c>
      <c r="F42" s="21">
        <f t="shared" si="2"/>
        <v>0</v>
      </c>
      <c r="G42" s="22">
        <f t="shared" si="3"/>
        <v>2.6262274147556375E-5</v>
      </c>
      <c r="H42" s="23">
        <f t="shared" si="4"/>
        <v>-2.6262274147556375E-5</v>
      </c>
      <c r="I42" s="24">
        <f t="shared" si="5"/>
        <v>2181.784719768953</v>
      </c>
      <c r="J42" s="25">
        <f t="shared" si="6"/>
        <v>7.6878984996415394</v>
      </c>
    </row>
    <row r="43" spans="1:10" x14ac:dyDescent="0.25">
      <c r="A43" s="17">
        <v>41</v>
      </c>
      <c r="B43" s="18">
        <v>45416</v>
      </c>
      <c r="C43" s="19">
        <v>5.43</v>
      </c>
      <c r="D43" s="19">
        <f t="shared" si="0"/>
        <v>5.4299999999999994E-2</v>
      </c>
      <c r="E43" s="20">
        <f t="shared" si="1"/>
        <v>3.696857670979492E-3</v>
      </c>
      <c r="F43" s="21">
        <f t="shared" si="2"/>
        <v>1.9999999999999185E-4</v>
      </c>
      <c r="G43" s="22">
        <f t="shared" si="3"/>
        <v>3.5055037501594409E-5</v>
      </c>
      <c r="H43" s="23">
        <f t="shared" si="4"/>
        <v>1.6494496249839743E-4</v>
      </c>
      <c r="I43" s="24">
        <f t="shared" si="5"/>
        <v>1455.2068428962323</v>
      </c>
      <c r="J43" s="25">
        <f t="shared" si="6"/>
        <v>7.2829033295679473</v>
      </c>
    </row>
    <row r="44" spans="1:10" x14ac:dyDescent="0.25">
      <c r="A44" s="17">
        <v>42</v>
      </c>
      <c r="B44" s="18">
        <v>45386</v>
      </c>
      <c r="C44" s="19">
        <v>5.41</v>
      </c>
      <c r="D44" s="19">
        <f t="shared" si="0"/>
        <v>5.4100000000000002E-2</v>
      </c>
      <c r="E44" s="20">
        <f t="shared" si="1"/>
        <v>-1.8450184501844769E-3</v>
      </c>
      <c r="F44" s="21">
        <f t="shared" si="2"/>
        <v>-9.9999999999995925E-5</v>
      </c>
      <c r="G44" s="22">
        <f t="shared" si="3"/>
        <v>3.0658655824575395E-5</v>
      </c>
      <c r="H44" s="23">
        <f t="shared" si="4"/>
        <v>-1.3065865582457132E-4</v>
      </c>
      <c r="I44" s="24">
        <f t="shared" si="5"/>
        <v>1698.8336142326564</v>
      </c>
      <c r="J44" s="25">
        <f t="shared" si="6"/>
        <v>7.4376971852887142</v>
      </c>
    </row>
    <row r="45" spans="1:10" x14ac:dyDescent="0.25">
      <c r="A45" s="17">
        <v>43</v>
      </c>
      <c r="B45" s="18">
        <v>45355</v>
      </c>
      <c r="C45" s="19">
        <v>5.42</v>
      </c>
      <c r="D45" s="19">
        <f t="shared" si="0"/>
        <v>5.4199999999999998E-2</v>
      </c>
      <c r="E45" s="20">
        <f t="shared" si="1"/>
        <v>0</v>
      </c>
      <c r="F45" s="21">
        <f t="shared" si="2"/>
        <v>0</v>
      </c>
      <c r="G45" s="22">
        <f t="shared" si="3"/>
        <v>3.0658655824575395E-5</v>
      </c>
      <c r="H45" s="23">
        <f t="shared" si="4"/>
        <v>-3.0658655824575395E-5</v>
      </c>
      <c r="I45" s="24">
        <f t="shared" si="5"/>
        <v>2173.4618544553468</v>
      </c>
      <c r="J45" s="25">
        <f t="shared" si="6"/>
        <v>7.684076499989744</v>
      </c>
    </row>
    <row r="46" spans="1:10" x14ac:dyDescent="0.25">
      <c r="A46" s="17">
        <v>44</v>
      </c>
      <c r="B46" s="18">
        <v>45326</v>
      </c>
      <c r="C46" s="19">
        <v>5.42</v>
      </c>
      <c r="D46" s="19">
        <f t="shared" si="0"/>
        <v>5.4199999999999998E-2</v>
      </c>
      <c r="E46" s="20">
        <f t="shared" si="1"/>
        <v>-3.6764705882353921E-3</v>
      </c>
      <c r="F46" s="21">
        <f t="shared" si="2"/>
        <v>-2.0000000000000573E-4</v>
      </c>
      <c r="G46" s="22">
        <f t="shared" si="3"/>
        <v>2.1865892470536748E-5</v>
      </c>
      <c r="H46" s="23">
        <f t="shared" si="4"/>
        <v>-2.2186589247054247E-4</v>
      </c>
      <c r="I46" s="24">
        <f t="shared" si="5"/>
        <v>1039.6390365904051</v>
      </c>
      <c r="J46" s="25">
        <f t="shared" si="6"/>
        <v>6.9466288516876107</v>
      </c>
    </row>
    <row r="47" spans="1:10" x14ac:dyDescent="0.25">
      <c r="A47" s="17">
        <v>45</v>
      </c>
      <c r="B47" s="18">
        <v>45295</v>
      </c>
      <c r="C47" s="19">
        <v>5.44</v>
      </c>
      <c r="D47" s="19">
        <f t="shared" si="0"/>
        <v>5.4400000000000004E-2</v>
      </c>
      <c r="E47" s="20">
        <f t="shared" si="1"/>
        <v>-3.66300366300365E-3</v>
      </c>
      <c r="F47" s="21">
        <f t="shared" si="2"/>
        <v>-1.9999999999999879E-4</v>
      </c>
      <c r="G47" s="22">
        <f t="shared" si="3"/>
        <v>1.3073129116498406E-5</v>
      </c>
      <c r="H47" s="23">
        <f t="shared" si="4"/>
        <v>-2.1307312911649721E-4</v>
      </c>
      <c r="I47" s="24">
        <f t="shared" si="5"/>
        <v>1102.1713662556647</v>
      </c>
      <c r="J47" s="25">
        <f t="shared" si="6"/>
        <v>7.0050374823924519</v>
      </c>
    </row>
    <row r="48" spans="1:10" x14ac:dyDescent="0.25">
      <c r="A48" s="17">
        <v>46</v>
      </c>
      <c r="B48" s="19" t="s">
        <v>280</v>
      </c>
      <c r="C48" s="19">
        <v>5.46</v>
      </c>
      <c r="D48" s="19">
        <f t="shared" si="0"/>
        <v>5.4600000000000003E-2</v>
      </c>
      <c r="E48" s="20">
        <f t="shared" si="1"/>
        <v>1.8348623853210455E-3</v>
      </c>
      <c r="F48" s="21">
        <f t="shared" si="2"/>
        <v>1.0000000000000286E-4</v>
      </c>
      <c r="G48" s="22">
        <f t="shared" si="3"/>
        <v>1.7469510793517731E-5</v>
      </c>
      <c r="H48" s="23">
        <f t="shared" si="4"/>
        <v>8.2530489206485133E-5</v>
      </c>
      <c r="I48" s="24">
        <f t="shared" si="5"/>
        <v>1987.0450689787492</v>
      </c>
      <c r="J48" s="25">
        <f t="shared" si="6"/>
        <v>7.5944039242164525</v>
      </c>
    </row>
    <row r="49" spans="1:10" x14ac:dyDescent="0.25">
      <c r="A49" s="17">
        <v>47</v>
      </c>
      <c r="B49" s="19" t="s">
        <v>281</v>
      </c>
      <c r="C49" s="19">
        <v>5.45</v>
      </c>
      <c r="D49" s="19">
        <f t="shared" si="0"/>
        <v>5.45E-2</v>
      </c>
      <c r="E49" s="20">
        <f t="shared" si="1"/>
        <v>-1.831501831501936E-3</v>
      </c>
      <c r="F49" s="21">
        <f t="shared" si="2"/>
        <v>-1.0000000000000286E-4</v>
      </c>
      <c r="G49" s="22">
        <f t="shared" si="3"/>
        <v>1.3073129116498406E-5</v>
      </c>
      <c r="H49" s="23">
        <f t="shared" si="4"/>
        <v>-1.1307312911650127E-4</v>
      </c>
      <c r="I49" s="24">
        <f t="shared" si="5"/>
        <v>1813.7638103730833</v>
      </c>
      <c r="J49" s="25">
        <f t="shared" si="6"/>
        <v>7.5031594184343762</v>
      </c>
    </row>
    <row r="50" spans="1:10" x14ac:dyDescent="0.25">
      <c r="A50" s="17">
        <v>48</v>
      </c>
      <c r="B50" s="19" t="s">
        <v>282</v>
      </c>
      <c r="C50" s="19">
        <v>5.46</v>
      </c>
      <c r="D50" s="19">
        <f t="shared" si="0"/>
        <v>5.4600000000000003E-2</v>
      </c>
      <c r="E50" s="20">
        <f t="shared" si="1"/>
        <v>0</v>
      </c>
      <c r="F50" s="21">
        <f t="shared" si="2"/>
        <v>0</v>
      </c>
      <c r="G50" s="22">
        <f t="shared" si="3"/>
        <v>1.3073129116498406E-5</v>
      </c>
      <c r="H50" s="23">
        <f t="shared" si="4"/>
        <v>-1.3073129116498406E-5</v>
      </c>
      <c r="I50" s="24">
        <f t="shared" si="5"/>
        <v>2199.1410194997907</v>
      </c>
      <c r="J50" s="25">
        <f t="shared" si="6"/>
        <v>7.6958221174207315</v>
      </c>
    </row>
    <row r="51" spans="1:10" x14ac:dyDescent="0.25">
      <c r="A51" s="17">
        <v>49</v>
      </c>
      <c r="B51" s="19" t="s">
        <v>283</v>
      </c>
      <c r="C51" s="19">
        <v>5.46</v>
      </c>
      <c r="D51" s="19">
        <f t="shared" si="0"/>
        <v>5.4600000000000003E-2</v>
      </c>
      <c r="E51" s="20">
        <f t="shared" si="1"/>
        <v>0</v>
      </c>
      <c r="F51" s="21">
        <f t="shared" si="2"/>
        <v>0</v>
      </c>
      <c r="G51" s="22">
        <f t="shared" si="3"/>
        <v>1.3073129116498406E-5</v>
      </c>
      <c r="H51" s="23">
        <f t="shared" si="4"/>
        <v>-1.3073129116498406E-5</v>
      </c>
      <c r="I51" s="24">
        <f t="shared" si="5"/>
        <v>2199.1410194997907</v>
      </c>
      <c r="J51" s="25">
        <f t="shared" si="6"/>
        <v>7.6958221174207315</v>
      </c>
    </row>
    <row r="52" spans="1:10" x14ac:dyDescent="0.25">
      <c r="A52" s="17">
        <v>50</v>
      </c>
      <c r="B52" s="19" t="s">
        <v>284</v>
      </c>
      <c r="C52" s="19">
        <v>5.46</v>
      </c>
      <c r="D52" s="19">
        <f t="shared" si="0"/>
        <v>5.4600000000000003E-2</v>
      </c>
      <c r="E52" s="20">
        <f t="shared" si="1"/>
        <v>-3.6496350364962904E-3</v>
      </c>
      <c r="F52" s="21">
        <f t="shared" si="2"/>
        <v>-1.9999999999999879E-4</v>
      </c>
      <c r="G52" s="22">
        <f t="shared" si="3"/>
        <v>4.2803657624600641E-6</v>
      </c>
      <c r="H52" s="23">
        <f t="shared" si="4"/>
        <v>-2.0428036576245886E-4</v>
      </c>
      <c r="I52" s="24">
        <f t="shared" si="5"/>
        <v>1165.7087214744042</v>
      </c>
      <c r="J52" s="25">
        <f t="shared" si="6"/>
        <v>7.0610845256464509</v>
      </c>
    </row>
    <row r="53" spans="1:10" x14ac:dyDescent="0.25">
      <c r="A53" s="17">
        <v>51</v>
      </c>
      <c r="B53" s="19" t="s">
        <v>285</v>
      </c>
      <c r="C53" s="19">
        <v>5.48</v>
      </c>
      <c r="D53" s="19">
        <f t="shared" si="0"/>
        <v>5.4800000000000001E-2</v>
      </c>
      <c r="E53" s="20">
        <f t="shared" si="1"/>
        <v>1.8281535648994041E-3</v>
      </c>
      <c r="F53" s="21">
        <f t="shared" si="2"/>
        <v>1.0000000000000286E-4</v>
      </c>
      <c r="G53" s="22">
        <f t="shared" si="3"/>
        <v>8.6767474394793869E-6</v>
      </c>
      <c r="H53" s="23">
        <f t="shared" si="4"/>
        <v>9.1323252560523472E-5</v>
      </c>
      <c r="I53" s="24">
        <f t="shared" si="5"/>
        <v>1941.1907212662018</v>
      </c>
      <c r="J53" s="25">
        <f t="shared" si="6"/>
        <v>7.571056837623801</v>
      </c>
    </row>
    <row r="54" spans="1:10" x14ac:dyDescent="0.25">
      <c r="A54" s="17">
        <v>52</v>
      </c>
      <c r="B54" s="19" t="s">
        <v>286</v>
      </c>
      <c r="C54" s="19">
        <v>5.47</v>
      </c>
      <c r="D54" s="19">
        <f t="shared" si="0"/>
        <v>5.4699999999999999E-2</v>
      </c>
      <c r="E54" s="20">
        <f t="shared" si="1"/>
        <v>-1.8248175182482562E-3</v>
      </c>
      <c r="F54" s="21">
        <f t="shared" si="2"/>
        <v>-1.0000000000000286E-4</v>
      </c>
      <c r="G54" s="22">
        <f t="shared" si="3"/>
        <v>4.2803657624600641E-6</v>
      </c>
      <c r="H54" s="23">
        <f t="shared" si="4"/>
        <v>-1.0428036576246293E-4</v>
      </c>
      <c r="I54" s="24">
        <f t="shared" si="5"/>
        <v>1867.4855023251941</v>
      </c>
      <c r="J54" s="25">
        <f t="shared" si="6"/>
        <v>7.532348153831026</v>
      </c>
    </row>
    <row r="55" spans="1:10" x14ac:dyDescent="0.25">
      <c r="A55" s="17">
        <v>53</v>
      </c>
      <c r="B55" s="19" t="s">
        <v>287</v>
      </c>
      <c r="C55" s="19">
        <v>5.48</v>
      </c>
      <c r="D55" s="19">
        <f t="shared" si="0"/>
        <v>5.4800000000000001E-2</v>
      </c>
      <c r="E55" s="20">
        <f t="shared" si="1"/>
        <v>0</v>
      </c>
      <c r="F55" s="21">
        <f t="shared" si="2"/>
        <v>0</v>
      </c>
      <c r="G55" s="22">
        <f t="shared" si="3"/>
        <v>4.2803657624600641E-6</v>
      </c>
      <c r="H55" s="23">
        <f t="shared" si="4"/>
        <v>-4.2803657624600641E-6</v>
      </c>
      <c r="I55" s="24">
        <f t="shared" si="5"/>
        <v>2204.2719345852252</v>
      </c>
      <c r="J55" s="25">
        <f t="shared" si="6"/>
        <v>7.6981525449600321</v>
      </c>
    </row>
    <row r="56" spans="1:10" x14ac:dyDescent="0.25">
      <c r="A56" s="17">
        <v>54</v>
      </c>
      <c r="B56" s="19" t="s">
        <v>288</v>
      </c>
      <c r="C56" s="19">
        <v>5.48</v>
      </c>
      <c r="D56" s="19">
        <f t="shared" si="0"/>
        <v>5.4800000000000001E-2</v>
      </c>
      <c r="E56" s="20">
        <f t="shared" si="1"/>
        <v>0</v>
      </c>
      <c r="F56" s="21">
        <f t="shared" si="2"/>
        <v>0</v>
      </c>
      <c r="G56" s="22">
        <f t="shared" si="3"/>
        <v>4.2803657624600641E-6</v>
      </c>
      <c r="H56" s="23">
        <f t="shared" si="4"/>
        <v>-4.2803657624600641E-6</v>
      </c>
      <c r="I56" s="24">
        <f t="shared" si="5"/>
        <v>2204.2719345852252</v>
      </c>
      <c r="J56" s="25">
        <f t="shared" si="6"/>
        <v>7.6981525449600321</v>
      </c>
    </row>
    <row r="57" spans="1:10" x14ac:dyDescent="0.25">
      <c r="A57" s="17">
        <v>55</v>
      </c>
      <c r="B57" s="19" t="s">
        <v>289</v>
      </c>
      <c r="C57" s="19">
        <v>5.48</v>
      </c>
      <c r="D57" s="19">
        <f t="shared" si="0"/>
        <v>5.4800000000000001E-2</v>
      </c>
      <c r="E57" s="20">
        <f t="shared" si="1"/>
        <v>0</v>
      </c>
      <c r="F57" s="21">
        <f t="shared" si="2"/>
        <v>0</v>
      </c>
      <c r="G57" s="22">
        <f t="shared" si="3"/>
        <v>4.2803657624600641E-6</v>
      </c>
      <c r="H57" s="23">
        <f t="shared" si="4"/>
        <v>-4.2803657624600641E-6</v>
      </c>
      <c r="I57" s="24">
        <f t="shared" si="5"/>
        <v>2204.2719345852252</v>
      </c>
      <c r="J57" s="25">
        <f t="shared" si="6"/>
        <v>7.6981525449600321</v>
      </c>
    </row>
    <row r="58" spans="1:10" x14ac:dyDescent="0.25">
      <c r="A58" s="17">
        <v>56</v>
      </c>
      <c r="B58" s="19" t="s">
        <v>290</v>
      </c>
      <c r="C58" s="19">
        <v>5.48</v>
      </c>
      <c r="D58" s="19">
        <f t="shared" si="0"/>
        <v>5.4800000000000001E-2</v>
      </c>
      <c r="E58" s="20">
        <f t="shared" si="1"/>
        <v>0</v>
      </c>
      <c r="F58" s="21">
        <f t="shared" si="2"/>
        <v>0</v>
      </c>
      <c r="G58" s="22">
        <f t="shared" si="3"/>
        <v>4.2803657624600641E-6</v>
      </c>
      <c r="H58" s="23">
        <f t="shared" si="4"/>
        <v>-4.2803657624600641E-6</v>
      </c>
      <c r="I58" s="24">
        <f t="shared" si="5"/>
        <v>2204.2719345852252</v>
      </c>
      <c r="J58" s="25">
        <f t="shared" si="6"/>
        <v>7.6981525449600321</v>
      </c>
    </row>
    <row r="59" spans="1:10" x14ac:dyDescent="0.25">
      <c r="A59" s="17">
        <v>57</v>
      </c>
      <c r="B59" s="19" t="s">
        <v>291</v>
      </c>
      <c r="C59" s="19">
        <v>5.48</v>
      </c>
      <c r="D59" s="19">
        <f t="shared" si="0"/>
        <v>5.4800000000000001E-2</v>
      </c>
      <c r="E59" s="20">
        <f t="shared" si="1"/>
        <v>0</v>
      </c>
      <c r="F59" s="21">
        <f t="shared" si="2"/>
        <v>0</v>
      </c>
      <c r="G59" s="22">
        <f t="shared" si="3"/>
        <v>4.2803657624600641E-6</v>
      </c>
      <c r="H59" s="23">
        <f t="shared" si="4"/>
        <v>-4.2803657624600641E-6</v>
      </c>
      <c r="I59" s="24">
        <f t="shared" si="5"/>
        <v>2204.2719345852252</v>
      </c>
      <c r="J59" s="25">
        <f t="shared" si="6"/>
        <v>7.6981525449600321</v>
      </c>
    </row>
    <row r="60" spans="1:10" x14ac:dyDescent="0.25">
      <c r="A60" s="17">
        <v>58</v>
      </c>
      <c r="B60" s="18">
        <v>45629</v>
      </c>
      <c r="C60" s="19">
        <v>5.48</v>
      </c>
      <c r="D60" s="19">
        <f t="shared" si="0"/>
        <v>5.4800000000000001E-2</v>
      </c>
      <c r="E60" s="20">
        <f t="shared" si="1"/>
        <v>0</v>
      </c>
      <c r="F60" s="21">
        <f t="shared" si="2"/>
        <v>0</v>
      </c>
      <c r="G60" s="22">
        <f t="shared" si="3"/>
        <v>4.2803657624600641E-6</v>
      </c>
      <c r="H60" s="23">
        <f t="shared" si="4"/>
        <v>-4.2803657624600641E-6</v>
      </c>
      <c r="I60" s="24">
        <f t="shared" si="5"/>
        <v>2204.2719345852252</v>
      </c>
      <c r="J60" s="25">
        <f t="shared" si="6"/>
        <v>7.6981525449600321</v>
      </c>
    </row>
    <row r="61" spans="1:10" x14ac:dyDescent="0.25">
      <c r="A61" s="17">
        <v>59</v>
      </c>
      <c r="B61" s="18">
        <v>45599</v>
      </c>
      <c r="C61" s="19">
        <v>5.48</v>
      </c>
      <c r="D61" s="19">
        <f t="shared" si="0"/>
        <v>5.4800000000000001E-2</v>
      </c>
      <c r="E61" s="20">
        <f t="shared" si="1"/>
        <v>3.66300366300365E-3</v>
      </c>
      <c r="F61" s="21">
        <f t="shared" si="2"/>
        <v>1.9999999999999879E-4</v>
      </c>
      <c r="G61" s="22">
        <f t="shared" si="3"/>
        <v>1.3073129116498406E-5</v>
      </c>
      <c r="H61" s="23">
        <f t="shared" si="4"/>
        <v>1.8692687088350037E-4</v>
      </c>
      <c r="I61" s="24">
        <f t="shared" si="5"/>
        <v>1293.0639086923879</v>
      </c>
      <c r="J61" s="25">
        <f t="shared" si="6"/>
        <v>7.1647698042266468</v>
      </c>
    </row>
    <row r="62" spans="1:10" x14ac:dyDescent="0.25">
      <c r="A62" s="17">
        <v>60</v>
      </c>
      <c r="B62" s="18">
        <v>45507</v>
      </c>
      <c r="C62" s="19">
        <v>5.46</v>
      </c>
      <c r="D62" s="19">
        <f t="shared" si="0"/>
        <v>5.4600000000000003E-2</v>
      </c>
      <c r="E62" s="20">
        <f t="shared" si="1"/>
        <v>-1.8281535648994041E-3</v>
      </c>
      <c r="F62" s="21">
        <f t="shared" si="2"/>
        <v>-9.9999999999995925E-5</v>
      </c>
      <c r="G62" s="22">
        <f t="shared" si="3"/>
        <v>8.6767474394793869E-6</v>
      </c>
      <c r="H62" s="23">
        <f t="shared" si="4"/>
        <v>-1.0867674743947532E-4</v>
      </c>
      <c r="I62" s="24">
        <f t="shared" si="5"/>
        <v>1840.9720231449398</v>
      </c>
      <c r="J62" s="25">
        <f t="shared" si="6"/>
        <v>7.5180489845640732</v>
      </c>
    </row>
    <row r="63" spans="1:10" x14ac:dyDescent="0.25">
      <c r="A63" s="17">
        <v>61</v>
      </c>
      <c r="B63" s="18">
        <v>45476</v>
      </c>
      <c r="C63" s="19">
        <v>5.47</v>
      </c>
      <c r="D63" s="19">
        <f t="shared" si="0"/>
        <v>5.4699999999999999E-2</v>
      </c>
      <c r="E63" s="20">
        <f t="shared" si="1"/>
        <v>0</v>
      </c>
      <c r="F63" s="21">
        <f t="shared" si="2"/>
        <v>0</v>
      </c>
      <c r="G63" s="22">
        <f t="shared" si="3"/>
        <v>8.6767474394793869E-6</v>
      </c>
      <c r="H63" s="23">
        <f t="shared" si="4"/>
        <v>-8.6767474394793869E-6</v>
      </c>
      <c r="I63" s="24">
        <f t="shared" si="5"/>
        <v>2202.355018186599</v>
      </c>
      <c r="J63" s="25">
        <f t="shared" si="6"/>
        <v>7.6972825296217318</v>
      </c>
    </row>
    <row r="64" spans="1:10" x14ac:dyDescent="0.25">
      <c r="A64" s="17">
        <v>62</v>
      </c>
      <c r="B64" s="18">
        <v>45446</v>
      </c>
      <c r="C64" s="19">
        <v>5.47</v>
      </c>
      <c r="D64" s="19">
        <f t="shared" si="0"/>
        <v>5.4699999999999999E-2</v>
      </c>
      <c r="E64" s="20">
        <f t="shared" si="1"/>
        <v>0</v>
      </c>
      <c r="F64" s="21">
        <f t="shared" si="2"/>
        <v>0</v>
      </c>
      <c r="G64" s="22">
        <f t="shared" si="3"/>
        <v>8.6767474394793869E-6</v>
      </c>
      <c r="H64" s="23">
        <f t="shared" si="4"/>
        <v>-8.6767474394793869E-6</v>
      </c>
      <c r="I64" s="24">
        <f t="shared" si="5"/>
        <v>2202.355018186599</v>
      </c>
      <c r="J64" s="25">
        <f t="shared" si="6"/>
        <v>7.6972825296217318</v>
      </c>
    </row>
    <row r="65" spans="1:10" x14ac:dyDescent="0.25">
      <c r="A65" s="17">
        <v>63</v>
      </c>
      <c r="B65" s="18">
        <v>45415</v>
      </c>
      <c r="C65" s="19">
        <v>5.47</v>
      </c>
      <c r="D65" s="19">
        <f t="shared" si="0"/>
        <v>5.4699999999999999E-2</v>
      </c>
      <c r="E65" s="20">
        <f t="shared" si="1"/>
        <v>-1.8248175182482562E-3</v>
      </c>
      <c r="F65" s="21">
        <f t="shared" si="2"/>
        <v>-1.0000000000000286E-4</v>
      </c>
      <c r="G65" s="22">
        <f t="shared" si="3"/>
        <v>4.2803657624600641E-6</v>
      </c>
      <c r="H65" s="23">
        <f t="shared" si="4"/>
        <v>-1.0428036576246293E-4</v>
      </c>
      <c r="I65" s="24">
        <f t="shared" si="5"/>
        <v>1867.4855023251941</v>
      </c>
      <c r="J65" s="25">
        <f t="shared" si="6"/>
        <v>7.532348153831026</v>
      </c>
    </row>
    <row r="66" spans="1:10" x14ac:dyDescent="0.25">
      <c r="A66" s="17">
        <v>64</v>
      </c>
      <c r="B66" s="18">
        <v>45385</v>
      </c>
      <c r="C66" s="19">
        <v>5.48</v>
      </c>
      <c r="D66" s="19">
        <f t="shared" si="0"/>
        <v>5.4800000000000001E-2</v>
      </c>
      <c r="E66" s="20">
        <f t="shared" si="1"/>
        <v>1.1070110701107083E-2</v>
      </c>
      <c r="F66" s="21">
        <f t="shared" si="2"/>
        <v>6.0000000000000331E-4</v>
      </c>
      <c r="G66" s="22">
        <f t="shared" si="3"/>
        <v>3.0658655824575395E-5</v>
      </c>
      <c r="H66" s="23">
        <f t="shared" si="4"/>
        <v>5.6934134417542786E-4</v>
      </c>
      <c r="I66" s="24">
        <f t="shared" si="5"/>
        <v>15.606826427216161</v>
      </c>
      <c r="J66" s="25">
        <f t="shared" si="6"/>
        <v>2.7477084100284732</v>
      </c>
    </row>
    <row r="67" spans="1:10" x14ac:dyDescent="0.25">
      <c r="A67" s="17">
        <v>65</v>
      </c>
      <c r="B67" s="18">
        <v>45294</v>
      </c>
      <c r="C67" s="19">
        <v>5.42</v>
      </c>
      <c r="D67" s="19">
        <f t="shared" si="0"/>
        <v>5.4199999999999998E-2</v>
      </c>
      <c r="E67" s="20">
        <f t="shared" si="1"/>
        <v>-5.5045871559633586E-3</v>
      </c>
      <c r="F67" s="21">
        <f t="shared" si="2"/>
        <v>-3.0000000000000165E-4</v>
      </c>
      <c r="G67" s="22">
        <f t="shared" si="3"/>
        <v>1.7469510793517731E-5</v>
      </c>
      <c r="H67" s="23">
        <f t="shared" si="4"/>
        <v>-3.1746951079351937E-4</v>
      </c>
      <c r="I67" s="24">
        <f t="shared" si="5"/>
        <v>473.01071354921078</v>
      </c>
      <c r="J67" s="25">
        <f t="shared" si="6"/>
        <v>6.1591180384451691</v>
      </c>
    </row>
    <row r="68" spans="1:10" x14ac:dyDescent="0.25">
      <c r="A68" s="17">
        <v>66</v>
      </c>
      <c r="B68" s="19" t="s">
        <v>292</v>
      </c>
      <c r="C68" s="19">
        <v>5.45</v>
      </c>
      <c r="D68" s="19">
        <f t="shared" ref="D68:D131" si="7">C68/100</f>
        <v>5.45E-2</v>
      </c>
      <c r="E68" s="20">
        <f t="shared" ref="E68:E131" si="8">(D68/D69)-1</f>
        <v>0</v>
      </c>
      <c r="F68" s="21">
        <f t="shared" ref="F68:F131" si="9">(D68-D69)</f>
        <v>0</v>
      </c>
      <c r="G68" s="22">
        <f t="shared" ref="G68:G131" si="10">$O$3*($O$4-D69)*$O$8</f>
        <v>1.7469510793517731E-5</v>
      </c>
      <c r="H68" s="23">
        <f t="shared" ref="H68:H131" si="11">(F68-G68)</f>
        <v>-1.7469510793517731E-5</v>
      </c>
      <c r="I68" s="24">
        <f t="shared" ref="I68:I131" si="12">NORMDIST(H68,0,$O$5,FALSE)</f>
        <v>2194.6356225981231</v>
      </c>
      <c r="J68" s="25">
        <f t="shared" ref="J68:J131" si="13">LN(I68)</f>
        <v>7.6937713083570332</v>
      </c>
    </row>
    <row r="69" spans="1:10" x14ac:dyDescent="0.25">
      <c r="A69" s="17">
        <v>67</v>
      </c>
      <c r="B69" s="19" t="s">
        <v>293</v>
      </c>
      <c r="C69" s="19">
        <v>5.45</v>
      </c>
      <c r="D69" s="19">
        <f t="shared" si="7"/>
        <v>5.45E-2</v>
      </c>
      <c r="E69" s="20">
        <f t="shared" si="8"/>
        <v>0</v>
      </c>
      <c r="F69" s="21">
        <f t="shared" si="9"/>
        <v>0</v>
      </c>
      <c r="G69" s="22">
        <f t="shared" si="10"/>
        <v>1.7469510793517731E-5</v>
      </c>
      <c r="H69" s="23">
        <f t="shared" si="11"/>
        <v>-1.7469510793517731E-5</v>
      </c>
      <c r="I69" s="24">
        <f t="shared" si="12"/>
        <v>2194.6356225981231</v>
      </c>
      <c r="J69" s="25">
        <f t="shared" si="13"/>
        <v>7.6937713083570332</v>
      </c>
    </row>
    <row r="70" spans="1:10" x14ac:dyDescent="0.25">
      <c r="A70" s="17">
        <v>68</v>
      </c>
      <c r="B70" s="19" t="s">
        <v>294</v>
      </c>
      <c r="C70" s="19">
        <v>5.45</v>
      </c>
      <c r="D70" s="19">
        <f t="shared" si="7"/>
        <v>5.45E-2</v>
      </c>
      <c r="E70" s="20">
        <f t="shared" si="8"/>
        <v>-3.6563071297989191E-3</v>
      </c>
      <c r="F70" s="21">
        <f t="shared" si="9"/>
        <v>-1.9999999999999879E-4</v>
      </c>
      <c r="G70" s="22">
        <f t="shared" si="10"/>
        <v>8.6767474394793869E-6</v>
      </c>
      <c r="H70" s="23">
        <f t="shared" si="11"/>
        <v>-2.0867674743947818E-4</v>
      </c>
      <c r="I70" s="24">
        <f t="shared" si="12"/>
        <v>1133.8295932018027</v>
      </c>
      <c r="J70" s="25">
        <f t="shared" si="13"/>
        <v>7.0333562024508005</v>
      </c>
    </row>
    <row r="71" spans="1:10" x14ac:dyDescent="0.25">
      <c r="A71" s="17">
        <v>69</v>
      </c>
      <c r="B71" s="19" t="s">
        <v>295</v>
      </c>
      <c r="C71" s="19">
        <v>5.47</v>
      </c>
      <c r="D71" s="19">
        <f t="shared" si="7"/>
        <v>5.4699999999999999E-2</v>
      </c>
      <c r="E71" s="20">
        <f t="shared" si="8"/>
        <v>1.831501831501825E-3</v>
      </c>
      <c r="F71" s="21">
        <f t="shared" si="9"/>
        <v>9.9999999999995925E-5</v>
      </c>
      <c r="G71" s="22">
        <f t="shared" si="10"/>
        <v>1.3073129116498406E-5</v>
      </c>
      <c r="H71" s="23">
        <f t="shared" si="11"/>
        <v>8.692687088349752E-5</v>
      </c>
      <c r="I71" s="24">
        <f t="shared" si="12"/>
        <v>1964.5639265635193</v>
      </c>
      <c r="J71" s="25">
        <f t="shared" si="13"/>
        <v>7.583025579351494</v>
      </c>
    </row>
    <row r="72" spans="1:10" x14ac:dyDescent="0.25">
      <c r="A72" s="17">
        <v>70</v>
      </c>
      <c r="B72" s="19" t="s">
        <v>296</v>
      </c>
      <c r="C72" s="19">
        <v>5.46</v>
      </c>
      <c r="D72" s="19">
        <f t="shared" si="7"/>
        <v>5.4600000000000003E-2</v>
      </c>
      <c r="E72" s="20">
        <f t="shared" si="8"/>
        <v>1.8348623853210455E-3</v>
      </c>
      <c r="F72" s="21">
        <f t="shared" si="9"/>
        <v>1.0000000000000286E-4</v>
      </c>
      <c r="G72" s="22">
        <f t="shared" si="10"/>
        <v>1.7469510793517731E-5</v>
      </c>
      <c r="H72" s="23">
        <f t="shared" si="11"/>
        <v>8.2530489206485133E-5</v>
      </c>
      <c r="I72" s="24">
        <f t="shared" si="12"/>
        <v>1987.0450689787492</v>
      </c>
      <c r="J72" s="25">
        <f t="shared" si="13"/>
        <v>7.5944039242164525</v>
      </c>
    </row>
    <row r="73" spans="1:10" x14ac:dyDescent="0.25">
      <c r="A73" s="17">
        <v>71</v>
      </c>
      <c r="B73" s="19" t="s">
        <v>297</v>
      </c>
      <c r="C73" s="19">
        <v>5.45</v>
      </c>
      <c r="D73" s="19">
        <f t="shared" si="7"/>
        <v>5.45E-2</v>
      </c>
      <c r="E73" s="20">
        <f t="shared" si="8"/>
        <v>1.8382352941175295E-3</v>
      </c>
      <c r="F73" s="21">
        <f t="shared" si="9"/>
        <v>9.9999999999995925E-5</v>
      </c>
      <c r="G73" s="22">
        <f t="shared" si="10"/>
        <v>2.1865892470536748E-5</v>
      </c>
      <c r="H73" s="23">
        <f t="shared" si="11"/>
        <v>7.8134107529459181E-5</v>
      </c>
      <c r="I73" s="24">
        <f t="shared" si="12"/>
        <v>2008.5972507497295</v>
      </c>
      <c r="J73" s="25">
        <f t="shared" si="13"/>
        <v>7.6051918722187466</v>
      </c>
    </row>
    <row r="74" spans="1:10" x14ac:dyDescent="0.25">
      <c r="A74" s="17">
        <v>72</v>
      </c>
      <c r="B74" s="19" t="s">
        <v>298</v>
      </c>
      <c r="C74" s="19">
        <v>5.44</v>
      </c>
      <c r="D74" s="19">
        <f t="shared" si="7"/>
        <v>5.4400000000000004E-2</v>
      </c>
      <c r="E74" s="20">
        <f t="shared" si="8"/>
        <v>0</v>
      </c>
      <c r="F74" s="21">
        <f t="shared" si="9"/>
        <v>0</v>
      </c>
      <c r="G74" s="22">
        <f t="shared" si="10"/>
        <v>2.1865892470536748E-5</v>
      </c>
      <c r="H74" s="23">
        <f t="shared" si="11"/>
        <v>-2.1865892470536748E-5</v>
      </c>
      <c r="I74" s="24">
        <f t="shared" si="12"/>
        <v>2188.8467861052882</v>
      </c>
      <c r="J74" s="25">
        <f t="shared" si="13"/>
        <v>7.6911301024306358</v>
      </c>
    </row>
    <row r="75" spans="1:10" x14ac:dyDescent="0.25">
      <c r="A75" s="17">
        <v>73</v>
      </c>
      <c r="B75" s="19" t="s">
        <v>299</v>
      </c>
      <c r="C75" s="19">
        <v>5.44</v>
      </c>
      <c r="D75" s="19">
        <f t="shared" si="7"/>
        <v>5.4400000000000004E-2</v>
      </c>
      <c r="E75" s="20">
        <f t="shared" si="8"/>
        <v>0</v>
      </c>
      <c r="F75" s="21">
        <f t="shared" si="9"/>
        <v>0</v>
      </c>
      <c r="G75" s="22">
        <f t="shared" si="10"/>
        <v>2.1865892470536748E-5</v>
      </c>
      <c r="H75" s="23">
        <f t="shared" si="11"/>
        <v>-2.1865892470536748E-5</v>
      </c>
      <c r="I75" s="24">
        <f t="shared" si="12"/>
        <v>2188.8467861052882</v>
      </c>
      <c r="J75" s="25">
        <f t="shared" si="13"/>
        <v>7.6911301024306358</v>
      </c>
    </row>
    <row r="76" spans="1:10" x14ac:dyDescent="0.25">
      <c r="A76" s="17">
        <v>74</v>
      </c>
      <c r="B76" s="19" t="s">
        <v>300</v>
      </c>
      <c r="C76" s="19">
        <v>5.44</v>
      </c>
      <c r="D76" s="19">
        <f t="shared" si="7"/>
        <v>5.4400000000000004E-2</v>
      </c>
      <c r="E76" s="20">
        <f t="shared" si="8"/>
        <v>1.8416206261511192E-3</v>
      </c>
      <c r="F76" s="21">
        <f t="shared" si="9"/>
        <v>1.000000000000098E-4</v>
      </c>
      <c r="G76" s="22">
        <f t="shared" si="10"/>
        <v>2.6262274147556375E-5</v>
      </c>
      <c r="H76" s="23">
        <f t="shared" si="11"/>
        <v>7.3737725852453435E-5</v>
      </c>
      <c r="I76" s="24">
        <f t="shared" si="12"/>
        <v>2029.1848169041616</v>
      </c>
      <c r="J76" s="25">
        <f t="shared" si="13"/>
        <v>7.6153894233582946</v>
      </c>
    </row>
    <row r="77" spans="1:10" x14ac:dyDescent="0.25">
      <c r="A77" s="17">
        <v>75</v>
      </c>
      <c r="B77" s="19" t="s">
        <v>301</v>
      </c>
      <c r="C77" s="19">
        <v>5.43</v>
      </c>
      <c r="D77" s="19">
        <f t="shared" si="7"/>
        <v>5.4299999999999994E-2</v>
      </c>
      <c r="E77" s="20">
        <f t="shared" si="8"/>
        <v>0</v>
      </c>
      <c r="F77" s="21">
        <f t="shared" si="9"/>
        <v>0</v>
      </c>
      <c r="G77" s="22">
        <f t="shared" si="10"/>
        <v>2.6262274147556375E-5</v>
      </c>
      <c r="H77" s="23">
        <f t="shared" si="11"/>
        <v>-2.6262274147556375E-5</v>
      </c>
      <c r="I77" s="24">
        <f t="shared" si="12"/>
        <v>2181.784719768953</v>
      </c>
      <c r="J77" s="25">
        <f t="shared" si="13"/>
        <v>7.6878984996415394</v>
      </c>
    </row>
    <row r="78" spans="1:10" x14ac:dyDescent="0.25">
      <c r="A78" s="17">
        <v>76</v>
      </c>
      <c r="B78" s="19" t="s">
        <v>302</v>
      </c>
      <c r="C78" s="19">
        <v>5.43</v>
      </c>
      <c r="D78" s="19">
        <f t="shared" si="7"/>
        <v>5.4299999999999994E-2</v>
      </c>
      <c r="E78" s="20">
        <f t="shared" si="8"/>
        <v>-3.6697247706423131E-3</v>
      </c>
      <c r="F78" s="21">
        <f t="shared" si="9"/>
        <v>-2.0000000000000573E-4</v>
      </c>
      <c r="G78" s="22">
        <f t="shared" si="10"/>
        <v>1.7469510793517731E-5</v>
      </c>
      <c r="H78" s="23">
        <f t="shared" si="11"/>
        <v>-2.1746951079352345E-4</v>
      </c>
      <c r="I78" s="24">
        <f t="shared" si="12"/>
        <v>1070.7647218171253</v>
      </c>
      <c r="J78" s="25">
        <f t="shared" si="13"/>
        <v>6.9761283654713573</v>
      </c>
    </row>
    <row r="79" spans="1:10" x14ac:dyDescent="0.25">
      <c r="A79" s="17">
        <v>77</v>
      </c>
      <c r="B79" s="19" t="s">
        <v>303</v>
      </c>
      <c r="C79" s="19">
        <v>5.45</v>
      </c>
      <c r="D79" s="19">
        <f t="shared" si="7"/>
        <v>5.45E-2</v>
      </c>
      <c r="E79" s="20">
        <f t="shared" si="8"/>
        <v>3.6832412523022384E-3</v>
      </c>
      <c r="F79" s="21">
        <f t="shared" si="9"/>
        <v>2.0000000000000573E-4</v>
      </c>
      <c r="G79" s="22">
        <f t="shared" si="10"/>
        <v>2.6262274147556375E-5</v>
      </c>
      <c r="H79" s="23">
        <f t="shared" si="11"/>
        <v>1.7373772585244936E-4</v>
      </c>
      <c r="I79" s="24">
        <f t="shared" si="12"/>
        <v>1390.5033877424733</v>
      </c>
      <c r="J79" s="25">
        <f t="shared" si="13"/>
        <v>7.2374211100194685</v>
      </c>
    </row>
    <row r="80" spans="1:10" x14ac:dyDescent="0.25">
      <c r="A80" s="17">
        <v>78</v>
      </c>
      <c r="B80" s="18">
        <v>45628</v>
      </c>
      <c r="C80" s="19">
        <v>5.43</v>
      </c>
      <c r="D80" s="19">
        <f t="shared" si="7"/>
        <v>5.4299999999999994E-2</v>
      </c>
      <c r="E80" s="20">
        <f t="shared" si="8"/>
        <v>-1.8382352941178626E-3</v>
      </c>
      <c r="F80" s="21">
        <f t="shared" si="9"/>
        <v>-1.000000000000098E-4</v>
      </c>
      <c r="G80" s="22">
        <f t="shared" si="10"/>
        <v>2.1865892470536748E-5</v>
      </c>
      <c r="H80" s="23">
        <f t="shared" si="11"/>
        <v>-1.2186589247054655E-4</v>
      </c>
      <c r="I80" s="24">
        <f t="shared" si="12"/>
        <v>1757.4322881723247</v>
      </c>
      <c r="J80" s="25">
        <f t="shared" si="13"/>
        <v>7.4716090955869037</v>
      </c>
    </row>
    <row r="81" spans="1:10" x14ac:dyDescent="0.25">
      <c r="A81" s="17">
        <v>79</v>
      </c>
      <c r="B81" s="18">
        <v>45537</v>
      </c>
      <c r="C81" s="19">
        <v>5.44</v>
      </c>
      <c r="D81" s="19">
        <f t="shared" si="7"/>
        <v>5.4400000000000004E-2</v>
      </c>
      <c r="E81" s="20">
        <f t="shared" si="8"/>
        <v>0</v>
      </c>
      <c r="F81" s="21">
        <f t="shared" si="9"/>
        <v>0</v>
      </c>
      <c r="G81" s="22">
        <f t="shared" si="10"/>
        <v>2.1865892470536748E-5</v>
      </c>
      <c r="H81" s="23">
        <f t="shared" si="11"/>
        <v>-2.1865892470536748E-5</v>
      </c>
      <c r="I81" s="24">
        <f t="shared" si="12"/>
        <v>2188.8467861052882</v>
      </c>
      <c r="J81" s="25">
        <f t="shared" si="13"/>
        <v>7.6911301024306358</v>
      </c>
    </row>
    <row r="82" spans="1:10" x14ac:dyDescent="0.25">
      <c r="A82" s="17">
        <v>80</v>
      </c>
      <c r="B82" s="18">
        <v>45506</v>
      </c>
      <c r="C82" s="19">
        <v>5.44</v>
      </c>
      <c r="D82" s="19">
        <f t="shared" si="7"/>
        <v>5.4400000000000004E-2</v>
      </c>
      <c r="E82" s="20">
        <f t="shared" si="8"/>
        <v>1.8416206261511192E-3</v>
      </c>
      <c r="F82" s="21">
        <f t="shared" si="9"/>
        <v>1.000000000000098E-4</v>
      </c>
      <c r="G82" s="22">
        <f t="shared" si="10"/>
        <v>2.6262274147556375E-5</v>
      </c>
      <c r="H82" s="23">
        <f t="shared" si="11"/>
        <v>7.3737725852453435E-5</v>
      </c>
      <c r="I82" s="24">
        <f t="shared" si="12"/>
        <v>2029.1848169041616</v>
      </c>
      <c r="J82" s="25">
        <f t="shared" si="13"/>
        <v>7.6153894233582946</v>
      </c>
    </row>
    <row r="83" spans="1:10" x14ac:dyDescent="0.25">
      <c r="A83" s="17">
        <v>81</v>
      </c>
      <c r="B83" s="18">
        <v>45475</v>
      </c>
      <c r="C83" s="19">
        <v>5.43</v>
      </c>
      <c r="D83" s="19">
        <f t="shared" si="7"/>
        <v>5.4299999999999994E-2</v>
      </c>
      <c r="E83" s="20">
        <f t="shared" si="8"/>
        <v>-1.8382352941178626E-3</v>
      </c>
      <c r="F83" s="21">
        <f t="shared" si="9"/>
        <v>-1.000000000000098E-4</v>
      </c>
      <c r="G83" s="22">
        <f t="shared" si="10"/>
        <v>2.1865892470536748E-5</v>
      </c>
      <c r="H83" s="23">
        <f t="shared" si="11"/>
        <v>-1.2186589247054655E-4</v>
      </c>
      <c r="I83" s="24">
        <f t="shared" si="12"/>
        <v>1757.4322881723247</v>
      </c>
      <c r="J83" s="25">
        <f t="shared" si="13"/>
        <v>7.4716090955869037</v>
      </c>
    </row>
    <row r="84" spans="1:10" x14ac:dyDescent="0.25">
      <c r="A84" s="17">
        <v>82</v>
      </c>
      <c r="B84" s="18">
        <v>45445</v>
      </c>
      <c r="C84" s="19">
        <v>5.44</v>
      </c>
      <c r="D84" s="19">
        <f t="shared" si="7"/>
        <v>5.4400000000000004E-2</v>
      </c>
      <c r="E84" s="20">
        <f t="shared" si="8"/>
        <v>3.6900369003691758E-3</v>
      </c>
      <c r="F84" s="21">
        <f t="shared" si="9"/>
        <v>2.0000000000000573E-4</v>
      </c>
      <c r="G84" s="22">
        <f t="shared" si="10"/>
        <v>3.0658655824575395E-5</v>
      </c>
      <c r="H84" s="23">
        <f t="shared" si="11"/>
        <v>1.6934134417543033E-4</v>
      </c>
      <c r="I84" s="24">
        <f t="shared" si="12"/>
        <v>1422.9072520750283</v>
      </c>
      <c r="J84" s="25">
        <f t="shared" si="13"/>
        <v>7.2604574182250223</v>
      </c>
    </row>
    <row r="85" spans="1:10" x14ac:dyDescent="0.25">
      <c r="A85" s="17">
        <v>83</v>
      </c>
      <c r="B85" s="18">
        <v>45414</v>
      </c>
      <c r="C85" s="19">
        <v>5.42</v>
      </c>
      <c r="D85" s="19">
        <f t="shared" si="7"/>
        <v>5.4199999999999998E-2</v>
      </c>
      <c r="E85" s="20">
        <f t="shared" si="8"/>
        <v>-1.8416206261508972E-3</v>
      </c>
      <c r="F85" s="21">
        <f t="shared" si="9"/>
        <v>-9.9999999999995925E-5</v>
      </c>
      <c r="G85" s="22">
        <f t="shared" si="10"/>
        <v>2.6262274147556375E-5</v>
      </c>
      <c r="H85" s="23">
        <f t="shared" si="11"/>
        <v>-1.2626227414755229E-4</v>
      </c>
      <c r="I85" s="24">
        <f t="shared" si="12"/>
        <v>1728.3947021361519</v>
      </c>
      <c r="J85" s="25">
        <f t="shared" si="13"/>
        <v>7.4549483388691833</v>
      </c>
    </row>
    <row r="86" spans="1:10" x14ac:dyDescent="0.25">
      <c r="A86" s="17">
        <v>84</v>
      </c>
      <c r="B86" s="18">
        <v>45324</v>
      </c>
      <c r="C86" s="19">
        <v>5.43</v>
      </c>
      <c r="D86" s="19">
        <f t="shared" si="7"/>
        <v>5.4299999999999994E-2</v>
      </c>
      <c r="E86" s="20">
        <f t="shared" si="8"/>
        <v>1.8450184501843658E-3</v>
      </c>
      <c r="F86" s="21">
        <f t="shared" si="9"/>
        <v>9.9999999999995925E-5</v>
      </c>
      <c r="G86" s="22">
        <f t="shared" si="10"/>
        <v>3.0658655824575395E-5</v>
      </c>
      <c r="H86" s="23">
        <f t="shared" si="11"/>
        <v>6.934134417542053E-5</v>
      </c>
      <c r="I86" s="24">
        <f t="shared" si="12"/>
        <v>2048.7734533579578</v>
      </c>
      <c r="J86" s="25">
        <f t="shared" si="13"/>
        <v>7.624996577635204</v>
      </c>
    </row>
    <row r="87" spans="1:10" x14ac:dyDescent="0.25">
      <c r="A87" s="17">
        <v>85</v>
      </c>
      <c r="B87" s="18">
        <v>45293</v>
      </c>
      <c r="C87" s="19">
        <v>5.42</v>
      </c>
      <c r="D87" s="19">
        <f t="shared" si="7"/>
        <v>5.4199999999999998E-2</v>
      </c>
      <c r="E87" s="20">
        <f t="shared" si="8"/>
        <v>0</v>
      </c>
      <c r="F87" s="21">
        <f t="shared" si="9"/>
        <v>0</v>
      </c>
      <c r="G87" s="22">
        <f t="shared" si="10"/>
        <v>3.0658655824575395E-5</v>
      </c>
      <c r="H87" s="23">
        <f t="shared" si="11"/>
        <v>-3.0658655824575395E-5</v>
      </c>
      <c r="I87" s="24">
        <f t="shared" si="12"/>
        <v>2173.4618544553468</v>
      </c>
      <c r="J87" s="25">
        <f t="shared" si="13"/>
        <v>7.684076499989744</v>
      </c>
    </row>
    <row r="88" spans="1:10" x14ac:dyDescent="0.25">
      <c r="A88" s="17">
        <v>86</v>
      </c>
      <c r="B88" s="19" t="s">
        <v>304</v>
      </c>
      <c r="C88" s="19">
        <v>5.42</v>
      </c>
      <c r="D88" s="19">
        <f t="shared" si="7"/>
        <v>5.4199999999999998E-2</v>
      </c>
      <c r="E88" s="20">
        <f t="shared" si="8"/>
        <v>0</v>
      </c>
      <c r="F88" s="21">
        <f t="shared" si="9"/>
        <v>0</v>
      </c>
      <c r="G88" s="22">
        <f t="shared" si="10"/>
        <v>3.0658655824575395E-5</v>
      </c>
      <c r="H88" s="23">
        <f t="shared" si="11"/>
        <v>-3.0658655824575395E-5</v>
      </c>
      <c r="I88" s="24">
        <f t="shared" si="12"/>
        <v>2173.4618544553468</v>
      </c>
      <c r="J88" s="25">
        <f t="shared" si="13"/>
        <v>7.684076499989744</v>
      </c>
    </row>
    <row r="89" spans="1:10" x14ac:dyDescent="0.25">
      <c r="A89" s="17">
        <v>87</v>
      </c>
      <c r="B89" s="19" t="s">
        <v>305</v>
      </c>
      <c r="C89" s="19">
        <v>5.42</v>
      </c>
      <c r="D89" s="19">
        <f t="shared" si="7"/>
        <v>5.4199999999999998E-2</v>
      </c>
      <c r="E89" s="20">
        <f t="shared" si="8"/>
        <v>0</v>
      </c>
      <c r="F89" s="21">
        <f t="shared" si="9"/>
        <v>0</v>
      </c>
      <c r="G89" s="22">
        <f t="shared" si="10"/>
        <v>3.0658655824575395E-5</v>
      </c>
      <c r="H89" s="23">
        <f t="shared" si="11"/>
        <v>-3.0658655824575395E-5</v>
      </c>
      <c r="I89" s="24">
        <f t="shared" si="12"/>
        <v>2173.4618544553468</v>
      </c>
      <c r="J89" s="25">
        <f t="shared" si="13"/>
        <v>7.684076499989744</v>
      </c>
    </row>
    <row r="90" spans="1:10" x14ac:dyDescent="0.25">
      <c r="A90" s="17">
        <v>88</v>
      </c>
      <c r="B90" s="19" t="s">
        <v>306</v>
      </c>
      <c r="C90" s="19">
        <v>5.42</v>
      </c>
      <c r="D90" s="19">
        <f t="shared" si="7"/>
        <v>5.4199999999999998E-2</v>
      </c>
      <c r="E90" s="20">
        <f t="shared" si="8"/>
        <v>-3.6764705882353921E-3</v>
      </c>
      <c r="F90" s="21">
        <f t="shared" si="9"/>
        <v>-2.0000000000000573E-4</v>
      </c>
      <c r="G90" s="22">
        <f t="shared" si="10"/>
        <v>2.1865892470536748E-5</v>
      </c>
      <c r="H90" s="23">
        <f t="shared" si="11"/>
        <v>-2.2186589247054247E-4</v>
      </c>
      <c r="I90" s="24">
        <f t="shared" si="12"/>
        <v>1039.6390365904051</v>
      </c>
      <c r="J90" s="25">
        <f t="shared" si="13"/>
        <v>6.9466288516876107</v>
      </c>
    </row>
    <row r="91" spans="1:10" x14ac:dyDescent="0.25">
      <c r="A91" s="17">
        <v>89</v>
      </c>
      <c r="B91" s="19" t="s">
        <v>307</v>
      </c>
      <c r="C91" s="19">
        <v>5.44</v>
      </c>
      <c r="D91" s="19">
        <f t="shared" si="7"/>
        <v>5.4400000000000004E-2</v>
      </c>
      <c r="E91" s="20">
        <f t="shared" si="8"/>
        <v>0</v>
      </c>
      <c r="F91" s="21">
        <f t="shared" si="9"/>
        <v>0</v>
      </c>
      <c r="G91" s="22">
        <f t="shared" si="10"/>
        <v>2.1865892470536748E-5</v>
      </c>
      <c r="H91" s="23">
        <f t="shared" si="11"/>
        <v>-2.1865892470536748E-5</v>
      </c>
      <c r="I91" s="24">
        <f t="shared" si="12"/>
        <v>2188.8467861052882</v>
      </c>
      <c r="J91" s="25">
        <f t="shared" si="13"/>
        <v>7.6911301024306358</v>
      </c>
    </row>
    <row r="92" spans="1:10" x14ac:dyDescent="0.25">
      <c r="A92" s="17">
        <v>90</v>
      </c>
      <c r="B92" s="19" t="s">
        <v>308</v>
      </c>
      <c r="C92" s="19">
        <v>5.44</v>
      </c>
      <c r="D92" s="19">
        <f t="shared" si="7"/>
        <v>5.4400000000000004E-2</v>
      </c>
      <c r="E92" s="20">
        <f t="shared" si="8"/>
        <v>0</v>
      </c>
      <c r="F92" s="21">
        <f t="shared" si="9"/>
        <v>0</v>
      </c>
      <c r="G92" s="22">
        <f t="shared" si="10"/>
        <v>2.1865892470536748E-5</v>
      </c>
      <c r="H92" s="23">
        <f t="shared" si="11"/>
        <v>-2.1865892470536748E-5</v>
      </c>
      <c r="I92" s="24">
        <f t="shared" si="12"/>
        <v>2188.8467861052882</v>
      </c>
      <c r="J92" s="25">
        <f t="shared" si="13"/>
        <v>7.6911301024306358</v>
      </c>
    </row>
    <row r="93" spans="1:10" x14ac:dyDescent="0.25">
      <c r="A93" s="17">
        <v>91</v>
      </c>
      <c r="B93" s="19" t="s">
        <v>309</v>
      </c>
      <c r="C93" s="19">
        <v>5.44</v>
      </c>
      <c r="D93" s="19">
        <f t="shared" si="7"/>
        <v>5.4400000000000004E-2</v>
      </c>
      <c r="E93" s="20">
        <f t="shared" si="8"/>
        <v>-1.8348623853210455E-3</v>
      </c>
      <c r="F93" s="21">
        <f t="shared" si="9"/>
        <v>-9.9999999999995925E-5</v>
      </c>
      <c r="G93" s="22">
        <f t="shared" si="10"/>
        <v>1.7469510793517731E-5</v>
      </c>
      <c r="H93" s="23">
        <f t="shared" si="11"/>
        <v>-1.1746951079351366E-4</v>
      </c>
      <c r="I93" s="24">
        <f t="shared" si="12"/>
        <v>1785.9030121275052</v>
      </c>
      <c r="J93" s="25">
        <f t="shared" si="13"/>
        <v>7.4876794554420263</v>
      </c>
    </row>
    <row r="94" spans="1:10" x14ac:dyDescent="0.25">
      <c r="A94" s="17">
        <v>92</v>
      </c>
      <c r="B94" s="19" t="s">
        <v>310</v>
      </c>
      <c r="C94" s="19">
        <v>5.45</v>
      </c>
      <c r="D94" s="19">
        <f t="shared" si="7"/>
        <v>5.45E-2</v>
      </c>
      <c r="E94" s="20">
        <f t="shared" si="8"/>
        <v>-1.831501831501936E-3</v>
      </c>
      <c r="F94" s="21">
        <f t="shared" si="9"/>
        <v>-1.0000000000000286E-4</v>
      </c>
      <c r="G94" s="22">
        <f t="shared" si="10"/>
        <v>1.3073129116498406E-5</v>
      </c>
      <c r="H94" s="23">
        <f t="shared" si="11"/>
        <v>-1.1307312911650127E-4</v>
      </c>
      <c r="I94" s="24">
        <f t="shared" si="12"/>
        <v>1813.7638103730833</v>
      </c>
      <c r="J94" s="25">
        <f t="shared" si="13"/>
        <v>7.5031594184343762</v>
      </c>
    </row>
    <row r="95" spans="1:10" x14ac:dyDescent="0.25">
      <c r="A95" s="17">
        <v>93</v>
      </c>
      <c r="B95" s="19" t="s">
        <v>311</v>
      </c>
      <c r="C95" s="19">
        <v>5.46</v>
      </c>
      <c r="D95" s="19">
        <f t="shared" si="7"/>
        <v>5.4600000000000003E-2</v>
      </c>
      <c r="E95" s="20">
        <f t="shared" si="8"/>
        <v>1.8348623853210455E-3</v>
      </c>
      <c r="F95" s="21">
        <f t="shared" si="9"/>
        <v>1.0000000000000286E-4</v>
      </c>
      <c r="G95" s="22">
        <f t="shared" si="10"/>
        <v>1.7469510793517731E-5</v>
      </c>
      <c r="H95" s="23">
        <f t="shared" si="11"/>
        <v>8.2530489206485133E-5</v>
      </c>
      <c r="I95" s="24">
        <f t="shared" si="12"/>
        <v>1987.0450689787492</v>
      </c>
      <c r="J95" s="25">
        <f t="shared" si="13"/>
        <v>7.5944039242164525</v>
      </c>
    </row>
    <row r="96" spans="1:10" x14ac:dyDescent="0.25">
      <c r="A96" s="17">
        <v>94</v>
      </c>
      <c r="B96" s="19" t="s">
        <v>312</v>
      </c>
      <c r="C96" s="19">
        <v>5.45</v>
      </c>
      <c r="D96" s="19">
        <f t="shared" si="7"/>
        <v>5.45E-2</v>
      </c>
      <c r="E96" s="20">
        <f t="shared" si="8"/>
        <v>0</v>
      </c>
      <c r="F96" s="21">
        <f t="shared" si="9"/>
        <v>0</v>
      </c>
      <c r="G96" s="22">
        <f t="shared" si="10"/>
        <v>1.7469510793517731E-5</v>
      </c>
      <c r="H96" s="23">
        <f t="shared" si="11"/>
        <v>-1.7469510793517731E-5</v>
      </c>
      <c r="I96" s="24">
        <f t="shared" si="12"/>
        <v>2194.6356225981231</v>
      </c>
      <c r="J96" s="25">
        <f t="shared" si="13"/>
        <v>7.6937713083570332</v>
      </c>
    </row>
    <row r="97" spans="1:10" x14ac:dyDescent="0.25">
      <c r="A97" s="17">
        <v>95</v>
      </c>
      <c r="B97" s="19" t="s">
        <v>313</v>
      </c>
      <c r="C97" s="19">
        <v>5.45</v>
      </c>
      <c r="D97" s="19">
        <f t="shared" si="7"/>
        <v>5.45E-2</v>
      </c>
      <c r="E97" s="20">
        <f t="shared" si="8"/>
        <v>-3.6563071297989191E-3</v>
      </c>
      <c r="F97" s="21">
        <f t="shared" si="9"/>
        <v>-1.9999999999999879E-4</v>
      </c>
      <c r="G97" s="22">
        <f t="shared" si="10"/>
        <v>8.6767474394793869E-6</v>
      </c>
      <c r="H97" s="23">
        <f t="shared" si="11"/>
        <v>-2.0867674743947818E-4</v>
      </c>
      <c r="I97" s="24">
        <f t="shared" si="12"/>
        <v>1133.8295932018027</v>
      </c>
      <c r="J97" s="25">
        <f t="shared" si="13"/>
        <v>7.0333562024508005</v>
      </c>
    </row>
    <row r="98" spans="1:10" x14ac:dyDescent="0.25">
      <c r="A98" s="17">
        <v>96</v>
      </c>
      <c r="B98" s="19" t="s">
        <v>314</v>
      </c>
      <c r="C98" s="19">
        <v>5.47</v>
      </c>
      <c r="D98" s="19">
        <f t="shared" si="7"/>
        <v>5.4699999999999999E-2</v>
      </c>
      <c r="E98" s="20">
        <f t="shared" si="8"/>
        <v>3.669724770642091E-3</v>
      </c>
      <c r="F98" s="21">
        <f t="shared" si="9"/>
        <v>1.9999999999999879E-4</v>
      </c>
      <c r="G98" s="22">
        <f t="shared" si="10"/>
        <v>1.7469510793517731E-5</v>
      </c>
      <c r="H98" s="23">
        <f t="shared" si="11"/>
        <v>1.8253048920648107E-4</v>
      </c>
      <c r="I98" s="24">
        <f t="shared" si="12"/>
        <v>1325.5427842399858</v>
      </c>
      <c r="J98" s="25">
        <f t="shared" si="13"/>
        <v>7.1895773030202985</v>
      </c>
    </row>
    <row r="99" spans="1:10" x14ac:dyDescent="0.25">
      <c r="A99" s="17">
        <v>97</v>
      </c>
      <c r="B99" s="19" t="s">
        <v>315</v>
      </c>
      <c r="C99" s="19">
        <v>5.45</v>
      </c>
      <c r="D99" s="19">
        <f t="shared" si="7"/>
        <v>5.45E-2</v>
      </c>
      <c r="E99" s="20">
        <f t="shared" si="8"/>
        <v>0</v>
      </c>
      <c r="F99" s="21">
        <f t="shared" si="9"/>
        <v>0</v>
      </c>
      <c r="G99" s="22">
        <f t="shared" si="10"/>
        <v>1.7469510793517731E-5</v>
      </c>
      <c r="H99" s="23">
        <f t="shared" si="11"/>
        <v>-1.7469510793517731E-5</v>
      </c>
      <c r="I99" s="24">
        <f t="shared" si="12"/>
        <v>2194.6356225981231</v>
      </c>
      <c r="J99" s="25">
        <f t="shared" si="13"/>
        <v>7.6937713083570332</v>
      </c>
    </row>
    <row r="100" spans="1:10" x14ac:dyDescent="0.25">
      <c r="A100" s="17">
        <v>98</v>
      </c>
      <c r="B100" s="18">
        <v>45627</v>
      </c>
      <c r="C100" s="19">
        <v>5.45</v>
      </c>
      <c r="D100" s="19">
        <f t="shared" si="7"/>
        <v>5.45E-2</v>
      </c>
      <c r="E100" s="20">
        <f t="shared" si="8"/>
        <v>-1.831501831501936E-3</v>
      </c>
      <c r="F100" s="21">
        <f t="shared" si="9"/>
        <v>-1.0000000000000286E-4</v>
      </c>
      <c r="G100" s="22">
        <f t="shared" si="10"/>
        <v>1.3073129116498406E-5</v>
      </c>
      <c r="H100" s="23">
        <f t="shared" si="11"/>
        <v>-1.1307312911650127E-4</v>
      </c>
      <c r="I100" s="24">
        <f t="shared" si="12"/>
        <v>1813.7638103730833</v>
      </c>
      <c r="J100" s="25">
        <f t="shared" si="13"/>
        <v>7.5031594184343762</v>
      </c>
    </row>
    <row r="101" spans="1:10" x14ac:dyDescent="0.25">
      <c r="A101" s="17">
        <v>99</v>
      </c>
      <c r="B101" s="18">
        <v>45597</v>
      </c>
      <c r="C101" s="19">
        <v>5.46</v>
      </c>
      <c r="D101" s="19">
        <f t="shared" si="7"/>
        <v>5.4600000000000003E-2</v>
      </c>
      <c r="E101" s="20">
        <f t="shared" si="8"/>
        <v>0</v>
      </c>
      <c r="F101" s="21">
        <f t="shared" si="9"/>
        <v>0</v>
      </c>
      <c r="G101" s="22">
        <f t="shared" si="10"/>
        <v>1.3073129116498406E-5</v>
      </c>
      <c r="H101" s="23">
        <f t="shared" si="11"/>
        <v>-1.3073129116498406E-5</v>
      </c>
      <c r="I101" s="24">
        <f t="shared" si="12"/>
        <v>2199.1410194997907</v>
      </c>
      <c r="J101" s="25">
        <f t="shared" si="13"/>
        <v>7.6958221174207315</v>
      </c>
    </row>
    <row r="102" spans="1:10" x14ac:dyDescent="0.25">
      <c r="A102" s="17">
        <v>100</v>
      </c>
      <c r="B102" s="18">
        <v>45566</v>
      </c>
      <c r="C102" s="19">
        <v>5.46</v>
      </c>
      <c r="D102" s="19">
        <f t="shared" si="7"/>
        <v>5.4600000000000003E-2</v>
      </c>
      <c r="E102" s="20">
        <f t="shared" si="8"/>
        <v>-1.8281535648994041E-3</v>
      </c>
      <c r="F102" s="21">
        <f t="shared" si="9"/>
        <v>-9.9999999999995925E-5</v>
      </c>
      <c r="G102" s="22">
        <f t="shared" si="10"/>
        <v>8.6767474394793869E-6</v>
      </c>
      <c r="H102" s="23">
        <f t="shared" si="11"/>
        <v>-1.0867674743947532E-4</v>
      </c>
      <c r="I102" s="24">
        <f t="shared" si="12"/>
        <v>1840.9720231449398</v>
      </c>
      <c r="J102" s="25">
        <f t="shared" si="13"/>
        <v>7.5180489845640732</v>
      </c>
    </row>
    <row r="103" spans="1:10" x14ac:dyDescent="0.25">
      <c r="A103" s="17">
        <v>101</v>
      </c>
      <c r="B103" s="18">
        <v>45536</v>
      </c>
      <c r="C103" s="19">
        <v>5.47</v>
      </c>
      <c r="D103" s="19">
        <f t="shared" si="7"/>
        <v>5.4699999999999999E-2</v>
      </c>
      <c r="E103" s="20">
        <f t="shared" si="8"/>
        <v>-3.6429872495447047E-3</v>
      </c>
      <c r="F103" s="21">
        <f t="shared" si="9"/>
        <v>-2.0000000000000573E-4</v>
      </c>
      <c r="G103" s="22">
        <f t="shared" si="10"/>
        <v>-1.1601591455925844E-7</v>
      </c>
      <c r="H103" s="23">
        <f t="shared" si="11"/>
        <v>-1.9988398408544647E-4</v>
      </c>
      <c r="I103" s="24">
        <f t="shared" si="12"/>
        <v>1197.7768014127248</v>
      </c>
      <c r="J103" s="25">
        <f t="shared" si="13"/>
        <v>7.0882224519793606</v>
      </c>
    </row>
    <row r="104" spans="1:10" x14ac:dyDescent="0.25">
      <c r="A104" s="17">
        <v>102</v>
      </c>
      <c r="B104" s="18">
        <v>45505</v>
      </c>
      <c r="C104" s="19">
        <v>5.49</v>
      </c>
      <c r="D104" s="19">
        <f t="shared" si="7"/>
        <v>5.4900000000000004E-2</v>
      </c>
      <c r="E104" s="20">
        <f t="shared" si="8"/>
        <v>3.6563071297990302E-3</v>
      </c>
      <c r="F104" s="21">
        <f t="shared" si="9"/>
        <v>2.0000000000000573E-4</v>
      </c>
      <c r="G104" s="22">
        <f t="shared" si="10"/>
        <v>8.6767474394793869E-6</v>
      </c>
      <c r="H104" s="23">
        <f t="shared" si="11"/>
        <v>1.9132325256052634E-4</v>
      </c>
      <c r="I104" s="24">
        <f t="shared" si="12"/>
        <v>1260.636345501812</v>
      </c>
      <c r="J104" s="25">
        <f t="shared" si="13"/>
        <v>7.1393719085702578</v>
      </c>
    </row>
    <row r="105" spans="1:10" x14ac:dyDescent="0.25">
      <c r="A105" s="17">
        <v>103</v>
      </c>
      <c r="B105" s="18">
        <v>45413</v>
      </c>
      <c r="C105" s="19">
        <v>5.47</v>
      </c>
      <c r="D105" s="19">
        <f t="shared" si="7"/>
        <v>5.4699999999999999E-2</v>
      </c>
      <c r="E105" s="20">
        <f t="shared" si="8"/>
        <v>-1.8248175182482562E-3</v>
      </c>
      <c r="F105" s="21">
        <f t="shared" si="9"/>
        <v>-1.0000000000000286E-4</v>
      </c>
      <c r="G105" s="22">
        <f t="shared" si="10"/>
        <v>4.2803657624600641E-6</v>
      </c>
      <c r="H105" s="23">
        <f t="shared" si="11"/>
        <v>-1.0428036576246293E-4</v>
      </c>
      <c r="I105" s="24">
        <f t="shared" si="12"/>
        <v>1867.4855023251941</v>
      </c>
      <c r="J105" s="25">
        <f t="shared" si="13"/>
        <v>7.532348153831026</v>
      </c>
    </row>
    <row r="106" spans="1:10" x14ac:dyDescent="0.25">
      <c r="A106" s="17">
        <v>104</v>
      </c>
      <c r="B106" s="18">
        <v>45383</v>
      </c>
      <c r="C106" s="19">
        <v>5.48</v>
      </c>
      <c r="D106" s="19">
        <f t="shared" si="7"/>
        <v>5.4800000000000001E-2</v>
      </c>
      <c r="E106" s="20">
        <f t="shared" si="8"/>
        <v>0</v>
      </c>
      <c r="F106" s="21">
        <f t="shared" si="9"/>
        <v>0</v>
      </c>
      <c r="G106" s="22">
        <f t="shared" si="10"/>
        <v>4.2803657624600641E-6</v>
      </c>
      <c r="H106" s="23">
        <f t="shared" si="11"/>
        <v>-4.2803657624600641E-6</v>
      </c>
      <c r="I106" s="24">
        <f t="shared" si="12"/>
        <v>2204.2719345852252</v>
      </c>
      <c r="J106" s="25">
        <f t="shared" si="13"/>
        <v>7.6981525449600321</v>
      </c>
    </row>
    <row r="107" spans="1:10" x14ac:dyDescent="0.25">
      <c r="A107" s="17">
        <v>105</v>
      </c>
      <c r="B107" s="18">
        <v>45352</v>
      </c>
      <c r="C107" s="19">
        <v>5.48</v>
      </c>
      <c r="D107" s="19">
        <f t="shared" si="7"/>
        <v>5.4800000000000001E-2</v>
      </c>
      <c r="E107" s="20">
        <f t="shared" si="8"/>
        <v>3.66300366300365E-3</v>
      </c>
      <c r="F107" s="21">
        <f t="shared" si="9"/>
        <v>1.9999999999999879E-4</v>
      </c>
      <c r="G107" s="22">
        <f t="shared" si="10"/>
        <v>1.3073129116498406E-5</v>
      </c>
      <c r="H107" s="23">
        <f t="shared" si="11"/>
        <v>1.8692687088350037E-4</v>
      </c>
      <c r="I107" s="24">
        <f t="shared" si="12"/>
        <v>1293.0639086923879</v>
      </c>
      <c r="J107" s="25">
        <f t="shared" si="13"/>
        <v>7.1647698042266468</v>
      </c>
    </row>
    <row r="108" spans="1:10" x14ac:dyDescent="0.25">
      <c r="A108" s="17">
        <v>106</v>
      </c>
      <c r="B108" s="18">
        <v>45323</v>
      </c>
      <c r="C108" s="19">
        <v>5.46</v>
      </c>
      <c r="D108" s="19">
        <f t="shared" si="7"/>
        <v>5.4600000000000003E-2</v>
      </c>
      <c r="E108" s="20">
        <f t="shared" si="8"/>
        <v>1.1111111111111072E-2</v>
      </c>
      <c r="F108" s="21">
        <f t="shared" si="9"/>
        <v>5.9999999999999637E-4</v>
      </c>
      <c r="G108" s="22">
        <f t="shared" si="10"/>
        <v>3.9451419178613429E-5</v>
      </c>
      <c r="H108" s="23">
        <f t="shared" si="11"/>
        <v>5.6054858082138297E-4</v>
      </c>
      <c r="I108" s="24">
        <f t="shared" si="12"/>
        <v>18.164026411297858</v>
      </c>
      <c r="J108" s="25">
        <f t="shared" si="13"/>
        <v>2.8994430672809952</v>
      </c>
    </row>
    <row r="109" spans="1:10" x14ac:dyDescent="0.25">
      <c r="A109" s="17">
        <v>107</v>
      </c>
      <c r="B109" s="19" t="s">
        <v>14</v>
      </c>
      <c r="C109" s="19">
        <v>5.4</v>
      </c>
      <c r="D109" s="19">
        <f t="shared" si="7"/>
        <v>5.4000000000000006E-2</v>
      </c>
      <c r="E109" s="20">
        <f t="shared" si="8"/>
        <v>-9.1743119266053386E-3</v>
      </c>
      <c r="F109" s="21">
        <f t="shared" si="9"/>
        <v>-4.9999999999999351E-4</v>
      </c>
      <c r="G109" s="22">
        <f t="shared" si="10"/>
        <v>1.7469510793517731E-5</v>
      </c>
      <c r="H109" s="23">
        <f t="shared" si="11"/>
        <v>-5.1746951079351122E-4</v>
      </c>
      <c r="I109" s="24">
        <f t="shared" si="12"/>
        <v>36.918754472805517</v>
      </c>
      <c r="J109" s="25">
        <f t="shared" si="13"/>
        <v>3.6087196732260813</v>
      </c>
    </row>
    <row r="110" spans="1:10" x14ac:dyDescent="0.25">
      <c r="A110" s="17">
        <v>108</v>
      </c>
      <c r="B110" s="19" t="s">
        <v>15</v>
      </c>
      <c r="C110" s="19">
        <v>5.45</v>
      </c>
      <c r="D110" s="19">
        <f t="shared" si="7"/>
        <v>5.45E-2</v>
      </c>
      <c r="E110" s="20">
        <f t="shared" si="8"/>
        <v>1.8382352941175295E-3</v>
      </c>
      <c r="F110" s="21">
        <f t="shared" si="9"/>
        <v>9.9999999999995925E-5</v>
      </c>
      <c r="G110" s="22">
        <f t="shared" si="10"/>
        <v>2.1865892470536748E-5</v>
      </c>
      <c r="H110" s="23">
        <f t="shared" si="11"/>
        <v>7.8134107529459181E-5</v>
      </c>
      <c r="I110" s="24">
        <f t="shared" si="12"/>
        <v>2008.5972507497295</v>
      </c>
      <c r="J110" s="25">
        <f t="shared" si="13"/>
        <v>7.6051918722187466</v>
      </c>
    </row>
    <row r="111" spans="1:10" x14ac:dyDescent="0.25">
      <c r="A111" s="17">
        <v>109</v>
      </c>
      <c r="B111" s="19" t="s">
        <v>16</v>
      </c>
      <c r="C111" s="19">
        <v>5.44</v>
      </c>
      <c r="D111" s="19">
        <f t="shared" si="7"/>
        <v>5.4400000000000004E-2</v>
      </c>
      <c r="E111" s="20">
        <f t="shared" si="8"/>
        <v>-1.8348623853210455E-3</v>
      </c>
      <c r="F111" s="21">
        <f t="shared" si="9"/>
        <v>-9.9999999999995925E-5</v>
      </c>
      <c r="G111" s="22">
        <f t="shared" si="10"/>
        <v>1.7469510793517731E-5</v>
      </c>
      <c r="H111" s="23">
        <f t="shared" si="11"/>
        <v>-1.1746951079351366E-4</v>
      </c>
      <c r="I111" s="24">
        <f t="shared" si="12"/>
        <v>1785.9030121275052</v>
      </c>
      <c r="J111" s="25">
        <f t="shared" si="13"/>
        <v>7.4876794554420263</v>
      </c>
    </row>
    <row r="112" spans="1:10" x14ac:dyDescent="0.25">
      <c r="A112" s="17">
        <v>110</v>
      </c>
      <c r="B112" s="19" t="s">
        <v>17</v>
      </c>
      <c r="C112" s="19">
        <v>5.45</v>
      </c>
      <c r="D112" s="19">
        <f t="shared" si="7"/>
        <v>5.45E-2</v>
      </c>
      <c r="E112" s="20">
        <f t="shared" si="8"/>
        <v>1.8382352941175295E-3</v>
      </c>
      <c r="F112" s="21">
        <f t="shared" si="9"/>
        <v>9.9999999999995925E-5</v>
      </c>
      <c r="G112" s="22">
        <f t="shared" si="10"/>
        <v>2.1865892470536748E-5</v>
      </c>
      <c r="H112" s="23">
        <f t="shared" si="11"/>
        <v>7.8134107529459181E-5</v>
      </c>
      <c r="I112" s="24">
        <f t="shared" si="12"/>
        <v>2008.5972507497295</v>
      </c>
      <c r="J112" s="25">
        <f t="shared" si="13"/>
        <v>7.6051918722187466</v>
      </c>
    </row>
    <row r="113" spans="1:10" x14ac:dyDescent="0.25">
      <c r="A113" s="17">
        <v>111</v>
      </c>
      <c r="B113" s="19" t="s">
        <v>18</v>
      </c>
      <c r="C113" s="19">
        <v>5.44</v>
      </c>
      <c r="D113" s="19">
        <f t="shared" si="7"/>
        <v>5.4400000000000004E-2</v>
      </c>
      <c r="E113" s="20">
        <f t="shared" si="8"/>
        <v>3.6900369003691758E-3</v>
      </c>
      <c r="F113" s="21">
        <f t="shared" si="9"/>
        <v>2.0000000000000573E-4</v>
      </c>
      <c r="G113" s="22">
        <f t="shared" si="10"/>
        <v>3.0658655824575395E-5</v>
      </c>
      <c r="H113" s="23">
        <f t="shared" si="11"/>
        <v>1.6934134417543033E-4</v>
      </c>
      <c r="I113" s="24">
        <f t="shared" si="12"/>
        <v>1422.9072520750283</v>
      </c>
      <c r="J113" s="25">
        <f t="shared" si="13"/>
        <v>7.2604574182250223</v>
      </c>
    </row>
    <row r="114" spans="1:10" x14ac:dyDescent="0.25">
      <c r="A114" s="17">
        <v>112</v>
      </c>
      <c r="B114" s="19" t="s">
        <v>19</v>
      </c>
      <c r="C114" s="19">
        <v>5.42</v>
      </c>
      <c r="D114" s="19">
        <f t="shared" si="7"/>
        <v>5.4199999999999998E-2</v>
      </c>
      <c r="E114" s="20">
        <f t="shared" si="8"/>
        <v>-3.6764705882353921E-3</v>
      </c>
      <c r="F114" s="21">
        <f t="shared" si="9"/>
        <v>-2.0000000000000573E-4</v>
      </c>
      <c r="G114" s="22">
        <f t="shared" si="10"/>
        <v>2.1865892470536748E-5</v>
      </c>
      <c r="H114" s="23">
        <f t="shared" si="11"/>
        <v>-2.2186589247054247E-4</v>
      </c>
      <c r="I114" s="24">
        <f t="shared" si="12"/>
        <v>1039.6390365904051</v>
      </c>
      <c r="J114" s="25">
        <f t="shared" si="13"/>
        <v>6.9466288516876107</v>
      </c>
    </row>
    <row r="115" spans="1:10" x14ac:dyDescent="0.25">
      <c r="A115" s="17">
        <v>113</v>
      </c>
      <c r="B115" s="19" t="s">
        <v>20</v>
      </c>
      <c r="C115" s="19">
        <v>5.44</v>
      </c>
      <c r="D115" s="19">
        <f t="shared" si="7"/>
        <v>5.4400000000000004E-2</v>
      </c>
      <c r="E115" s="20">
        <f t="shared" si="8"/>
        <v>1.8416206261511192E-3</v>
      </c>
      <c r="F115" s="21">
        <f t="shared" si="9"/>
        <v>1.000000000000098E-4</v>
      </c>
      <c r="G115" s="22">
        <f t="shared" si="10"/>
        <v>2.6262274147556375E-5</v>
      </c>
      <c r="H115" s="23">
        <f t="shared" si="11"/>
        <v>7.3737725852453435E-5</v>
      </c>
      <c r="I115" s="24">
        <f t="shared" si="12"/>
        <v>2029.1848169041616</v>
      </c>
      <c r="J115" s="25">
        <f t="shared" si="13"/>
        <v>7.6153894233582946</v>
      </c>
    </row>
    <row r="116" spans="1:10" x14ac:dyDescent="0.25">
      <c r="A116" s="17">
        <v>114</v>
      </c>
      <c r="B116" s="19" t="s">
        <v>21</v>
      </c>
      <c r="C116" s="19">
        <v>5.43</v>
      </c>
      <c r="D116" s="19">
        <f t="shared" si="7"/>
        <v>5.4299999999999994E-2</v>
      </c>
      <c r="E116" s="20">
        <f t="shared" si="8"/>
        <v>-5.494505494505697E-3</v>
      </c>
      <c r="F116" s="21">
        <f t="shared" si="9"/>
        <v>-3.0000000000000859E-4</v>
      </c>
      <c r="G116" s="22">
        <f t="shared" si="10"/>
        <v>1.3073129116498406E-5</v>
      </c>
      <c r="H116" s="23">
        <f t="shared" si="11"/>
        <v>-3.1307312911650701E-4</v>
      </c>
      <c r="I116" s="24">
        <f t="shared" si="12"/>
        <v>493.46715887570025</v>
      </c>
      <c r="J116" s="25">
        <f t="shared" si="13"/>
        <v>6.2014563092948265</v>
      </c>
    </row>
    <row r="117" spans="1:10" x14ac:dyDescent="0.25">
      <c r="A117" s="17">
        <v>115</v>
      </c>
      <c r="B117" s="19" t="s">
        <v>22</v>
      </c>
      <c r="C117" s="19">
        <v>5.46</v>
      </c>
      <c r="D117" s="19">
        <f t="shared" si="7"/>
        <v>5.4600000000000003E-2</v>
      </c>
      <c r="E117" s="20">
        <f t="shared" si="8"/>
        <v>3.6764705882352811E-3</v>
      </c>
      <c r="F117" s="21">
        <f t="shared" si="9"/>
        <v>1.9999999999999879E-4</v>
      </c>
      <c r="G117" s="22">
        <f t="shared" si="10"/>
        <v>2.1865892470536748E-5</v>
      </c>
      <c r="H117" s="23">
        <f t="shared" si="11"/>
        <v>1.7813410752946205E-4</v>
      </c>
      <c r="I117" s="24">
        <f t="shared" si="12"/>
        <v>1358.0354399611156</v>
      </c>
      <c r="J117" s="25">
        <f t="shared" si="13"/>
        <v>7.2137944049512495</v>
      </c>
    </row>
    <row r="118" spans="1:10" x14ac:dyDescent="0.25">
      <c r="A118" s="17">
        <v>116</v>
      </c>
      <c r="B118" s="19" t="s">
        <v>23</v>
      </c>
      <c r="C118" s="19">
        <v>5.44</v>
      </c>
      <c r="D118" s="19">
        <f t="shared" si="7"/>
        <v>5.4400000000000004E-2</v>
      </c>
      <c r="E118" s="20">
        <f t="shared" si="8"/>
        <v>1.8416206261511192E-3</v>
      </c>
      <c r="F118" s="21">
        <f t="shared" si="9"/>
        <v>1.000000000000098E-4</v>
      </c>
      <c r="G118" s="22">
        <f t="shared" si="10"/>
        <v>2.6262274147556375E-5</v>
      </c>
      <c r="H118" s="23">
        <f t="shared" si="11"/>
        <v>7.3737725852453435E-5</v>
      </c>
      <c r="I118" s="24">
        <f t="shared" si="12"/>
        <v>2029.1848169041616</v>
      </c>
      <c r="J118" s="25">
        <f t="shared" si="13"/>
        <v>7.6153894233582946</v>
      </c>
    </row>
    <row r="119" spans="1:10" x14ac:dyDescent="0.25">
      <c r="A119" s="17">
        <v>117</v>
      </c>
      <c r="B119" s="19" t="s">
        <v>24</v>
      </c>
      <c r="C119" s="19">
        <v>5.43</v>
      </c>
      <c r="D119" s="19">
        <f t="shared" si="7"/>
        <v>5.4299999999999994E-2</v>
      </c>
      <c r="E119" s="20">
        <f t="shared" si="8"/>
        <v>-1.8382352941178626E-3</v>
      </c>
      <c r="F119" s="21">
        <f t="shared" si="9"/>
        <v>-1.000000000000098E-4</v>
      </c>
      <c r="G119" s="22">
        <f t="shared" si="10"/>
        <v>2.1865892470536748E-5</v>
      </c>
      <c r="H119" s="23">
        <f t="shared" si="11"/>
        <v>-1.2186589247054655E-4</v>
      </c>
      <c r="I119" s="24">
        <f t="shared" si="12"/>
        <v>1757.4322881723247</v>
      </c>
      <c r="J119" s="25">
        <f t="shared" si="13"/>
        <v>7.4716090955869037</v>
      </c>
    </row>
    <row r="120" spans="1:10" x14ac:dyDescent="0.25">
      <c r="A120" s="17">
        <v>118</v>
      </c>
      <c r="B120" s="19" t="s">
        <v>25</v>
      </c>
      <c r="C120" s="19">
        <v>5.44</v>
      </c>
      <c r="D120" s="19">
        <f t="shared" si="7"/>
        <v>5.4400000000000004E-2</v>
      </c>
      <c r="E120" s="20">
        <f t="shared" si="8"/>
        <v>-3.66300366300365E-3</v>
      </c>
      <c r="F120" s="21">
        <f t="shared" si="9"/>
        <v>-1.9999999999999879E-4</v>
      </c>
      <c r="G120" s="22">
        <f t="shared" si="10"/>
        <v>1.3073129116498406E-5</v>
      </c>
      <c r="H120" s="23">
        <f t="shared" si="11"/>
        <v>-2.1307312911649721E-4</v>
      </c>
      <c r="I120" s="24">
        <f t="shared" si="12"/>
        <v>1102.1713662556647</v>
      </c>
      <c r="J120" s="25">
        <f t="shared" si="13"/>
        <v>7.0050374823924519</v>
      </c>
    </row>
    <row r="121" spans="1:10" x14ac:dyDescent="0.25">
      <c r="A121" s="17">
        <v>119</v>
      </c>
      <c r="B121" s="18">
        <v>45272</v>
      </c>
      <c r="C121" s="19">
        <v>5.46</v>
      </c>
      <c r="D121" s="19">
        <f t="shared" si="7"/>
        <v>5.4600000000000003E-2</v>
      </c>
      <c r="E121" s="20">
        <f t="shared" si="8"/>
        <v>-1.8281535648994041E-3</v>
      </c>
      <c r="F121" s="21">
        <f t="shared" si="9"/>
        <v>-9.9999999999995925E-5</v>
      </c>
      <c r="G121" s="22">
        <f t="shared" si="10"/>
        <v>8.6767474394793869E-6</v>
      </c>
      <c r="H121" s="23">
        <f t="shared" si="11"/>
        <v>-1.0867674743947532E-4</v>
      </c>
      <c r="I121" s="24">
        <f t="shared" si="12"/>
        <v>1840.9720231449398</v>
      </c>
      <c r="J121" s="25">
        <f t="shared" si="13"/>
        <v>7.5180489845640732</v>
      </c>
    </row>
    <row r="122" spans="1:10" x14ac:dyDescent="0.25">
      <c r="A122" s="17">
        <v>120</v>
      </c>
      <c r="B122" s="18">
        <v>45242</v>
      </c>
      <c r="C122" s="19">
        <v>5.47</v>
      </c>
      <c r="D122" s="19">
        <f t="shared" si="7"/>
        <v>5.4699999999999999E-2</v>
      </c>
      <c r="E122" s="20">
        <f t="shared" si="8"/>
        <v>5.5147058823528106E-3</v>
      </c>
      <c r="F122" s="21">
        <f t="shared" si="9"/>
        <v>2.9999999999999472E-4</v>
      </c>
      <c r="G122" s="22">
        <f t="shared" si="10"/>
        <v>2.1865892470536748E-5</v>
      </c>
      <c r="H122" s="23">
        <f t="shared" si="11"/>
        <v>2.7813410752945797E-4</v>
      </c>
      <c r="I122" s="24">
        <f t="shared" si="12"/>
        <v>676.50355367557563</v>
      </c>
      <c r="J122" s="25">
        <f t="shared" si="13"/>
        <v>6.5169377006281994</v>
      </c>
    </row>
    <row r="123" spans="1:10" x14ac:dyDescent="0.25">
      <c r="A123" s="17">
        <v>121</v>
      </c>
      <c r="B123" s="18">
        <v>45150</v>
      </c>
      <c r="C123" s="19">
        <v>5.44</v>
      </c>
      <c r="D123" s="19">
        <f t="shared" si="7"/>
        <v>5.4400000000000004E-2</v>
      </c>
      <c r="E123" s="20">
        <f t="shared" si="8"/>
        <v>0</v>
      </c>
      <c r="F123" s="21">
        <f t="shared" si="9"/>
        <v>0</v>
      </c>
      <c r="G123" s="22">
        <f t="shared" si="10"/>
        <v>2.1865892470536748E-5</v>
      </c>
      <c r="H123" s="23">
        <f t="shared" si="11"/>
        <v>-2.1865892470536748E-5</v>
      </c>
      <c r="I123" s="24">
        <f t="shared" si="12"/>
        <v>2188.8467861052882</v>
      </c>
      <c r="J123" s="25">
        <f t="shared" si="13"/>
        <v>7.6911301024306358</v>
      </c>
    </row>
    <row r="124" spans="1:10" x14ac:dyDescent="0.25">
      <c r="A124" s="17">
        <v>122</v>
      </c>
      <c r="B124" s="18">
        <v>45119</v>
      </c>
      <c r="C124" s="19">
        <v>5.44</v>
      </c>
      <c r="D124" s="19">
        <f t="shared" si="7"/>
        <v>5.4400000000000004E-2</v>
      </c>
      <c r="E124" s="20">
        <f t="shared" si="8"/>
        <v>-1.8348623853210455E-3</v>
      </c>
      <c r="F124" s="21">
        <f t="shared" si="9"/>
        <v>-9.9999999999995925E-5</v>
      </c>
      <c r="G124" s="22">
        <f t="shared" si="10"/>
        <v>1.7469510793517731E-5</v>
      </c>
      <c r="H124" s="23">
        <f t="shared" si="11"/>
        <v>-1.1746951079351366E-4</v>
      </c>
      <c r="I124" s="24">
        <f t="shared" si="12"/>
        <v>1785.9030121275052</v>
      </c>
      <c r="J124" s="25">
        <f t="shared" si="13"/>
        <v>7.4876794554420263</v>
      </c>
    </row>
    <row r="125" spans="1:10" x14ac:dyDescent="0.25">
      <c r="A125" s="17">
        <v>123</v>
      </c>
      <c r="B125" s="18">
        <v>45089</v>
      </c>
      <c r="C125" s="19">
        <v>5.45</v>
      </c>
      <c r="D125" s="19">
        <f t="shared" si="7"/>
        <v>5.45E-2</v>
      </c>
      <c r="E125" s="20">
        <f t="shared" si="8"/>
        <v>0</v>
      </c>
      <c r="F125" s="21">
        <f t="shared" si="9"/>
        <v>0</v>
      </c>
      <c r="G125" s="22">
        <f t="shared" si="10"/>
        <v>1.7469510793517731E-5</v>
      </c>
      <c r="H125" s="23">
        <f t="shared" si="11"/>
        <v>-1.7469510793517731E-5</v>
      </c>
      <c r="I125" s="24">
        <f t="shared" si="12"/>
        <v>2194.6356225981231</v>
      </c>
      <c r="J125" s="25">
        <f t="shared" si="13"/>
        <v>7.6937713083570332</v>
      </c>
    </row>
    <row r="126" spans="1:10" x14ac:dyDescent="0.25">
      <c r="A126" s="17">
        <v>124</v>
      </c>
      <c r="B126" s="18">
        <v>45058</v>
      </c>
      <c r="C126" s="19">
        <v>5.45</v>
      </c>
      <c r="D126" s="19">
        <f t="shared" si="7"/>
        <v>5.45E-2</v>
      </c>
      <c r="E126" s="20">
        <f t="shared" si="8"/>
        <v>-1.831501831501936E-3</v>
      </c>
      <c r="F126" s="21">
        <f t="shared" si="9"/>
        <v>-1.0000000000000286E-4</v>
      </c>
      <c r="G126" s="22">
        <f t="shared" si="10"/>
        <v>1.3073129116498406E-5</v>
      </c>
      <c r="H126" s="23">
        <f t="shared" si="11"/>
        <v>-1.1307312911650127E-4</v>
      </c>
      <c r="I126" s="24">
        <f t="shared" si="12"/>
        <v>1813.7638103730833</v>
      </c>
      <c r="J126" s="25">
        <f t="shared" si="13"/>
        <v>7.5031594184343762</v>
      </c>
    </row>
    <row r="127" spans="1:10" x14ac:dyDescent="0.25">
      <c r="A127" s="17">
        <v>125</v>
      </c>
      <c r="B127" s="18">
        <v>45028</v>
      </c>
      <c r="C127" s="19">
        <v>5.46</v>
      </c>
      <c r="D127" s="19">
        <f t="shared" si="7"/>
        <v>5.4600000000000003E-2</v>
      </c>
      <c r="E127" s="20">
        <f t="shared" si="8"/>
        <v>5.5248618784531356E-3</v>
      </c>
      <c r="F127" s="21">
        <f t="shared" si="9"/>
        <v>3.0000000000000859E-4</v>
      </c>
      <c r="G127" s="22">
        <f t="shared" si="10"/>
        <v>2.6262274147556375E-5</v>
      </c>
      <c r="H127" s="23">
        <f t="shared" si="11"/>
        <v>2.7373772585245223E-4</v>
      </c>
      <c r="I127" s="24">
        <f t="shared" si="12"/>
        <v>702.0422305008284</v>
      </c>
      <c r="J127" s="25">
        <f t="shared" si="13"/>
        <v>6.5539935596250141</v>
      </c>
    </row>
    <row r="128" spans="1:10" x14ac:dyDescent="0.25">
      <c r="A128" s="17">
        <v>126</v>
      </c>
      <c r="B128" s="18">
        <v>44938</v>
      </c>
      <c r="C128" s="19">
        <v>5.43</v>
      </c>
      <c r="D128" s="19">
        <f t="shared" si="7"/>
        <v>5.4299999999999994E-2</v>
      </c>
      <c r="E128" s="20">
        <f t="shared" si="8"/>
        <v>-3.6697247706423131E-3</v>
      </c>
      <c r="F128" s="21">
        <f t="shared" si="9"/>
        <v>-2.0000000000000573E-4</v>
      </c>
      <c r="G128" s="22">
        <f t="shared" si="10"/>
        <v>1.7469510793517731E-5</v>
      </c>
      <c r="H128" s="23">
        <f t="shared" si="11"/>
        <v>-2.1746951079352345E-4</v>
      </c>
      <c r="I128" s="24">
        <f t="shared" si="12"/>
        <v>1070.7647218171253</v>
      </c>
      <c r="J128" s="25">
        <f t="shared" si="13"/>
        <v>6.9761283654713573</v>
      </c>
    </row>
    <row r="129" spans="1:10" x14ac:dyDescent="0.25">
      <c r="A129" s="17">
        <v>127</v>
      </c>
      <c r="B129" s="19" t="s">
        <v>26</v>
      </c>
      <c r="C129" s="19">
        <v>5.45</v>
      </c>
      <c r="D129" s="19">
        <f t="shared" si="7"/>
        <v>5.45E-2</v>
      </c>
      <c r="E129" s="20">
        <f t="shared" si="8"/>
        <v>0</v>
      </c>
      <c r="F129" s="21">
        <f t="shared" si="9"/>
        <v>0</v>
      </c>
      <c r="G129" s="22">
        <f t="shared" si="10"/>
        <v>1.7469510793517731E-5</v>
      </c>
      <c r="H129" s="23">
        <f t="shared" si="11"/>
        <v>-1.7469510793517731E-5</v>
      </c>
      <c r="I129" s="24">
        <f t="shared" si="12"/>
        <v>2194.6356225981231</v>
      </c>
      <c r="J129" s="25">
        <f t="shared" si="13"/>
        <v>7.6937713083570332</v>
      </c>
    </row>
    <row r="130" spans="1:10" x14ac:dyDescent="0.25">
      <c r="A130" s="17">
        <v>128</v>
      </c>
      <c r="B130" s="19" t="s">
        <v>27</v>
      </c>
      <c r="C130" s="19">
        <v>5.45</v>
      </c>
      <c r="D130" s="19">
        <f t="shared" si="7"/>
        <v>5.45E-2</v>
      </c>
      <c r="E130" s="20">
        <f t="shared" si="8"/>
        <v>-3.6563071297989191E-3</v>
      </c>
      <c r="F130" s="21">
        <f t="shared" si="9"/>
        <v>-1.9999999999999879E-4</v>
      </c>
      <c r="G130" s="22">
        <f t="shared" si="10"/>
        <v>8.6767474394793869E-6</v>
      </c>
      <c r="H130" s="23">
        <f t="shared" si="11"/>
        <v>-2.0867674743947818E-4</v>
      </c>
      <c r="I130" s="24">
        <f t="shared" si="12"/>
        <v>1133.8295932018027</v>
      </c>
      <c r="J130" s="25">
        <f t="shared" si="13"/>
        <v>7.0333562024508005</v>
      </c>
    </row>
    <row r="131" spans="1:10" x14ac:dyDescent="0.25">
      <c r="A131" s="17">
        <v>129</v>
      </c>
      <c r="B131" s="19" t="s">
        <v>28</v>
      </c>
      <c r="C131" s="19">
        <v>5.47</v>
      </c>
      <c r="D131" s="19">
        <f t="shared" si="7"/>
        <v>5.4699999999999999E-2</v>
      </c>
      <c r="E131" s="20">
        <f t="shared" si="8"/>
        <v>-3.6429872495447047E-3</v>
      </c>
      <c r="F131" s="21">
        <f t="shared" si="9"/>
        <v>-2.0000000000000573E-4</v>
      </c>
      <c r="G131" s="22">
        <f t="shared" si="10"/>
        <v>-1.1601591455925844E-7</v>
      </c>
      <c r="H131" s="23">
        <f t="shared" si="11"/>
        <v>-1.9988398408544647E-4</v>
      </c>
      <c r="I131" s="24">
        <f t="shared" si="12"/>
        <v>1197.7768014127248</v>
      </c>
      <c r="J131" s="25">
        <f t="shared" si="13"/>
        <v>7.0882224519793606</v>
      </c>
    </row>
    <row r="132" spans="1:10" x14ac:dyDescent="0.25">
      <c r="A132" s="17">
        <v>130</v>
      </c>
      <c r="B132" s="19" t="s">
        <v>29</v>
      </c>
      <c r="C132" s="19">
        <v>5.49</v>
      </c>
      <c r="D132" s="19">
        <f t="shared" ref="D132:D195" si="14">C132/100</f>
        <v>5.4900000000000004E-2</v>
      </c>
      <c r="E132" s="20">
        <f t="shared" ref="E132:E195" si="15">(D132/D133)-1</f>
        <v>-9.0252707581226499E-3</v>
      </c>
      <c r="F132" s="21">
        <f t="shared" ref="F132:F195" si="16">(D132-D133)</f>
        <v>-4.9999999999999351E-4</v>
      </c>
      <c r="G132" s="22">
        <f t="shared" ref="G132:G195" si="17">$O$3*($O$4-D133)*$O$8</f>
        <v>-2.2097924299654957E-5</v>
      </c>
      <c r="H132" s="23">
        <f t="shared" ref="H132:H195" si="18">(F132-G132)</f>
        <v>-4.7790207570033857E-4</v>
      </c>
      <c r="I132" s="24">
        <f t="shared" ref="I132:I195" si="19">NORMDIST(H132,0,$O$5,FALSE)</f>
        <v>67.372343139703162</v>
      </c>
      <c r="J132" s="25">
        <f t="shared" ref="J132:J195" si="20">LN(I132)</f>
        <v>4.2102345945325617</v>
      </c>
    </row>
    <row r="133" spans="1:10" x14ac:dyDescent="0.25">
      <c r="A133" s="17">
        <v>131</v>
      </c>
      <c r="B133" s="19" t="s">
        <v>30</v>
      </c>
      <c r="C133" s="19">
        <v>5.54</v>
      </c>
      <c r="D133" s="19">
        <f t="shared" si="14"/>
        <v>5.5399999999999998E-2</v>
      </c>
      <c r="E133" s="20">
        <f t="shared" si="15"/>
        <v>0</v>
      </c>
      <c r="F133" s="21">
        <f t="shared" si="16"/>
        <v>0</v>
      </c>
      <c r="G133" s="22">
        <f t="shared" si="17"/>
        <v>-2.2097924299654957E-5</v>
      </c>
      <c r="H133" s="23">
        <f t="shared" si="18"/>
        <v>2.2097924299654957E-5</v>
      </c>
      <c r="I133" s="24">
        <f t="shared" si="19"/>
        <v>2188.5057913087326</v>
      </c>
      <c r="J133" s="25">
        <f t="shared" si="20"/>
        <v>7.6909743028731574</v>
      </c>
    </row>
    <row r="134" spans="1:10" x14ac:dyDescent="0.25">
      <c r="A134" s="17">
        <v>132</v>
      </c>
      <c r="B134" s="19" t="s">
        <v>31</v>
      </c>
      <c r="C134" s="19">
        <v>5.54</v>
      </c>
      <c r="D134" s="19">
        <f t="shared" si="14"/>
        <v>5.5399999999999998E-2</v>
      </c>
      <c r="E134" s="20">
        <f t="shared" si="15"/>
        <v>1.8083182640142859E-3</v>
      </c>
      <c r="F134" s="21">
        <f t="shared" si="16"/>
        <v>9.9999999999995925E-5</v>
      </c>
      <c r="G134" s="22">
        <f t="shared" si="17"/>
        <v>-1.770154262263594E-5</v>
      </c>
      <c r="H134" s="23">
        <f t="shared" si="18"/>
        <v>1.1770154262263186E-4</v>
      </c>
      <c r="I134" s="24">
        <f t="shared" si="19"/>
        <v>1784.4152564835531</v>
      </c>
      <c r="J134" s="25">
        <f t="shared" si="20"/>
        <v>7.4868460531410932</v>
      </c>
    </row>
    <row r="135" spans="1:10" x14ac:dyDescent="0.25">
      <c r="A135" s="17">
        <v>133</v>
      </c>
      <c r="B135" s="19" t="s">
        <v>32</v>
      </c>
      <c r="C135" s="19">
        <v>5.53</v>
      </c>
      <c r="D135" s="19">
        <f t="shared" si="14"/>
        <v>5.5300000000000002E-2</v>
      </c>
      <c r="E135" s="20">
        <f t="shared" si="15"/>
        <v>-1.8050541516244634E-3</v>
      </c>
      <c r="F135" s="21">
        <f t="shared" si="16"/>
        <v>-9.9999999999995925E-5</v>
      </c>
      <c r="G135" s="22">
        <f t="shared" si="17"/>
        <v>-2.2097924299654957E-5</v>
      </c>
      <c r="H135" s="23">
        <f t="shared" si="18"/>
        <v>-7.7902075700340962E-5</v>
      </c>
      <c r="I135" s="24">
        <f t="shared" si="19"/>
        <v>2009.7082380462566</v>
      </c>
      <c r="J135" s="25">
        <f t="shared" si="20"/>
        <v>7.6057448353162185</v>
      </c>
    </row>
    <row r="136" spans="1:10" x14ac:dyDescent="0.25">
      <c r="A136" s="17">
        <v>134</v>
      </c>
      <c r="B136" s="19" t="s">
        <v>33</v>
      </c>
      <c r="C136" s="19">
        <v>5.54</v>
      </c>
      <c r="D136" s="19">
        <f t="shared" si="14"/>
        <v>5.5399999999999998E-2</v>
      </c>
      <c r="E136" s="20">
        <f t="shared" si="15"/>
        <v>7.2727272727273196E-3</v>
      </c>
      <c r="F136" s="21">
        <f t="shared" si="16"/>
        <v>3.9999999999999758E-4</v>
      </c>
      <c r="G136" s="22">
        <f t="shared" si="17"/>
        <v>-4.5123975915782766E-6</v>
      </c>
      <c r="H136" s="23">
        <f t="shared" si="18"/>
        <v>4.0451239759157587E-4</v>
      </c>
      <c r="I136" s="24">
        <f t="shared" si="19"/>
        <v>181.14781357583041</v>
      </c>
      <c r="J136" s="25">
        <f t="shared" si="20"/>
        <v>5.1993133475792073</v>
      </c>
    </row>
    <row r="137" spans="1:10" x14ac:dyDescent="0.25">
      <c r="A137" s="17">
        <v>135</v>
      </c>
      <c r="B137" s="19" t="s">
        <v>34</v>
      </c>
      <c r="C137" s="19">
        <v>5.5</v>
      </c>
      <c r="D137" s="19">
        <f t="shared" si="14"/>
        <v>5.5E-2</v>
      </c>
      <c r="E137" s="20">
        <f t="shared" si="15"/>
        <v>-1.814882032667775E-3</v>
      </c>
      <c r="F137" s="21">
        <f t="shared" si="16"/>
        <v>-9.9999999999995925E-5</v>
      </c>
      <c r="G137" s="22">
        <f t="shared" si="17"/>
        <v>-8.9087792685972945E-6</v>
      </c>
      <c r="H137" s="23">
        <f t="shared" si="18"/>
        <v>-9.1091220731398626E-5</v>
      </c>
      <c r="I137" s="24">
        <f t="shared" si="19"/>
        <v>1942.4459957813579</v>
      </c>
      <c r="J137" s="25">
        <f t="shared" si="20"/>
        <v>7.571703280455778</v>
      </c>
    </row>
    <row r="138" spans="1:10" x14ac:dyDescent="0.25">
      <c r="A138" s="17">
        <v>136</v>
      </c>
      <c r="B138" s="19" t="s">
        <v>35</v>
      </c>
      <c r="C138" s="19">
        <v>5.51</v>
      </c>
      <c r="D138" s="19">
        <f t="shared" si="14"/>
        <v>5.5099999999999996E-2</v>
      </c>
      <c r="E138" s="20">
        <f t="shared" si="15"/>
        <v>-3.6166365280290158E-3</v>
      </c>
      <c r="F138" s="21">
        <f t="shared" si="16"/>
        <v>-2.0000000000000573E-4</v>
      </c>
      <c r="G138" s="22">
        <f t="shared" si="17"/>
        <v>-1.770154262263594E-5</v>
      </c>
      <c r="H138" s="23">
        <f t="shared" si="18"/>
        <v>-1.8229845737736979E-4</v>
      </c>
      <c r="I138" s="24">
        <f t="shared" si="19"/>
        <v>1327.2576678379216</v>
      </c>
      <c r="J138" s="25">
        <f t="shared" si="20"/>
        <v>7.1908701886841779</v>
      </c>
    </row>
    <row r="139" spans="1:10" x14ac:dyDescent="0.25">
      <c r="A139" s="17">
        <v>137</v>
      </c>
      <c r="B139" s="19" t="s">
        <v>36</v>
      </c>
      <c r="C139" s="19">
        <v>5.53</v>
      </c>
      <c r="D139" s="19">
        <f t="shared" si="14"/>
        <v>5.5300000000000002E-2</v>
      </c>
      <c r="E139" s="20">
        <f t="shared" si="15"/>
        <v>1.8115942028986698E-3</v>
      </c>
      <c r="F139" s="21">
        <f t="shared" si="16"/>
        <v>1.0000000000000286E-4</v>
      </c>
      <c r="G139" s="22">
        <f t="shared" si="17"/>
        <v>-1.3305160945616616E-5</v>
      </c>
      <c r="H139" s="23">
        <f t="shared" si="18"/>
        <v>1.1330516094561948E-4</v>
      </c>
      <c r="I139" s="24">
        <f t="shared" si="19"/>
        <v>1812.3093156666362</v>
      </c>
      <c r="J139" s="25">
        <f t="shared" si="20"/>
        <v>7.5023571760449377</v>
      </c>
    </row>
    <row r="140" spans="1:10" x14ac:dyDescent="0.25">
      <c r="A140" s="17">
        <v>138</v>
      </c>
      <c r="B140" s="19" t="s">
        <v>37</v>
      </c>
      <c r="C140" s="19">
        <v>5.52</v>
      </c>
      <c r="D140" s="19">
        <f t="shared" si="14"/>
        <v>5.5199999999999999E-2</v>
      </c>
      <c r="E140" s="20">
        <f t="shared" si="15"/>
        <v>-5.4054054054054612E-3</v>
      </c>
      <c r="F140" s="21">
        <f t="shared" si="16"/>
        <v>-3.0000000000000165E-4</v>
      </c>
      <c r="G140" s="22">
        <f t="shared" si="17"/>
        <v>-2.6494305976674283E-5</v>
      </c>
      <c r="H140" s="23">
        <f t="shared" si="18"/>
        <v>-2.7350569402332736E-4</v>
      </c>
      <c r="I140" s="24">
        <f t="shared" si="19"/>
        <v>703.40504204629167</v>
      </c>
      <c r="J140" s="25">
        <f t="shared" si="20"/>
        <v>6.5559328881209469</v>
      </c>
    </row>
    <row r="141" spans="1:10" x14ac:dyDescent="0.25">
      <c r="A141" s="17">
        <v>139</v>
      </c>
      <c r="B141" s="19" t="s">
        <v>38</v>
      </c>
      <c r="C141" s="19">
        <v>5.55</v>
      </c>
      <c r="D141" s="19">
        <f t="shared" si="14"/>
        <v>5.5500000000000001E-2</v>
      </c>
      <c r="E141" s="20">
        <f t="shared" si="15"/>
        <v>3.6166365280290158E-3</v>
      </c>
      <c r="F141" s="21">
        <f t="shared" si="16"/>
        <v>1.9999999999999879E-4</v>
      </c>
      <c r="G141" s="22">
        <f t="shared" si="17"/>
        <v>-1.770154262263594E-5</v>
      </c>
      <c r="H141" s="23">
        <f t="shared" si="18"/>
        <v>2.1770154262263473E-4</v>
      </c>
      <c r="I141" s="24">
        <f t="shared" si="19"/>
        <v>1069.1146986181852</v>
      </c>
      <c r="J141" s="25">
        <f t="shared" si="20"/>
        <v>6.9745862005155193</v>
      </c>
    </row>
    <row r="142" spans="1:10" x14ac:dyDescent="0.25">
      <c r="A142" s="17">
        <v>140</v>
      </c>
      <c r="B142" s="18">
        <v>45210</v>
      </c>
      <c r="C142" s="19">
        <v>5.53</v>
      </c>
      <c r="D142" s="19">
        <f t="shared" si="14"/>
        <v>5.5300000000000002E-2</v>
      </c>
      <c r="E142" s="20">
        <f t="shared" si="15"/>
        <v>-1.8050541516244634E-3</v>
      </c>
      <c r="F142" s="21">
        <f t="shared" si="16"/>
        <v>-9.9999999999995925E-5</v>
      </c>
      <c r="G142" s="22">
        <f t="shared" si="17"/>
        <v>-2.2097924299654957E-5</v>
      </c>
      <c r="H142" s="23">
        <f t="shared" si="18"/>
        <v>-7.7902075700340962E-5</v>
      </c>
      <c r="I142" s="24">
        <f t="shared" si="19"/>
        <v>2009.7082380462566</v>
      </c>
      <c r="J142" s="25">
        <f t="shared" si="20"/>
        <v>7.6057448353162185</v>
      </c>
    </row>
    <row r="143" spans="1:10" x14ac:dyDescent="0.25">
      <c r="A143" s="17">
        <v>141</v>
      </c>
      <c r="B143" s="18">
        <v>45180</v>
      </c>
      <c r="C143" s="19">
        <v>5.54</v>
      </c>
      <c r="D143" s="19">
        <f t="shared" si="14"/>
        <v>5.5399999999999998E-2</v>
      </c>
      <c r="E143" s="20">
        <f t="shared" si="15"/>
        <v>0</v>
      </c>
      <c r="F143" s="21">
        <f t="shared" si="16"/>
        <v>0</v>
      </c>
      <c r="G143" s="22">
        <f t="shared" si="17"/>
        <v>-2.2097924299654957E-5</v>
      </c>
      <c r="H143" s="23">
        <f t="shared" si="18"/>
        <v>2.2097924299654957E-5</v>
      </c>
      <c r="I143" s="24">
        <f t="shared" si="19"/>
        <v>2188.5057913087326</v>
      </c>
      <c r="J143" s="25">
        <f t="shared" si="20"/>
        <v>7.6909743028731574</v>
      </c>
    </row>
    <row r="144" spans="1:10" x14ac:dyDescent="0.25">
      <c r="A144" s="17">
        <v>142</v>
      </c>
      <c r="B144" s="18">
        <v>45149</v>
      </c>
      <c r="C144" s="19">
        <v>5.54</v>
      </c>
      <c r="D144" s="19">
        <f t="shared" si="14"/>
        <v>5.5399999999999998E-2</v>
      </c>
      <c r="E144" s="20">
        <f t="shared" si="15"/>
        <v>-1.8018018018018944E-3</v>
      </c>
      <c r="F144" s="21">
        <f t="shared" si="16"/>
        <v>-1.0000000000000286E-4</v>
      </c>
      <c r="G144" s="22">
        <f t="shared" si="17"/>
        <v>-2.6494305976674283E-5</v>
      </c>
      <c r="H144" s="23">
        <f t="shared" si="18"/>
        <v>-7.3505694023328575E-5</v>
      </c>
      <c r="I144" s="24">
        <f t="shared" si="19"/>
        <v>2030.243928306407</v>
      </c>
      <c r="J144" s="25">
        <f t="shared" si="20"/>
        <v>7.6159112265442852</v>
      </c>
    </row>
    <row r="145" spans="1:10" x14ac:dyDescent="0.25">
      <c r="A145" s="17">
        <v>143</v>
      </c>
      <c r="B145" s="18">
        <v>45118</v>
      </c>
      <c r="C145" s="19">
        <v>5.55</v>
      </c>
      <c r="D145" s="19">
        <f t="shared" si="14"/>
        <v>5.5500000000000001E-2</v>
      </c>
      <c r="E145" s="20">
        <f t="shared" si="15"/>
        <v>-1.7985611510790145E-3</v>
      </c>
      <c r="F145" s="21">
        <f t="shared" si="16"/>
        <v>-9.9999999999995925E-5</v>
      </c>
      <c r="G145" s="22">
        <f t="shared" si="17"/>
        <v>-3.0890687653693296E-5</v>
      </c>
      <c r="H145" s="23">
        <f t="shared" si="18"/>
        <v>-6.9109312346302636E-5</v>
      </c>
      <c r="I145" s="24">
        <f t="shared" si="19"/>
        <v>2049.7789169155749</v>
      </c>
      <c r="J145" s="25">
        <f t="shared" si="20"/>
        <v>7.6254872209096831</v>
      </c>
    </row>
    <row r="146" spans="1:10" x14ac:dyDescent="0.25">
      <c r="A146" s="17">
        <v>144</v>
      </c>
      <c r="B146" s="18">
        <v>45088</v>
      </c>
      <c r="C146" s="19">
        <v>5.56</v>
      </c>
      <c r="D146" s="19">
        <f t="shared" si="14"/>
        <v>5.5599999999999997E-2</v>
      </c>
      <c r="E146" s="20">
        <f t="shared" si="15"/>
        <v>5.4249547920433017E-3</v>
      </c>
      <c r="F146" s="21">
        <f t="shared" si="16"/>
        <v>2.9999999999999472E-4</v>
      </c>
      <c r="G146" s="22">
        <f t="shared" si="17"/>
        <v>-1.770154262263594E-5</v>
      </c>
      <c r="H146" s="23">
        <f t="shared" si="18"/>
        <v>3.1770154262263068E-4</v>
      </c>
      <c r="I146" s="24">
        <f t="shared" si="19"/>
        <v>471.94719807111153</v>
      </c>
      <c r="J146" s="25">
        <f t="shared" si="20"/>
        <v>6.1568671108344013</v>
      </c>
    </row>
    <row r="147" spans="1:10" x14ac:dyDescent="0.25">
      <c r="A147" s="17">
        <v>145</v>
      </c>
      <c r="B147" s="18">
        <v>44996</v>
      </c>
      <c r="C147" s="19">
        <v>5.53</v>
      </c>
      <c r="D147" s="19">
        <f t="shared" si="14"/>
        <v>5.5300000000000002E-2</v>
      </c>
      <c r="E147" s="20">
        <f t="shared" si="15"/>
        <v>-1.8050541516244634E-3</v>
      </c>
      <c r="F147" s="21">
        <f t="shared" si="16"/>
        <v>-9.9999999999995925E-5</v>
      </c>
      <c r="G147" s="22">
        <f t="shared" si="17"/>
        <v>-2.2097924299654957E-5</v>
      </c>
      <c r="H147" s="23">
        <f t="shared" si="18"/>
        <v>-7.7902075700340962E-5</v>
      </c>
      <c r="I147" s="24">
        <f t="shared" si="19"/>
        <v>2009.7082380462566</v>
      </c>
      <c r="J147" s="25">
        <f t="shared" si="20"/>
        <v>7.6057448353162185</v>
      </c>
    </row>
    <row r="148" spans="1:10" x14ac:dyDescent="0.25">
      <c r="A148" s="17">
        <v>146</v>
      </c>
      <c r="B148" s="18">
        <v>44968</v>
      </c>
      <c r="C148" s="19">
        <v>5.54</v>
      </c>
      <c r="D148" s="19">
        <f t="shared" si="14"/>
        <v>5.5399999999999998E-2</v>
      </c>
      <c r="E148" s="20">
        <f t="shared" si="15"/>
        <v>-5.3859964093357915E-3</v>
      </c>
      <c r="F148" s="21">
        <f t="shared" si="16"/>
        <v>-3.0000000000000165E-4</v>
      </c>
      <c r="G148" s="22">
        <f t="shared" si="17"/>
        <v>-3.5287069330712622E-5</v>
      </c>
      <c r="H148" s="23">
        <f t="shared" si="18"/>
        <v>-2.6471293066928904E-4</v>
      </c>
      <c r="I148" s="24">
        <f t="shared" si="19"/>
        <v>756.12831884908007</v>
      </c>
      <c r="J148" s="25">
        <f t="shared" si="20"/>
        <v>6.6282110957037146</v>
      </c>
    </row>
    <row r="149" spans="1:10" x14ac:dyDescent="0.25">
      <c r="A149" s="17">
        <v>147</v>
      </c>
      <c r="B149" s="18">
        <v>44937</v>
      </c>
      <c r="C149" s="19">
        <v>5.57</v>
      </c>
      <c r="D149" s="19">
        <f t="shared" si="14"/>
        <v>5.57E-2</v>
      </c>
      <c r="E149" s="20">
        <f t="shared" si="15"/>
        <v>-3.5778175313059268E-3</v>
      </c>
      <c r="F149" s="21">
        <f t="shared" si="16"/>
        <v>-1.9999999999999879E-4</v>
      </c>
      <c r="G149" s="22">
        <f t="shared" si="17"/>
        <v>-4.4079832684750961E-5</v>
      </c>
      <c r="H149" s="23">
        <f t="shared" si="18"/>
        <v>-1.5592016731524782E-4</v>
      </c>
      <c r="I149" s="24">
        <f t="shared" si="19"/>
        <v>1521.0100319424719</v>
      </c>
      <c r="J149" s="25">
        <f t="shared" si="20"/>
        <v>7.3271298878604689</v>
      </c>
    </row>
    <row r="150" spans="1:10" x14ac:dyDescent="0.25">
      <c r="A150" s="17">
        <v>148</v>
      </c>
      <c r="B150" s="19" t="s">
        <v>39</v>
      </c>
      <c r="C150" s="19">
        <v>5.59</v>
      </c>
      <c r="D150" s="19">
        <f t="shared" si="14"/>
        <v>5.5899999999999998E-2</v>
      </c>
      <c r="E150" s="20">
        <f t="shared" si="15"/>
        <v>-1.7857142857141683E-3</v>
      </c>
      <c r="F150" s="21">
        <f t="shared" si="16"/>
        <v>-9.9999999999995925E-5</v>
      </c>
      <c r="G150" s="22">
        <f t="shared" si="17"/>
        <v>-4.8476214361769981E-5</v>
      </c>
      <c r="H150" s="23">
        <f t="shared" si="18"/>
        <v>-5.1523785638225945E-5</v>
      </c>
      <c r="I150" s="24">
        <f t="shared" si="19"/>
        <v>2117.2793748085674</v>
      </c>
      <c r="J150" s="25">
        <f t="shared" si="20"/>
        <v>7.657887229744226</v>
      </c>
    </row>
    <row r="151" spans="1:10" x14ac:dyDescent="0.25">
      <c r="A151" s="17">
        <v>149</v>
      </c>
      <c r="B151" s="19" t="s">
        <v>40</v>
      </c>
      <c r="C151" s="19">
        <v>5.6</v>
      </c>
      <c r="D151" s="19">
        <f t="shared" si="14"/>
        <v>5.5999999999999994E-2</v>
      </c>
      <c r="E151" s="20">
        <f t="shared" si="15"/>
        <v>1.7889087656528524E-3</v>
      </c>
      <c r="F151" s="21">
        <f t="shared" si="16"/>
        <v>9.9999999999995925E-5</v>
      </c>
      <c r="G151" s="22">
        <f t="shared" si="17"/>
        <v>-4.4079832684750961E-5</v>
      </c>
      <c r="H151" s="23">
        <f t="shared" si="18"/>
        <v>1.4407983268474689E-4</v>
      </c>
      <c r="I151" s="24">
        <f t="shared" si="19"/>
        <v>1605.8058256130935</v>
      </c>
      <c r="J151" s="25">
        <f t="shared" si="20"/>
        <v>7.3813809816012039</v>
      </c>
    </row>
    <row r="152" spans="1:10" x14ac:dyDescent="0.25">
      <c r="A152" s="17">
        <v>150</v>
      </c>
      <c r="B152" s="19" t="s">
        <v>41</v>
      </c>
      <c r="C152" s="19">
        <v>5.59</v>
      </c>
      <c r="D152" s="19">
        <f t="shared" si="14"/>
        <v>5.5899999999999998E-2</v>
      </c>
      <c r="E152" s="20">
        <f t="shared" si="15"/>
        <v>0</v>
      </c>
      <c r="F152" s="21">
        <f t="shared" si="16"/>
        <v>0</v>
      </c>
      <c r="G152" s="22">
        <f t="shared" si="17"/>
        <v>-4.4079832684750961E-5</v>
      </c>
      <c r="H152" s="23">
        <f t="shared" si="18"/>
        <v>4.4079832684750961E-5</v>
      </c>
      <c r="I152" s="24">
        <f t="shared" si="19"/>
        <v>2140.4182240982673</v>
      </c>
      <c r="J152" s="25">
        <f t="shared" si="20"/>
        <v>7.6687565207432069</v>
      </c>
    </row>
    <row r="153" spans="1:10" x14ac:dyDescent="0.25">
      <c r="A153" s="17">
        <v>151</v>
      </c>
      <c r="B153" s="19" t="s">
        <v>42</v>
      </c>
      <c r="C153" s="19">
        <v>5.59</v>
      </c>
      <c r="D153" s="19">
        <f t="shared" si="14"/>
        <v>5.5899999999999998E-2</v>
      </c>
      <c r="E153" s="20">
        <f t="shared" si="15"/>
        <v>0</v>
      </c>
      <c r="F153" s="21">
        <f t="shared" si="16"/>
        <v>0</v>
      </c>
      <c r="G153" s="22">
        <f t="shared" si="17"/>
        <v>-4.4079832684750961E-5</v>
      </c>
      <c r="H153" s="23">
        <f t="shared" si="18"/>
        <v>4.4079832684750961E-5</v>
      </c>
      <c r="I153" s="24">
        <f t="shared" si="19"/>
        <v>2140.4182240982673</v>
      </c>
      <c r="J153" s="25">
        <f t="shared" si="20"/>
        <v>7.6687565207432069</v>
      </c>
    </row>
    <row r="154" spans="1:10" x14ac:dyDescent="0.25">
      <c r="A154" s="17">
        <v>152</v>
      </c>
      <c r="B154" s="19" t="s">
        <v>43</v>
      </c>
      <c r="C154" s="19">
        <v>5.59</v>
      </c>
      <c r="D154" s="19">
        <f t="shared" si="14"/>
        <v>5.5899999999999998E-2</v>
      </c>
      <c r="E154" s="20">
        <f t="shared" si="15"/>
        <v>1.7921146953403522E-3</v>
      </c>
      <c r="F154" s="21">
        <f t="shared" si="16"/>
        <v>9.9999999999995925E-5</v>
      </c>
      <c r="G154" s="22">
        <f t="shared" si="17"/>
        <v>-3.9683451007731947E-5</v>
      </c>
      <c r="H154" s="23">
        <f t="shared" si="18"/>
        <v>1.3968345100772787E-4</v>
      </c>
      <c r="I154" s="24">
        <f t="shared" si="19"/>
        <v>1636.6953962466766</v>
      </c>
      <c r="J154" s="25">
        <f t="shared" si="20"/>
        <v>7.4004344856812656</v>
      </c>
    </row>
    <row r="155" spans="1:10" x14ac:dyDescent="0.25">
      <c r="A155" s="17">
        <v>153</v>
      </c>
      <c r="B155" s="19" t="s">
        <v>44</v>
      </c>
      <c r="C155" s="19">
        <v>5.58</v>
      </c>
      <c r="D155" s="19">
        <f t="shared" si="14"/>
        <v>5.5800000000000002E-2</v>
      </c>
      <c r="E155" s="20">
        <f t="shared" si="15"/>
        <v>0</v>
      </c>
      <c r="F155" s="21">
        <f t="shared" si="16"/>
        <v>0</v>
      </c>
      <c r="G155" s="22">
        <f t="shared" si="17"/>
        <v>-3.9683451007731947E-5</v>
      </c>
      <c r="H155" s="23">
        <f t="shared" si="18"/>
        <v>3.9683451007731947E-5</v>
      </c>
      <c r="I155" s="24">
        <f t="shared" si="19"/>
        <v>2152.4906034813148</v>
      </c>
      <c r="J155" s="25">
        <f t="shared" si="20"/>
        <v>7.674380870894594</v>
      </c>
    </row>
    <row r="156" spans="1:10" x14ac:dyDescent="0.25">
      <c r="A156" s="17">
        <v>154</v>
      </c>
      <c r="B156" s="19" t="s">
        <v>45</v>
      </c>
      <c r="C156" s="19">
        <v>5.58</v>
      </c>
      <c r="D156" s="19">
        <f t="shared" si="14"/>
        <v>5.5800000000000002E-2</v>
      </c>
      <c r="E156" s="20">
        <f t="shared" si="15"/>
        <v>0</v>
      </c>
      <c r="F156" s="21">
        <f t="shared" si="16"/>
        <v>0</v>
      </c>
      <c r="G156" s="22">
        <f t="shared" si="17"/>
        <v>-3.9683451007731947E-5</v>
      </c>
      <c r="H156" s="23">
        <f t="shared" si="18"/>
        <v>3.9683451007731947E-5</v>
      </c>
      <c r="I156" s="24">
        <f t="shared" si="19"/>
        <v>2152.4906034813148</v>
      </c>
      <c r="J156" s="25">
        <f t="shared" si="20"/>
        <v>7.674380870894594</v>
      </c>
    </row>
    <row r="157" spans="1:10" x14ac:dyDescent="0.25">
      <c r="A157" s="17">
        <v>155</v>
      </c>
      <c r="B157" s="19" t="s">
        <v>46</v>
      </c>
      <c r="C157" s="19">
        <v>5.58</v>
      </c>
      <c r="D157" s="19">
        <f t="shared" si="14"/>
        <v>5.5800000000000002E-2</v>
      </c>
      <c r="E157" s="20">
        <f t="shared" si="15"/>
        <v>-3.5714285714284477E-3</v>
      </c>
      <c r="F157" s="21">
        <f t="shared" si="16"/>
        <v>-1.9999999999999185E-4</v>
      </c>
      <c r="G157" s="22">
        <f t="shared" si="17"/>
        <v>-4.8476214361769981E-5</v>
      </c>
      <c r="H157" s="23">
        <f t="shared" si="18"/>
        <v>-1.5152378563822188E-4</v>
      </c>
      <c r="I157" s="24">
        <f t="shared" si="19"/>
        <v>1552.735431025568</v>
      </c>
      <c r="J157" s="25">
        <f t="shared" si="20"/>
        <v>7.3477734487037623</v>
      </c>
    </row>
    <row r="158" spans="1:10" x14ac:dyDescent="0.25">
      <c r="A158" s="17">
        <v>156</v>
      </c>
      <c r="B158" s="19" t="s">
        <v>47</v>
      </c>
      <c r="C158" s="19">
        <v>5.6</v>
      </c>
      <c r="D158" s="19">
        <f t="shared" si="14"/>
        <v>5.5999999999999994E-2</v>
      </c>
      <c r="E158" s="20">
        <f t="shared" si="15"/>
        <v>-1.7825311942960553E-3</v>
      </c>
      <c r="F158" s="21">
        <f t="shared" si="16"/>
        <v>-1.000000000000098E-4</v>
      </c>
      <c r="G158" s="22">
        <f t="shared" si="17"/>
        <v>-5.2872596038789604E-5</v>
      </c>
      <c r="H158" s="23">
        <f t="shared" si="18"/>
        <v>-4.7127403961220199E-5</v>
      </c>
      <c r="I158" s="24">
        <f t="shared" si="19"/>
        <v>2131.3508078753716</v>
      </c>
      <c r="J158" s="25">
        <f t="shared" si="20"/>
        <v>7.6645112397960951</v>
      </c>
    </row>
    <row r="159" spans="1:10" x14ac:dyDescent="0.25">
      <c r="A159" s="17">
        <v>157</v>
      </c>
      <c r="B159" s="19" t="s">
        <v>48</v>
      </c>
      <c r="C159" s="19">
        <v>5.61</v>
      </c>
      <c r="D159" s="19">
        <f t="shared" si="14"/>
        <v>5.6100000000000004E-2</v>
      </c>
      <c r="E159" s="20">
        <f t="shared" si="15"/>
        <v>-1.779359430604921E-3</v>
      </c>
      <c r="F159" s="21">
        <f t="shared" si="16"/>
        <v>-9.9999999999995925E-5</v>
      </c>
      <c r="G159" s="22">
        <f t="shared" si="17"/>
        <v>-5.7268977715808632E-5</v>
      </c>
      <c r="H159" s="23">
        <f t="shared" si="18"/>
        <v>-4.2731022284187294E-5</v>
      </c>
      <c r="I159" s="24">
        <f t="shared" si="19"/>
        <v>2144.249427731429</v>
      </c>
      <c r="J159" s="25">
        <f t="shared" si="20"/>
        <v>7.6705448529853042</v>
      </c>
    </row>
    <row r="160" spans="1:10" x14ac:dyDescent="0.25">
      <c r="A160" s="17">
        <v>158</v>
      </c>
      <c r="B160" s="19" t="s">
        <v>49</v>
      </c>
      <c r="C160" s="19">
        <v>5.62</v>
      </c>
      <c r="D160" s="19">
        <f t="shared" si="14"/>
        <v>5.62E-2</v>
      </c>
      <c r="E160" s="20">
        <f t="shared" si="15"/>
        <v>1.7825311942958333E-3</v>
      </c>
      <c r="F160" s="21">
        <f t="shared" si="16"/>
        <v>9.9999999999995925E-5</v>
      </c>
      <c r="G160" s="22">
        <f t="shared" si="17"/>
        <v>-5.2872596038789604E-5</v>
      </c>
      <c r="H160" s="23">
        <f t="shared" si="18"/>
        <v>1.5287259603878552E-4</v>
      </c>
      <c r="I160" s="24">
        <f t="shared" si="19"/>
        <v>1543.0292100222723</v>
      </c>
      <c r="J160" s="25">
        <f t="shared" si="20"/>
        <v>7.3415027828529817</v>
      </c>
    </row>
    <row r="161" spans="1:10" x14ac:dyDescent="0.25">
      <c r="A161" s="17">
        <v>159</v>
      </c>
      <c r="B161" s="19" t="s">
        <v>50</v>
      </c>
      <c r="C161" s="19">
        <v>5.61</v>
      </c>
      <c r="D161" s="19">
        <f t="shared" si="14"/>
        <v>5.6100000000000004E-2</v>
      </c>
      <c r="E161" s="20">
        <f t="shared" si="15"/>
        <v>-1.779359430604921E-3</v>
      </c>
      <c r="F161" s="21">
        <f t="shared" si="16"/>
        <v>-9.9999999999995925E-5</v>
      </c>
      <c r="G161" s="22">
        <f t="shared" si="17"/>
        <v>-5.7268977715808632E-5</v>
      </c>
      <c r="H161" s="23">
        <f t="shared" si="18"/>
        <v>-4.2731022284187294E-5</v>
      </c>
      <c r="I161" s="24">
        <f t="shared" si="19"/>
        <v>2144.249427731429</v>
      </c>
      <c r="J161" s="25">
        <f t="shared" si="20"/>
        <v>7.6705448529853042</v>
      </c>
    </row>
    <row r="162" spans="1:10" x14ac:dyDescent="0.25">
      <c r="A162" s="17">
        <v>160</v>
      </c>
      <c r="B162" s="19" t="s">
        <v>51</v>
      </c>
      <c r="C162" s="19">
        <v>5.62</v>
      </c>
      <c r="D162" s="19">
        <f t="shared" si="14"/>
        <v>5.62E-2</v>
      </c>
      <c r="E162" s="20">
        <f t="shared" si="15"/>
        <v>-1.7761989342806039E-3</v>
      </c>
      <c r="F162" s="21">
        <f t="shared" si="16"/>
        <v>-9.9999999999995925E-5</v>
      </c>
      <c r="G162" s="22">
        <f t="shared" si="17"/>
        <v>-6.1665359392827645E-5</v>
      </c>
      <c r="H162" s="23">
        <f t="shared" si="18"/>
        <v>-3.833464060716828E-5</v>
      </c>
      <c r="I162" s="24">
        <f t="shared" si="19"/>
        <v>2155.9528644972033</v>
      </c>
      <c r="J162" s="25">
        <f t="shared" si="20"/>
        <v>7.6759880693117939</v>
      </c>
    </row>
    <row r="163" spans="1:10" x14ac:dyDescent="0.25">
      <c r="A163" s="17">
        <v>161</v>
      </c>
      <c r="B163" s="18">
        <v>45270</v>
      </c>
      <c r="C163" s="19">
        <v>5.63</v>
      </c>
      <c r="D163" s="19">
        <f t="shared" si="14"/>
        <v>5.6299999999999996E-2</v>
      </c>
      <c r="E163" s="20">
        <f t="shared" si="15"/>
        <v>3.5650623885916666E-3</v>
      </c>
      <c r="F163" s="21">
        <f t="shared" si="16"/>
        <v>1.9999999999999185E-4</v>
      </c>
      <c r="G163" s="22">
        <f t="shared" si="17"/>
        <v>-5.2872596038789604E-5</v>
      </c>
      <c r="H163" s="23">
        <f t="shared" si="18"/>
        <v>2.5287259603878144E-4</v>
      </c>
      <c r="I163" s="24">
        <f t="shared" si="19"/>
        <v>830.31877954759398</v>
      </c>
      <c r="J163" s="25">
        <f t="shared" si="20"/>
        <v>6.7218096987980598</v>
      </c>
    </row>
    <row r="164" spans="1:10" x14ac:dyDescent="0.25">
      <c r="A164" s="17">
        <v>162</v>
      </c>
      <c r="B164" s="18">
        <v>45240</v>
      </c>
      <c r="C164" s="19">
        <v>5.61</v>
      </c>
      <c r="D164" s="19">
        <f t="shared" si="14"/>
        <v>5.6100000000000004E-2</v>
      </c>
      <c r="E164" s="20">
        <f t="shared" si="15"/>
        <v>0</v>
      </c>
      <c r="F164" s="21">
        <f t="shared" si="16"/>
        <v>0</v>
      </c>
      <c r="G164" s="22">
        <f t="shared" si="17"/>
        <v>-5.2872596038789604E-5</v>
      </c>
      <c r="H164" s="23">
        <f t="shared" si="18"/>
        <v>5.2872596038789604E-5</v>
      </c>
      <c r="I164" s="24">
        <f t="shared" si="19"/>
        <v>2112.7308467990283</v>
      </c>
      <c r="J164" s="25">
        <f t="shared" si="20"/>
        <v>7.6557366298523331</v>
      </c>
    </row>
    <row r="165" spans="1:10" x14ac:dyDescent="0.25">
      <c r="A165" s="17">
        <v>163</v>
      </c>
      <c r="B165" s="18">
        <v>45209</v>
      </c>
      <c r="C165" s="19">
        <v>5.61</v>
      </c>
      <c r="D165" s="19">
        <f t="shared" si="14"/>
        <v>5.6100000000000004E-2</v>
      </c>
      <c r="E165" s="20">
        <f t="shared" si="15"/>
        <v>-3.5523978685610968E-3</v>
      </c>
      <c r="F165" s="21">
        <f t="shared" si="16"/>
        <v>-1.9999999999999185E-4</v>
      </c>
      <c r="G165" s="22">
        <f t="shared" si="17"/>
        <v>-6.1665359392827645E-5</v>
      </c>
      <c r="H165" s="23">
        <f t="shared" si="18"/>
        <v>-1.3833464060716421E-4</v>
      </c>
      <c r="I165" s="24">
        <f t="shared" si="19"/>
        <v>1646.0960778822262</v>
      </c>
      <c r="J165" s="25">
        <f t="shared" si="20"/>
        <v>7.406161750057354</v>
      </c>
    </row>
    <row r="166" spans="1:10" x14ac:dyDescent="0.25">
      <c r="A166" s="17">
        <v>164</v>
      </c>
      <c r="B166" s="18">
        <v>45087</v>
      </c>
      <c r="C166" s="19">
        <v>5.63</v>
      </c>
      <c r="D166" s="19">
        <f t="shared" si="14"/>
        <v>5.6299999999999996E-2</v>
      </c>
      <c r="E166" s="20">
        <f t="shared" si="15"/>
        <v>3.5650623885916666E-3</v>
      </c>
      <c r="F166" s="21">
        <f t="shared" si="16"/>
        <v>1.9999999999999185E-4</v>
      </c>
      <c r="G166" s="22">
        <f t="shared" si="17"/>
        <v>-5.2872596038789604E-5</v>
      </c>
      <c r="H166" s="23">
        <f t="shared" si="18"/>
        <v>2.5287259603878144E-4</v>
      </c>
      <c r="I166" s="24">
        <f t="shared" si="19"/>
        <v>830.31877954759398</v>
      </c>
      <c r="J166" s="25">
        <f t="shared" si="20"/>
        <v>6.7218096987980598</v>
      </c>
    </row>
    <row r="167" spans="1:10" x14ac:dyDescent="0.25">
      <c r="A167" s="17">
        <v>165</v>
      </c>
      <c r="B167" s="18">
        <v>45056</v>
      </c>
      <c r="C167" s="19">
        <v>5.61</v>
      </c>
      <c r="D167" s="19">
        <f t="shared" si="14"/>
        <v>5.6100000000000004E-2</v>
      </c>
      <c r="E167" s="20">
        <f t="shared" si="15"/>
        <v>0</v>
      </c>
      <c r="F167" s="21">
        <f t="shared" si="16"/>
        <v>0</v>
      </c>
      <c r="G167" s="22">
        <f t="shared" si="17"/>
        <v>-5.2872596038789604E-5</v>
      </c>
      <c r="H167" s="23">
        <f t="shared" si="18"/>
        <v>5.2872596038789604E-5</v>
      </c>
      <c r="I167" s="24">
        <f t="shared" si="19"/>
        <v>2112.7308467990283</v>
      </c>
      <c r="J167" s="25">
        <f t="shared" si="20"/>
        <v>7.6557366298523331</v>
      </c>
    </row>
    <row r="168" spans="1:10" x14ac:dyDescent="0.25">
      <c r="A168" s="17">
        <v>166</v>
      </c>
      <c r="B168" s="18">
        <v>45026</v>
      </c>
      <c r="C168" s="19">
        <v>5.61</v>
      </c>
      <c r="D168" s="19">
        <f t="shared" si="14"/>
        <v>5.6100000000000004E-2</v>
      </c>
      <c r="E168" s="20">
        <f t="shared" si="15"/>
        <v>-1.779359430604921E-3</v>
      </c>
      <c r="F168" s="21">
        <f t="shared" si="16"/>
        <v>-9.9999999999995925E-5</v>
      </c>
      <c r="G168" s="22">
        <f t="shared" si="17"/>
        <v>-5.7268977715808632E-5</v>
      </c>
      <c r="H168" s="23">
        <f t="shared" si="18"/>
        <v>-4.2731022284187294E-5</v>
      </c>
      <c r="I168" s="24">
        <f t="shared" si="19"/>
        <v>2144.249427731429</v>
      </c>
      <c r="J168" s="25">
        <f t="shared" si="20"/>
        <v>7.6705448529853042</v>
      </c>
    </row>
    <row r="169" spans="1:10" x14ac:dyDescent="0.25">
      <c r="A169" s="17">
        <v>167</v>
      </c>
      <c r="B169" s="18">
        <v>44995</v>
      </c>
      <c r="C169" s="19">
        <v>5.62</v>
      </c>
      <c r="D169" s="19">
        <f t="shared" si="14"/>
        <v>5.62E-2</v>
      </c>
      <c r="E169" s="20">
        <f t="shared" si="15"/>
        <v>0</v>
      </c>
      <c r="F169" s="21">
        <f t="shared" si="16"/>
        <v>0</v>
      </c>
      <c r="G169" s="22">
        <f t="shared" si="17"/>
        <v>-5.7268977715808632E-5</v>
      </c>
      <c r="H169" s="23">
        <f t="shared" si="18"/>
        <v>5.7268977715808632E-5</v>
      </c>
      <c r="I169" s="24">
        <f t="shared" si="19"/>
        <v>2097.1636944570819</v>
      </c>
      <c r="J169" s="25">
        <f t="shared" si="20"/>
        <v>7.648341089112848</v>
      </c>
    </row>
    <row r="170" spans="1:10" x14ac:dyDescent="0.25">
      <c r="A170" s="17">
        <v>168</v>
      </c>
      <c r="B170" s="18">
        <v>44967</v>
      </c>
      <c r="C170" s="19">
        <v>5.62</v>
      </c>
      <c r="D170" s="19">
        <f t="shared" si="14"/>
        <v>5.62E-2</v>
      </c>
      <c r="E170" s="20">
        <f t="shared" si="15"/>
        <v>1.2612612612612706E-2</v>
      </c>
      <c r="F170" s="21">
        <f t="shared" si="16"/>
        <v>6.9999999999999923E-4</v>
      </c>
      <c r="G170" s="22">
        <f t="shared" si="17"/>
        <v>-2.6494305976674283E-5</v>
      </c>
      <c r="H170" s="23">
        <f t="shared" si="18"/>
        <v>7.2649430597667352E-4</v>
      </c>
      <c r="I170" s="24">
        <f t="shared" si="19"/>
        <v>0.69590306554727743</v>
      </c>
      <c r="J170" s="25">
        <f t="shared" si="20"/>
        <v>-0.36254490198616046</v>
      </c>
    </row>
    <row r="171" spans="1:10" x14ac:dyDescent="0.25">
      <c r="A171" s="17">
        <v>169</v>
      </c>
      <c r="B171" s="19" t="s">
        <v>52</v>
      </c>
      <c r="C171" s="19">
        <v>5.55</v>
      </c>
      <c r="D171" s="19">
        <f t="shared" si="14"/>
        <v>5.5500000000000001E-2</v>
      </c>
      <c r="E171" s="20">
        <f t="shared" si="15"/>
        <v>-1.7985611510790145E-3</v>
      </c>
      <c r="F171" s="21">
        <f t="shared" si="16"/>
        <v>-9.9999999999995925E-5</v>
      </c>
      <c r="G171" s="22">
        <f t="shared" si="17"/>
        <v>-3.0890687653693296E-5</v>
      </c>
      <c r="H171" s="23">
        <f t="shared" si="18"/>
        <v>-6.9109312346302636E-5</v>
      </c>
      <c r="I171" s="24">
        <f t="shared" si="19"/>
        <v>2049.7789169155749</v>
      </c>
      <c r="J171" s="25">
        <f t="shared" si="20"/>
        <v>7.6254872209096831</v>
      </c>
    </row>
    <row r="172" spans="1:10" x14ac:dyDescent="0.25">
      <c r="A172" s="17">
        <v>170</v>
      </c>
      <c r="B172" s="19" t="s">
        <v>53</v>
      </c>
      <c r="C172" s="19">
        <v>5.56</v>
      </c>
      <c r="D172" s="19">
        <f t="shared" si="14"/>
        <v>5.5599999999999997E-2</v>
      </c>
      <c r="E172" s="20">
        <f t="shared" si="15"/>
        <v>-3.5842293906811484E-3</v>
      </c>
      <c r="F172" s="21">
        <f t="shared" si="16"/>
        <v>-2.0000000000000573E-4</v>
      </c>
      <c r="G172" s="22">
        <f t="shared" si="17"/>
        <v>-3.9683451007731947E-5</v>
      </c>
      <c r="H172" s="23">
        <f t="shared" si="18"/>
        <v>-1.6031654899227379E-4</v>
      </c>
      <c r="I172" s="24">
        <f t="shared" si="19"/>
        <v>1489.0534522929179</v>
      </c>
      <c r="J172" s="25">
        <f t="shared" si="20"/>
        <v>7.3058959301544739</v>
      </c>
    </row>
    <row r="173" spans="1:10" x14ac:dyDescent="0.25">
      <c r="A173" s="17">
        <v>171</v>
      </c>
      <c r="B173" s="19" t="s">
        <v>54</v>
      </c>
      <c r="C173" s="19">
        <v>5.58</v>
      </c>
      <c r="D173" s="19">
        <f t="shared" si="14"/>
        <v>5.5800000000000002E-2</v>
      </c>
      <c r="E173" s="20">
        <f t="shared" si="15"/>
        <v>0</v>
      </c>
      <c r="F173" s="21">
        <f t="shared" si="16"/>
        <v>0</v>
      </c>
      <c r="G173" s="22">
        <f t="shared" si="17"/>
        <v>-3.9683451007731947E-5</v>
      </c>
      <c r="H173" s="23">
        <f t="shared" si="18"/>
        <v>3.9683451007731947E-5</v>
      </c>
      <c r="I173" s="24">
        <f t="shared" si="19"/>
        <v>2152.4906034813148</v>
      </c>
      <c r="J173" s="25">
        <f t="shared" si="20"/>
        <v>7.674380870894594</v>
      </c>
    </row>
    <row r="174" spans="1:10" x14ac:dyDescent="0.25">
      <c r="A174" s="17">
        <v>172</v>
      </c>
      <c r="B174" s="19" t="s">
        <v>55</v>
      </c>
      <c r="C174" s="19">
        <v>5.58</v>
      </c>
      <c r="D174" s="19">
        <f t="shared" si="14"/>
        <v>5.5800000000000002E-2</v>
      </c>
      <c r="E174" s="20">
        <f t="shared" si="15"/>
        <v>0</v>
      </c>
      <c r="F174" s="21">
        <f t="shared" si="16"/>
        <v>0</v>
      </c>
      <c r="G174" s="22">
        <f t="shared" si="17"/>
        <v>-3.9683451007731947E-5</v>
      </c>
      <c r="H174" s="23">
        <f t="shared" si="18"/>
        <v>3.9683451007731947E-5</v>
      </c>
      <c r="I174" s="24">
        <f t="shared" si="19"/>
        <v>2152.4906034813148</v>
      </c>
      <c r="J174" s="25">
        <f t="shared" si="20"/>
        <v>7.674380870894594</v>
      </c>
    </row>
    <row r="175" spans="1:10" x14ac:dyDescent="0.25">
      <c r="A175" s="17">
        <v>173</v>
      </c>
      <c r="B175" s="19" t="s">
        <v>56</v>
      </c>
      <c r="C175" s="19">
        <v>5.58</v>
      </c>
      <c r="D175" s="19">
        <f t="shared" si="14"/>
        <v>5.5800000000000002E-2</v>
      </c>
      <c r="E175" s="20">
        <f t="shared" si="15"/>
        <v>3.5971223021584731E-3</v>
      </c>
      <c r="F175" s="21">
        <f t="shared" si="16"/>
        <v>2.0000000000000573E-4</v>
      </c>
      <c r="G175" s="22">
        <f t="shared" si="17"/>
        <v>-3.0890687653693296E-5</v>
      </c>
      <c r="H175" s="23">
        <f t="shared" si="18"/>
        <v>2.3089068765369902E-4</v>
      </c>
      <c r="I175" s="24">
        <f t="shared" si="19"/>
        <v>976.74243500918772</v>
      </c>
      <c r="J175" s="25">
        <f t="shared" si="20"/>
        <v>6.8842229888416471</v>
      </c>
    </row>
    <row r="176" spans="1:10" x14ac:dyDescent="0.25">
      <c r="A176" s="17">
        <v>174</v>
      </c>
      <c r="B176" s="19" t="s">
        <v>57</v>
      </c>
      <c r="C176" s="19">
        <v>5.56</v>
      </c>
      <c r="D176" s="19">
        <f t="shared" si="14"/>
        <v>5.5599999999999997E-2</v>
      </c>
      <c r="E176" s="20">
        <f t="shared" si="15"/>
        <v>-1.7953321364453378E-3</v>
      </c>
      <c r="F176" s="21">
        <f t="shared" si="16"/>
        <v>-1.0000000000000286E-4</v>
      </c>
      <c r="G176" s="22">
        <f t="shared" si="17"/>
        <v>-3.5287069330712622E-5</v>
      </c>
      <c r="H176" s="23">
        <f t="shared" si="18"/>
        <v>-6.471293066929025E-5</v>
      </c>
      <c r="I176" s="24">
        <f t="shared" si="19"/>
        <v>2068.2804042059452</v>
      </c>
      <c r="J176" s="25">
        <f t="shared" si="20"/>
        <v>7.6344728184123545</v>
      </c>
    </row>
    <row r="177" spans="1:10" x14ac:dyDescent="0.25">
      <c r="A177" s="17">
        <v>175</v>
      </c>
      <c r="B177" s="19" t="s">
        <v>58</v>
      </c>
      <c r="C177" s="19">
        <v>5.57</v>
      </c>
      <c r="D177" s="19">
        <f t="shared" si="14"/>
        <v>5.57E-2</v>
      </c>
      <c r="E177" s="20">
        <f t="shared" si="15"/>
        <v>1.7985611510791255E-3</v>
      </c>
      <c r="F177" s="21">
        <f t="shared" si="16"/>
        <v>1.0000000000000286E-4</v>
      </c>
      <c r="G177" s="22">
        <f t="shared" si="17"/>
        <v>-3.0890687653693296E-5</v>
      </c>
      <c r="H177" s="23">
        <f t="shared" si="18"/>
        <v>1.3089068765369615E-4</v>
      </c>
      <c r="I177" s="24">
        <f t="shared" si="19"/>
        <v>1697.2597253917343</v>
      </c>
      <c r="J177" s="25">
        <f t="shared" si="20"/>
        <v>7.436770303253267</v>
      </c>
    </row>
    <row r="178" spans="1:10" x14ac:dyDescent="0.25">
      <c r="A178" s="17">
        <v>176</v>
      </c>
      <c r="B178" s="19" t="s">
        <v>59</v>
      </c>
      <c r="C178" s="19">
        <v>5.56</v>
      </c>
      <c r="D178" s="19">
        <f t="shared" si="14"/>
        <v>5.5599999999999997E-2</v>
      </c>
      <c r="E178" s="20">
        <f t="shared" si="15"/>
        <v>3.6101083032491488E-3</v>
      </c>
      <c r="F178" s="21">
        <f t="shared" si="16"/>
        <v>1.9999999999999879E-4</v>
      </c>
      <c r="G178" s="22">
        <f t="shared" si="17"/>
        <v>-2.2097924299654957E-5</v>
      </c>
      <c r="H178" s="23">
        <f t="shared" si="18"/>
        <v>2.2209792429965375E-4</v>
      </c>
      <c r="I178" s="24">
        <f t="shared" si="19"/>
        <v>1038.0046327023706</v>
      </c>
      <c r="J178" s="25">
        <f t="shared" si="20"/>
        <v>6.9450555268202772</v>
      </c>
    </row>
    <row r="179" spans="1:10" x14ac:dyDescent="0.25">
      <c r="A179" s="17">
        <v>177</v>
      </c>
      <c r="B179" s="19" t="s">
        <v>60</v>
      </c>
      <c r="C179" s="19">
        <v>5.54</v>
      </c>
      <c r="D179" s="19">
        <f t="shared" si="14"/>
        <v>5.5399999999999998E-2</v>
      </c>
      <c r="E179" s="20">
        <f t="shared" si="15"/>
        <v>-1.8018018018018944E-3</v>
      </c>
      <c r="F179" s="21">
        <f t="shared" si="16"/>
        <v>-1.0000000000000286E-4</v>
      </c>
      <c r="G179" s="22">
        <f t="shared" si="17"/>
        <v>-2.6494305976674283E-5</v>
      </c>
      <c r="H179" s="23">
        <f t="shared" si="18"/>
        <v>-7.3505694023328575E-5</v>
      </c>
      <c r="I179" s="24">
        <f t="shared" si="19"/>
        <v>2030.243928306407</v>
      </c>
      <c r="J179" s="25">
        <f t="shared" si="20"/>
        <v>7.6159112265442852</v>
      </c>
    </row>
    <row r="180" spans="1:10" x14ac:dyDescent="0.25">
      <c r="A180" s="17">
        <v>178</v>
      </c>
      <c r="B180" s="19" t="s">
        <v>61</v>
      </c>
      <c r="C180" s="19">
        <v>5.55</v>
      </c>
      <c r="D180" s="19">
        <f t="shared" si="14"/>
        <v>5.5500000000000001E-2</v>
      </c>
      <c r="E180" s="20">
        <f t="shared" si="15"/>
        <v>-1.7985611510790145E-3</v>
      </c>
      <c r="F180" s="21">
        <f t="shared" si="16"/>
        <v>-9.9999999999995925E-5</v>
      </c>
      <c r="G180" s="22">
        <f t="shared" si="17"/>
        <v>-3.0890687653693296E-5</v>
      </c>
      <c r="H180" s="23">
        <f t="shared" si="18"/>
        <v>-6.9109312346302636E-5</v>
      </c>
      <c r="I180" s="24">
        <f t="shared" si="19"/>
        <v>2049.7789169155749</v>
      </c>
      <c r="J180" s="25">
        <f t="shared" si="20"/>
        <v>7.6254872209096831</v>
      </c>
    </row>
    <row r="181" spans="1:10" x14ac:dyDescent="0.25">
      <c r="A181" s="17">
        <v>179</v>
      </c>
      <c r="B181" s="19" t="s">
        <v>62</v>
      </c>
      <c r="C181" s="19">
        <v>5.56</v>
      </c>
      <c r="D181" s="19">
        <f t="shared" si="14"/>
        <v>5.5599999999999997E-2</v>
      </c>
      <c r="E181" s="20">
        <f t="shared" si="15"/>
        <v>1.8018018018017834E-3</v>
      </c>
      <c r="F181" s="21">
        <f t="shared" si="16"/>
        <v>9.9999999999995925E-5</v>
      </c>
      <c r="G181" s="22">
        <f t="shared" si="17"/>
        <v>-2.6494305976674283E-5</v>
      </c>
      <c r="H181" s="23">
        <f t="shared" si="18"/>
        <v>1.2649430597667021E-4</v>
      </c>
      <c r="I181" s="24">
        <f t="shared" si="19"/>
        <v>1726.847233916799</v>
      </c>
      <c r="J181" s="25">
        <f t="shared" si="20"/>
        <v>7.4540526167452592</v>
      </c>
    </row>
    <row r="182" spans="1:10" x14ac:dyDescent="0.25">
      <c r="A182" s="17">
        <v>180</v>
      </c>
      <c r="B182" s="19" t="s">
        <v>63</v>
      </c>
      <c r="C182" s="19">
        <v>5.55</v>
      </c>
      <c r="D182" s="19">
        <f t="shared" si="14"/>
        <v>5.5500000000000001E-2</v>
      </c>
      <c r="E182" s="20">
        <f t="shared" si="15"/>
        <v>0</v>
      </c>
      <c r="F182" s="21">
        <f t="shared" si="16"/>
        <v>0</v>
      </c>
      <c r="G182" s="22">
        <f t="shared" si="17"/>
        <v>-2.6494305976674283E-5</v>
      </c>
      <c r="H182" s="23">
        <f t="shared" si="18"/>
        <v>2.6494305976674283E-5</v>
      </c>
      <c r="I182" s="24">
        <f t="shared" si="19"/>
        <v>2181.3768525848322</v>
      </c>
      <c r="J182" s="25">
        <f t="shared" si="20"/>
        <v>7.6877115401725646</v>
      </c>
    </row>
    <row r="183" spans="1:10" x14ac:dyDescent="0.25">
      <c r="A183" s="17">
        <v>181</v>
      </c>
      <c r="B183" s="19" t="s">
        <v>64</v>
      </c>
      <c r="C183" s="19">
        <v>5.55</v>
      </c>
      <c r="D183" s="19">
        <f t="shared" si="14"/>
        <v>5.5500000000000001E-2</v>
      </c>
      <c r="E183" s="20">
        <f t="shared" si="15"/>
        <v>-1.7985611510790145E-3</v>
      </c>
      <c r="F183" s="21">
        <f t="shared" si="16"/>
        <v>-9.9999999999995925E-5</v>
      </c>
      <c r="G183" s="22">
        <f t="shared" si="17"/>
        <v>-3.0890687653693296E-5</v>
      </c>
      <c r="H183" s="23">
        <f t="shared" si="18"/>
        <v>-6.9109312346302636E-5</v>
      </c>
      <c r="I183" s="24">
        <f t="shared" si="19"/>
        <v>2049.7789169155749</v>
      </c>
      <c r="J183" s="25">
        <f t="shared" si="20"/>
        <v>7.6254872209096831</v>
      </c>
    </row>
    <row r="184" spans="1:10" x14ac:dyDescent="0.25">
      <c r="A184" s="17">
        <v>182</v>
      </c>
      <c r="B184" s="18">
        <v>45269</v>
      </c>
      <c r="C184" s="19">
        <v>5.56</v>
      </c>
      <c r="D184" s="19">
        <f t="shared" si="14"/>
        <v>5.5599999999999997E-2</v>
      </c>
      <c r="E184" s="20">
        <f t="shared" si="15"/>
        <v>1.8018018018017834E-3</v>
      </c>
      <c r="F184" s="21">
        <f t="shared" si="16"/>
        <v>9.9999999999995925E-5</v>
      </c>
      <c r="G184" s="22">
        <f t="shared" si="17"/>
        <v>-2.6494305976674283E-5</v>
      </c>
      <c r="H184" s="23">
        <f t="shared" si="18"/>
        <v>1.2649430597667021E-4</v>
      </c>
      <c r="I184" s="24">
        <f t="shared" si="19"/>
        <v>1726.847233916799</v>
      </c>
      <c r="J184" s="25">
        <f t="shared" si="20"/>
        <v>7.4540526167452592</v>
      </c>
    </row>
    <row r="185" spans="1:10" x14ac:dyDescent="0.25">
      <c r="A185" s="17">
        <v>183</v>
      </c>
      <c r="B185" s="18">
        <v>45239</v>
      </c>
      <c r="C185" s="19">
        <v>5.55</v>
      </c>
      <c r="D185" s="19">
        <f t="shared" si="14"/>
        <v>5.5500000000000001E-2</v>
      </c>
      <c r="E185" s="20">
        <f t="shared" si="15"/>
        <v>0</v>
      </c>
      <c r="F185" s="21">
        <f t="shared" si="16"/>
        <v>0</v>
      </c>
      <c r="G185" s="22">
        <f t="shared" si="17"/>
        <v>-2.6494305976674283E-5</v>
      </c>
      <c r="H185" s="23">
        <f t="shared" si="18"/>
        <v>2.6494305976674283E-5</v>
      </c>
      <c r="I185" s="24">
        <f t="shared" si="19"/>
        <v>2181.3768525848322</v>
      </c>
      <c r="J185" s="25">
        <f t="shared" si="20"/>
        <v>7.6877115401725646</v>
      </c>
    </row>
    <row r="186" spans="1:10" x14ac:dyDescent="0.25">
      <c r="A186" s="17">
        <v>184</v>
      </c>
      <c r="B186" s="18">
        <v>45147</v>
      </c>
      <c r="C186" s="19">
        <v>5.55</v>
      </c>
      <c r="D186" s="19">
        <f t="shared" si="14"/>
        <v>5.5500000000000001E-2</v>
      </c>
      <c r="E186" s="20">
        <f t="shared" si="15"/>
        <v>3.6166365280290158E-3</v>
      </c>
      <c r="F186" s="21">
        <f t="shared" si="16"/>
        <v>1.9999999999999879E-4</v>
      </c>
      <c r="G186" s="22">
        <f t="shared" si="17"/>
        <v>-1.770154262263594E-5</v>
      </c>
      <c r="H186" s="23">
        <f t="shared" si="18"/>
        <v>2.1770154262263473E-4</v>
      </c>
      <c r="I186" s="24">
        <f t="shared" si="19"/>
        <v>1069.1146986181852</v>
      </c>
      <c r="J186" s="25">
        <f t="shared" si="20"/>
        <v>6.9745862005155193</v>
      </c>
    </row>
    <row r="187" spans="1:10" x14ac:dyDescent="0.25">
      <c r="A187" s="17">
        <v>185</v>
      </c>
      <c r="B187" s="18">
        <v>45116</v>
      </c>
      <c r="C187" s="19">
        <v>5.53</v>
      </c>
      <c r="D187" s="19">
        <f t="shared" si="14"/>
        <v>5.5300000000000002E-2</v>
      </c>
      <c r="E187" s="20">
        <f t="shared" si="15"/>
        <v>-3.6036036036035668E-3</v>
      </c>
      <c r="F187" s="21">
        <f t="shared" si="16"/>
        <v>-1.9999999999999879E-4</v>
      </c>
      <c r="G187" s="22">
        <f t="shared" si="17"/>
        <v>-2.6494305976674283E-5</v>
      </c>
      <c r="H187" s="23">
        <f t="shared" si="18"/>
        <v>-1.735056940233245E-4</v>
      </c>
      <c r="I187" s="24">
        <f t="shared" si="19"/>
        <v>1392.2155469594347</v>
      </c>
      <c r="J187" s="25">
        <f t="shared" si="20"/>
        <v>7.2386516758604298</v>
      </c>
    </row>
    <row r="188" spans="1:10" x14ac:dyDescent="0.25">
      <c r="A188" s="17">
        <v>186</v>
      </c>
      <c r="B188" s="18">
        <v>45086</v>
      </c>
      <c r="C188" s="19">
        <v>5.55</v>
      </c>
      <c r="D188" s="19">
        <f t="shared" si="14"/>
        <v>5.5500000000000001E-2</v>
      </c>
      <c r="E188" s="20">
        <f t="shared" si="15"/>
        <v>0</v>
      </c>
      <c r="F188" s="21">
        <f t="shared" si="16"/>
        <v>0</v>
      </c>
      <c r="G188" s="22">
        <f t="shared" si="17"/>
        <v>-2.6494305976674283E-5</v>
      </c>
      <c r="H188" s="23">
        <f t="shared" si="18"/>
        <v>2.6494305976674283E-5</v>
      </c>
      <c r="I188" s="24">
        <f t="shared" si="19"/>
        <v>2181.3768525848322</v>
      </c>
      <c r="J188" s="25">
        <f t="shared" si="20"/>
        <v>7.6877115401725646</v>
      </c>
    </row>
    <row r="189" spans="1:10" x14ac:dyDescent="0.25">
      <c r="A189" s="17">
        <v>187</v>
      </c>
      <c r="B189" s="18">
        <v>45055</v>
      </c>
      <c r="C189" s="19">
        <v>5.55</v>
      </c>
      <c r="D189" s="19">
        <f t="shared" si="14"/>
        <v>5.5500000000000001E-2</v>
      </c>
      <c r="E189" s="20">
        <f t="shared" si="15"/>
        <v>3.6166365280290158E-3</v>
      </c>
      <c r="F189" s="21">
        <f t="shared" si="16"/>
        <v>1.9999999999999879E-4</v>
      </c>
      <c r="G189" s="22">
        <f t="shared" si="17"/>
        <v>-1.770154262263594E-5</v>
      </c>
      <c r="H189" s="23">
        <f t="shared" si="18"/>
        <v>2.1770154262263473E-4</v>
      </c>
      <c r="I189" s="24">
        <f t="shared" si="19"/>
        <v>1069.1146986181852</v>
      </c>
      <c r="J189" s="25">
        <f t="shared" si="20"/>
        <v>6.9745862005155193</v>
      </c>
    </row>
    <row r="190" spans="1:10" x14ac:dyDescent="0.25">
      <c r="A190" s="17">
        <v>188</v>
      </c>
      <c r="B190" s="18">
        <v>44935</v>
      </c>
      <c r="C190" s="19">
        <v>5.53</v>
      </c>
      <c r="D190" s="19">
        <f t="shared" si="14"/>
        <v>5.5300000000000002E-2</v>
      </c>
      <c r="E190" s="20">
        <f t="shared" si="15"/>
        <v>-5.3956834532372655E-3</v>
      </c>
      <c r="F190" s="21">
        <f t="shared" si="16"/>
        <v>-2.9999999999999472E-4</v>
      </c>
      <c r="G190" s="22">
        <f t="shared" si="17"/>
        <v>-3.0890687653693296E-5</v>
      </c>
      <c r="H190" s="23">
        <f t="shared" si="18"/>
        <v>-2.691093123463014E-4</v>
      </c>
      <c r="I190" s="24">
        <f t="shared" si="19"/>
        <v>729.50570644918241</v>
      </c>
      <c r="J190" s="25">
        <f t="shared" si="20"/>
        <v>6.5923671903437357</v>
      </c>
    </row>
    <row r="191" spans="1:10" x14ac:dyDescent="0.25">
      <c r="A191" s="17">
        <v>189</v>
      </c>
      <c r="B191" s="19" t="s">
        <v>65</v>
      </c>
      <c r="C191" s="19">
        <v>5.56</v>
      </c>
      <c r="D191" s="19">
        <f t="shared" si="14"/>
        <v>5.5599999999999997E-2</v>
      </c>
      <c r="E191" s="20">
        <f t="shared" si="15"/>
        <v>0</v>
      </c>
      <c r="F191" s="21">
        <f t="shared" si="16"/>
        <v>0</v>
      </c>
      <c r="G191" s="22">
        <f t="shared" si="17"/>
        <v>-3.0890687653693296E-5</v>
      </c>
      <c r="H191" s="23">
        <f t="shared" si="18"/>
        <v>3.0890687653693296E-5</v>
      </c>
      <c r="I191" s="24">
        <f t="shared" si="19"/>
        <v>2172.9878320007988</v>
      </c>
      <c r="J191" s="25">
        <f t="shared" si="20"/>
        <v>7.6838583806092737</v>
      </c>
    </row>
    <row r="192" spans="1:10" x14ac:dyDescent="0.25">
      <c r="A192" s="17">
        <v>190</v>
      </c>
      <c r="B192" s="19" t="s">
        <v>66</v>
      </c>
      <c r="C192" s="19">
        <v>5.56</v>
      </c>
      <c r="D192" s="19">
        <f t="shared" si="14"/>
        <v>5.5599999999999997E-2</v>
      </c>
      <c r="E192" s="20">
        <f t="shared" si="15"/>
        <v>0</v>
      </c>
      <c r="F192" s="21">
        <f t="shared" si="16"/>
        <v>0</v>
      </c>
      <c r="G192" s="22">
        <f t="shared" si="17"/>
        <v>-3.0890687653693296E-5</v>
      </c>
      <c r="H192" s="23">
        <f t="shared" si="18"/>
        <v>3.0890687653693296E-5</v>
      </c>
      <c r="I192" s="24">
        <f t="shared" si="19"/>
        <v>2172.9878320007988</v>
      </c>
      <c r="J192" s="25">
        <f t="shared" si="20"/>
        <v>7.6838583806092737</v>
      </c>
    </row>
    <row r="193" spans="1:10" x14ac:dyDescent="0.25">
      <c r="A193" s="17">
        <v>191</v>
      </c>
      <c r="B193" s="19" t="s">
        <v>67</v>
      </c>
      <c r="C193" s="19">
        <v>5.56</v>
      </c>
      <c r="D193" s="19">
        <f t="shared" si="14"/>
        <v>5.5599999999999997E-2</v>
      </c>
      <c r="E193" s="20">
        <f t="shared" si="15"/>
        <v>-3.5842293906811484E-3</v>
      </c>
      <c r="F193" s="21">
        <f t="shared" si="16"/>
        <v>-2.0000000000000573E-4</v>
      </c>
      <c r="G193" s="22">
        <f t="shared" si="17"/>
        <v>-3.9683451007731947E-5</v>
      </c>
      <c r="H193" s="23">
        <f t="shared" si="18"/>
        <v>-1.6031654899227379E-4</v>
      </c>
      <c r="I193" s="24">
        <f t="shared" si="19"/>
        <v>1489.0534522929179</v>
      </c>
      <c r="J193" s="25">
        <f t="shared" si="20"/>
        <v>7.3058959301544739</v>
      </c>
    </row>
    <row r="194" spans="1:10" x14ac:dyDescent="0.25">
      <c r="A194" s="17">
        <v>192</v>
      </c>
      <c r="B194" s="19" t="s">
        <v>68</v>
      </c>
      <c r="C194" s="19">
        <v>5.58</v>
      </c>
      <c r="D194" s="19">
        <f t="shared" si="14"/>
        <v>5.5800000000000002E-2</v>
      </c>
      <c r="E194" s="20">
        <f t="shared" si="15"/>
        <v>-5.3475935828877219E-3</v>
      </c>
      <c r="F194" s="21">
        <f t="shared" si="16"/>
        <v>-3.0000000000000165E-4</v>
      </c>
      <c r="G194" s="22">
        <f t="shared" si="17"/>
        <v>-5.2872596038789604E-5</v>
      </c>
      <c r="H194" s="23">
        <f t="shared" si="18"/>
        <v>-2.4712740396121206E-4</v>
      </c>
      <c r="I194" s="24">
        <f t="shared" si="19"/>
        <v>867.55832979457887</v>
      </c>
      <c r="J194" s="25">
        <f t="shared" si="20"/>
        <v>6.7656827485168636</v>
      </c>
    </row>
    <row r="195" spans="1:10" x14ac:dyDescent="0.25">
      <c r="A195" s="17">
        <v>193</v>
      </c>
      <c r="B195" s="19" t="s">
        <v>69</v>
      </c>
      <c r="C195" s="19">
        <v>5.61</v>
      </c>
      <c r="D195" s="19">
        <f t="shared" si="14"/>
        <v>5.6100000000000004E-2</v>
      </c>
      <c r="E195" s="20">
        <f t="shared" si="15"/>
        <v>5.3763440860215006E-3</v>
      </c>
      <c r="F195" s="21">
        <f t="shared" si="16"/>
        <v>3.0000000000000165E-4</v>
      </c>
      <c r="G195" s="22">
        <f t="shared" si="17"/>
        <v>-3.9683451007731947E-5</v>
      </c>
      <c r="H195" s="23">
        <f t="shared" si="18"/>
        <v>3.3968345100773362E-4</v>
      </c>
      <c r="I195" s="24">
        <f t="shared" si="19"/>
        <v>378.48029247615767</v>
      </c>
      <c r="J195" s="25">
        <f t="shared" si="20"/>
        <v>5.9361640040877539</v>
      </c>
    </row>
    <row r="196" spans="1:10" x14ac:dyDescent="0.25">
      <c r="A196" s="17">
        <v>194</v>
      </c>
      <c r="B196" s="19" t="s">
        <v>70</v>
      </c>
      <c r="C196" s="19">
        <v>5.58</v>
      </c>
      <c r="D196" s="19">
        <f t="shared" ref="D196:D254" si="21">C196/100</f>
        <v>5.5800000000000002E-2</v>
      </c>
      <c r="E196" s="20">
        <f t="shared" ref="E196:E253" si="22">(D196/D197)-1</f>
        <v>1.7953321364452268E-3</v>
      </c>
      <c r="F196" s="21">
        <f t="shared" ref="F196:F253" si="23">(D196-D197)</f>
        <v>1.0000000000000286E-4</v>
      </c>
      <c r="G196" s="22">
        <f t="shared" ref="G196:G253" si="24">$O$3*($O$4-D197)*$O$8</f>
        <v>-3.5287069330712622E-5</v>
      </c>
      <c r="H196" s="23">
        <f t="shared" ref="H196:H253" si="25">(F196-G196)</f>
        <v>1.3528706933071548E-4</v>
      </c>
      <c r="I196" s="24">
        <f t="shared" ref="I196:I253" si="26">NORMDIST(H196,0,$O$5,FALSE)</f>
        <v>1667.1945671701549</v>
      </c>
      <c r="J196" s="25">
        <f t="shared" ref="J196:J253" si="27">LN(I196)</f>
        <v>7.4188975928986007</v>
      </c>
    </row>
    <row r="197" spans="1:10" x14ac:dyDescent="0.25">
      <c r="A197" s="17">
        <v>195</v>
      </c>
      <c r="B197" s="19" t="s">
        <v>71</v>
      </c>
      <c r="C197" s="19">
        <v>5.57</v>
      </c>
      <c r="D197" s="19">
        <f t="shared" si="21"/>
        <v>5.57E-2</v>
      </c>
      <c r="E197" s="20">
        <f t="shared" si="22"/>
        <v>0</v>
      </c>
      <c r="F197" s="21">
        <f t="shared" si="23"/>
        <v>0</v>
      </c>
      <c r="G197" s="22">
        <f t="shared" si="24"/>
        <v>-3.5287069330712622E-5</v>
      </c>
      <c r="H197" s="23">
        <f t="shared" si="25"/>
        <v>3.5287069330712622E-5</v>
      </c>
      <c r="I197" s="24">
        <f t="shared" si="26"/>
        <v>2163.3534592484975</v>
      </c>
      <c r="J197" s="25">
        <f t="shared" si="27"/>
        <v>7.6794148241832838</v>
      </c>
    </row>
    <row r="198" spans="1:10" x14ac:dyDescent="0.25">
      <c r="A198" s="17">
        <v>196</v>
      </c>
      <c r="B198" s="19" t="s">
        <v>72</v>
      </c>
      <c r="C198" s="19">
        <v>5.57</v>
      </c>
      <c r="D198" s="19">
        <f t="shared" si="21"/>
        <v>5.57E-2</v>
      </c>
      <c r="E198" s="20">
        <f t="shared" si="22"/>
        <v>0</v>
      </c>
      <c r="F198" s="21">
        <f t="shared" si="23"/>
        <v>0</v>
      </c>
      <c r="G198" s="22">
        <f t="shared" si="24"/>
        <v>-3.5287069330712622E-5</v>
      </c>
      <c r="H198" s="23">
        <f t="shared" si="25"/>
        <v>3.5287069330712622E-5</v>
      </c>
      <c r="I198" s="24">
        <f t="shared" si="26"/>
        <v>2163.3534592484975</v>
      </c>
      <c r="J198" s="25">
        <f t="shared" si="27"/>
        <v>7.6794148241832838</v>
      </c>
    </row>
    <row r="199" spans="1:10" x14ac:dyDescent="0.25">
      <c r="A199" s="17">
        <v>197</v>
      </c>
      <c r="B199" s="19" t="s">
        <v>73</v>
      </c>
      <c r="C199" s="19">
        <v>5.57</v>
      </c>
      <c r="D199" s="19">
        <f t="shared" si="21"/>
        <v>5.57E-2</v>
      </c>
      <c r="E199" s="20">
        <f t="shared" si="22"/>
        <v>3.6036036036035668E-3</v>
      </c>
      <c r="F199" s="21">
        <f t="shared" si="23"/>
        <v>1.9999999999999879E-4</v>
      </c>
      <c r="G199" s="22">
        <f t="shared" si="24"/>
        <v>-2.6494305976674283E-5</v>
      </c>
      <c r="H199" s="23">
        <f t="shared" si="25"/>
        <v>2.2649430597667308E-4</v>
      </c>
      <c r="I199" s="24">
        <f t="shared" si="26"/>
        <v>1007.2050093540869</v>
      </c>
      <c r="J199" s="25">
        <f t="shared" si="27"/>
        <v>6.9149344562623352</v>
      </c>
    </row>
    <row r="200" spans="1:10" x14ac:dyDescent="0.25">
      <c r="A200" s="17">
        <v>198</v>
      </c>
      <c r="B200" s="19" t="s">
        <v>74</v>
      </c>
      <c r="C200" s="19">
        <v>5.55</v>
      </c>
      <c r="D200" s="19">
        <f t="shared" si="21"/>
        <v>5.5500000000000001E-2</v>
      </c>
      <c r="E200" s="20">
        <f t="shared" si="22"/>
        <v>-1.7985611510790145E-3</v>
      </c>
      <c r="F200" s="21">
        <f t="shared" si="23"/>
        <v>-9.9999999999995925E-5</v>
      </c>
      <c r="G200" s="22">
        <f t="shared" si="24"/>
        <v>-3.0890687653693296E-5</v>
      </c>
      <c r="H200" s="23">
        <f t="shared" si="25"/>
        <v>-6.9109312346302636E-5</v>
      </c>
      <c r="I200" s="24">
        <f t="shared" si="26"/>
        <v>2049.7789169155749</v>
      </c>
      <c r="J200" s="25">
        <f t="shared" si="27"/>
        <v>7.6254872209096831</v>
      </c>
    </row>
    <row r="201" spans="1:10" x14ac:dyDescent="0.25">
      <c r="A201" s="17">
        <v>199</v>
      </c>
      <c r="B201" s="19" t="s">
        <v>75</v>
      </c>
      <c r="C201" s="19">
        <v>5.56</v>
      </c>
      <c r="D201" s="19">
        <f t="shared" si="21"/>
        <v>5.5599999999999997E-2</v>
      </c>
      <c r="E201" s="20">
        <f t="shared" si="22"/>
        <v>0</v>
      </c>
      <c r="F201" s="21">
        <f t="shared" si="23"/>
        <v>0</v>
      </c>
      <c r="G201" s="22">
        <f t="shared" si="24"/>
        <v>-3.0890687653693296E-5</v>
      </c>
      <c r="H201" s="23">
        <f t="shared" si="25"/>
        <v>3.0890687653693296E-5</v>
      </c>
      <c r="I201" s="24">
        <f t="shared" si="26"/>
        <v>2172.9878320007988</v>
      </c>
      <c r="J201" s="25">
        <f t="shared" si="27"/>
        <v>7.6838583806092737</v>
      </c>
    </row>
    <row r="202" spans="1:10" x14ac:dyDescent="0.25">
      <c r="A202" s="17">
        <v>200</v>
      </c>
      <c r="B202" s="19" t="s">
        <v>76</v>
      </c>
      <c r="C202" s="19">
        <v>5.56</v>
      </c>
      <c r="D202" s="19">
        <f t="shared" si="21"/>
        <v>5.5599999999999997E-2</v>
      </c>
      <c r="E202" s="20">
        <f t="shared" si="22"/>
        <v>0</v>
      </c>
      <c r="F202" s="21">
        <f t="shared" si="23"/>
        <v>0</v>
      </c>
      <c r="G202" s="22">
        <f t="shared" si="24"/>
        <v>-3.0890687653693296E-5</v>
      </c>
      <c r="H202" s="23">
        <f t="shared" si="25"/>
        <v>3.0890687653693296E-5</v>
      </c>
      <c r="I202" s="24">
        <f t="shared" si="26"/>
        <v>2172.9878320007988</v>
      </c>
      <c r="J202" s="25">
        <f t="shared" si="27"/>
        <v>7.6838583806092737</v>
      </c>
    </row>
    <row r="203" spans="1:10" x14ac:dyDescent="0.25">
      <c r="A203" s="17">
        <v>201</v>
      </c>
      <c r="B203" s="19" t="s">
        <v>77</v>
      </c>
      <c r="C203" s="19">
        <v>5.56</v>
      </c>
      <c r="D203" s="19">
        <f t="shared" si="21"/>
        <v>5.5599999999999997E-2</v>
      </c>
      <c r="E203" s="20">
        <f t="shared" si="22"/>
        <v>0</v>
      </c>
      <c r="F203" s="21">
        <f t="shared" si="23"/>
        <v>0</v>
      </c>
      <c r="G203" s="22">
        <f t="shared" si="24"/>
        <v>-3.0890687653693296E-5</v>
      </c>
      <c r="H203" s="23">
        <f t="shared" si="25"/>
        <v>3.0890687653693296E-5</v>
      </c>
      <c r="I203" s="24">
        <f t="shared" si="26"/>
        <v>2172.9878320007988</v>
      </c>
      <c r="J203" s="25">
        <f t="shared" si="27"/>
        <v>7.6838583806092737</v>
      </c>
    </row>
    <row r="204" spans="1:10" x14ac:dyDescent="0.25">
      <c r="A204" s="17">
        <v>202</v>
      </c>
      <c r="B204" s="19" t="s">
        <v>78</v>
      </c>
      <c r="C204" s="19">
        <v>5.56</v>
      </c>
      <c r="D204" s="19">
        <f t="shared" si="21"/>
        <v>5.5599999999999997E-2</v>
      </c>
      <c r="E204" s="20">
        <f t="shared" si="22"/>
        <v>3.6101083032491488E-3</v>
      </c>
      <c r="F204" s="21">
        <f t="shared" si="23"/>
        <v>1.9999999999999879E-4</v>
      </c>
      <c r="G204" s="22">
        <f t="shared" si="24"/>
        <v>-2.2097924299654957E-5</v>
      </c>
      <c r="H204" s="23">
        <f t="shared" si="25"/>
        <v>2.2209792429965375E-4</v>
      </c>
      <c r="I204" s="24">
        <f t="shared" si="26"/>
        <v>1038.0046327023706</v>
      </c>
      <c r="J204" s="25">
        <f t="shared" si="27"/>
        <v>6.9450555268202772</v>
      </c>
    </row>
    <row r="205" spans="1:10" x14ac:dyDescent="0.25">
      <c r="A205" s="17">
        <v>203</v>
      </c>
      <c r="B205" s="18">
        <v>45238</v>
      </c>
      <c r="C205" s="19">
        <v>5.54</v>
      </c>
      <c r="D205" s="19">
        <f t="shared" si="21"/>
        <v>5.5399999999999998E-2</v>
      </c>
      <c r="E205" s="20">
        <f t="shared" si="22"/>
        <v>0</v>
      </c>
      <c r="F205" s="21">
        <f t="shared" si="23"/>
        <v>0</v>
      </c>
      <c r="G205" s="22">
        <f t="shared" si="24"/>
        <v>-2.2097924299654957E-5</v>
      </c>
      <c r="H205" s="23">
        <f t="shared" si="25"/>
        <v>2.2097924299654957E-5</v>
      </c>
      <c r="I205" s="24">
        <f t="shared" si="26"/>
        <v>2188.5057913087326</v>
      </c>
      <c r="J205" s="25">
        <f t="shared" si="27"/>
        <v>7.6909743028731574</v>
      </c>
    </row>
    <row r="206" spans="1:10" x14ac:dyDescent="0.25">
      <c r="A206" s="17">
        <v>204</v>
      </c>
      <c r="B206" s="18">
        <v>45207</v>
      </c>
      <c r="C206" s="19">
        <v>5.54</v>
      </c>
      <c r="D206" s="19">
        <f t="shared" si="21"/>
        <v>5.5399999999999998E-2</v>
      </c>
      <c r="E206" s="20">
        <f t="shared" si="22"/>
        <v>-1.8018018018018944E-3</v>
      </c>
      <c r="F206" s="21">
        <f t="shared" si="23"/>
        <v>-1.0000000000000286E-4</v>
      </c>
      <c r="G206" s="22">
        <f t="shared" si="24"/>
        <v>-2.6494305976674283E-5</v>
      </c>
      <c r="H206" s="23">
        <f t="shared" si="25"/>
        <v>-7.3505694023328575E-5</v>
      </c>
      <c r="I206" s="24">
        <f t="shared" si="26"/>
        <v>2030.243928306407</v>
      </c>
      <c r="J206" s="25">
        <f t="shared" si="27"/>
        <v>7.6159112265442852</v>
      </c>
    </row>
    <row r="207" spans="1:10" x14ac:dyDescent="0.25">
      <c r="A207" s="17">
        <v>205</v>
      </c>
      <c r="B207" s="18">
        <v>45177</v>
      </c>
      <c r="C207" s="19">
        <v>5.55</v>
      </c>
      <c r="D207" s="19">
        <f t="shared" si="21"/>
        <v>5.5500000000000001E-2</v>
      </c>
      <c r="E207" s="20">
        <f t="shared" si="22"/>
        <v>-3.5906642728904536E-3</v>
      </c>
      <c r="F207" s="21">
        <f t="shared" si="23"/>
        <v>-1.9999999999999879E-4</v>
      </c>
      <c r="G207" s="22">
        <f t="shared" si="24"/>
        <v>-3.5287069330712622E-5</v>
      </c>
      <c r="H207" s="23">
        <f t="shared" si="25"/>
        <v>-1.6471293066928618E-4</v>
      </c>
      <c r="I207" s="24">
        <f t="shared" si="26"/>
        <v>1456.9078759147276</v>
      </c>
      <c r="J207" s="25">
        <f t="shared" si="27"/>
        <v>7.2840715755858474</v>
      </c>
    </row>
    <row r="208" spans="1:10" x14ac:dyDescent="0.25">
      <c r="A208" s="17">
        <v>206</v>
      </c>
      <c r="B208" s="18">
        <v>45146</v>
      </c>
      <c r="C208" s="19">
        <v>5.57</v>
      </c>
      <c r="D208" s="19">
        <f t="shared" si="21"/>
        <v>5.57E-2</v>
      </c>
      <c r="E208" s="20">
        <f t="shared" si="22"/>
        <v>1.7985611510791255E-3</v>
      </c>
      <c r="F208" s="21">
        <f t="shared" si="23"/>
        <v>1.0000000000000286E-4</v>
      </c>
      <c r="G208" s="22">
        <f t="shared" si="24"/>
        <v>-3.0890687653693296E-5</v>
      </c>
      <c r="H208" s="23">
        <f t="shared" si="25"/>
        <v>1.3089068765369615E-4</v>
      </c>
      <c r="I208" s="24">
        <f t="shared" si="26"/>
        <v>1697.2597253917343</v>
      </c>
      <c r="J208" s="25">
        <f t="shared" si="27"/>
        <v>7.436770303253267</v>
      </c>
    </row>
    <row r="209" spans="1:10" x14ac:dyDescent="0.25">
      <c r="A209" s="17">
        <v>207</v>
      </c>
      <c r="B209" s="18">
        <v>45115</v>
      </c>
      <c r="C209" s="19">
        <v>5.56</v>
      </c>
      <c r="D209" s="19">
        <f t="shared" si="21"/>
        <v>5.5599999999999997E-2</v>
      </c>
      <c r="E209" s="20">
        <f t="shared" si="22"/>
        <v>3.6101083032491488E-3</v>
      </c>
      <c r="F209" s="21">
        <f t="shared" si="23"/>
        <v>1.9999999999999879E-4</v>
      </c>
      <c r="G209" s="22">
        <f t="shared" si="24"/>
        <v>-2.2097924299654957E-5</v>
      </c>
      <c r="H209" s="23">
        <f t="shared" si="25"/>
        <v>2.2209792429965375E-4</v>
      </c>
      <c r="I209" s="24">
        <f t="shared" si="26"/>
        <v>1038.0046327023706</v>
      </c>
      <c r="J209" s="25">
        <f t="shared" si="27"/>
        <v>6.9450555268202772</v>
      </c>
    </row>
    <row r="210" spans="1:10" x14ac:dyDescent="0.25">
      <c r="A210" s="17">
        <v>208</v>
      </c>
      <c r="B210" s="18">
        <v>45024</v>
      </c>
      <c r="C210" s="19">
        <v>5.54</v>
      </c>
      <c r="D210" s="19">
        <f t="shared" si="21"/>
        <v>5.5399999999999998E-2</v>
      </c>
      <c r="E210" s="20">
        <f t="shared" si="22"/>
        <v>0</v>
      </c>
      <c r="F210" s="21">
        <f t="shared" si="23"/>
        <v>0</v>
      </c>
      <c r="G210" s="22">
        <f t="shared" si="24"/>
        <v>-2.2097924299654957E-5</v>
      </c>
      <c r="H210" s="23">
        <f t="shared" si="25"/>
        <v>2.2097924299654957E-5</v>
      </c>
      <c r="I210" s="24">
        <f t="shared" si="26"/>
        <v>2188.5057913087326</v>
      </c>
      <c r="J210" s="25">
        <f t="shared" si="27"/>
        <v>7.6909743028731574</v>
      </c>
    </row>
    <row r="211" spans="1:10" x14ac:dyDescent="0.25">
      <c r="A211" s="17">
        <v>209</v>
      </c>
      <c r="B211" s="18">
        <v>44993</v>
      </c>
      <c r="C211" s="19">
        <v>5.54</v>
      </c>
      <c r="D211" s="19">
        <f t="shared" si="21"/>
        <v>5.5399999999999998E-2</v>
      </c>
      <c r="E211" s="20">
        <f t="shared" si="22"/>
        <v>1.8083182640142859E-3</v>
      </c>
      <c r="F211" s="21">
        <f t="shared" si="23"/>
        <v>9.9999999999995925E-5</v>
      </c>
      <c r="G211" s="22">
        <f t="shared" si="24"/>
        <v>-1.770154262263594E-5</v>
      </c>
      <c r="H211" s="23">
        <f t="shared" si="25"/>
        <v>1.1770154262263186E-4</v>
      </c>
      <c r="I211" s="24">
        <f t="shared" si="26"/>
        <v>1784.4152564835531</v>
      </c>
      <c r="J211" s="25">
        <f t="shared" si="27"/>
        <v>7.4868460531410932</v>
      </c>
    </row>
    <row r="212" spans="1:10" x14ac:dyDescent="0.25">
      <c r="A212" s="17">
        <v>210</v>
      </c>
      <c r="B212" s="18">
        <v>44965</v>
      </c>
      <c r="C212" s="19">
        <v>5.53</v>
      </c>
      <c r="D212" s="19">
        <f t="shared" si="21"/>
        <v>5.5300000000000002E-2</v>
      </c>
      <c r="E212" s="20">
        <f t="shared" si="22"/>
        <v>-1.8050541516244634E-3</v>
      </c>
      <c r="F212" s="21">
        <f t="shared" si="23"/>
        <v>-9.9999999999995925E-5</v>
      </c>
      <c r="G212" s="22">
        <f t="shared" si="24"/>
        <v>-2.2097924299654957E-5</v>
      </c>
      <c r="H212" s="23">
        <f t="shared" si="25"/>
        <v>-7.7902075700340962E-5</v>
      </c>
      <c r="I212" s="24">
        <f t="shared" si="26"/>
        <v>2009.7082380462566</v>
      </c>
      <c r="J212" s="25">
        <f t="shared" si="27"/>
        <v>7.6057448353162185</v>
      </c>
    </row>
    <row r="213" spans="1:10" x14ac:dyDescent="0.25">
      <c r="A213" s="17">
        <v>211</v>
      </c>
      <c r="B213" s="18">
        <v>44934</v>
      </c>
      <c r="C213" s="19">
        <v>5.54</v>
      </c>
      <c r="D213" s="19">
        <f t="shared" si="21"/>
        <v>5.5399999999999998E-2</v>
      </c>
      <c r="E213" s="20">
        <f t="shared" si="22"/>
        <v>-1.8018018018018944E-3</v>
      </c>
      <c r="F213" s="21">
        <f t="shared" si="23"/>
        <v>-1.0000000000000286E-4</v>
      </c>
      <c r="G213" s="22">
        <f t="shared" si="24"/>
        <v>-2.6494305976674283E-5</v>
      </c>
      <c r="H213" s="23">
        <f t="shared" si="25"/>
        <v>-7.3505694023328575E-5</v>
      </c>
      <c r="I213" s="24">
        <f t="shared" si="26"/>
        <v>2030.243928306407</v>
      </c>
      <c r="J213" s="25">
        <f t="shared" si="27"/>
        <v>7.6159112265442852</v>
      </c>
    </row>
    <row r="214" spans="1:10" x14ac:dyDescent="0.25">
      <c r="A214" s="17">
        <v>212</v>
      </c>
      <c r="B214" s="19" t="s">
        <v>79</v>
      </c>
      <c r="C214" s="19">
        <v>5.55</v>
      </c>
      <c r="D214" s="19">
        <f t="shared" si="21"/>
        <v>5.5500000000000001E-2</v>
      </c>
      <c r="E214" s="20">
        <f t="shared" si="22"/>
        <v>5.4347826086957873E-3</v>
      </c>
      <c r="F214" s="21">
        <f t="shared" si="23"/>
        <v>3.0000000000000165E-4</v>
      </c>
      <c r="G214" s="22">
        <f t="shared" si="24"/>
        <v>-1.3305160945616616E-5</v>
      </c>
      <c r="H214" s="23">
        <f t="shared" si="25"/>
        <v>3.1330516094561827E-4</v>
      </c>
      <c r="I214" s="24">
        <f t="shared" si="26"/>
        <v>492.37299126401774</v>
      </c>
      <c r="J214" s="25">
        <f t="shared" si="27"/>
        <v>6.1992365415955542</v>
      </c>
    </row>
    <row r="215" spans="1:10" x14ac:dyDescent="0.25">
      <c r="A215" s="17">
        <v>213</v>
      </c>
      <c r="B215" s="19" t="s">
        <v>80</v>
      </c>
      <c r="C215" s="19">
        <v>5.52</v>
      </c>
      <c r="D215" s="19">
        <f t="shared" si="21"/>
        <v>5.5199999999999999E-2</v>
      </c>
      <c r="E215" s="20">
        <f t="shared" si="22"/>
        <v>1.8148820326679971E-3</v>
      </c>
      <c r="F215" s="21">
        <f t="shared" si="23"/>
        <v>1.0000000000000286E-4</v>
      </c>
      <c r="G215" s="22">
        <f t="shared" si="24"/>
        <v>-8.9087792685972945E-6</v>
      </c>
      <c r="H215" s="23">
        <f t="shared" si="25"/>
        <v>1.0890877926860016E-4</v>
      </c>
      <c r="I215" s="24">
        <f t="shared" si="26"/>
        <v>1839.5530290265283</v>
      </c>
      <c r="J215" s="25">
        <f t="shared" si="27"/>
        <v>7.5172779020861089</v>
      </c>
    </row>
    <row r="216" spans="1:10" x14ac:dyDescent="0.25">
      <c r="A216" s="17">
        <v>214</v>
      </c>
      <c r="B216" s="19" t="s">
        <v>81</v>
      </c>
      <c r="C216" s="19">
        <v>5.51</v>
      </c>
      <c r="D216" s="19">
        <f t="shared" si="21"/>
        <v>5.5099999999999996E-2</v>
      </c>
      <c r="E216" s="20">
        <f t="shared" si="22"/>
        <v>0</v>
      </c>
      <c r="F216" s="21">
        <f t="shared" si="23"/>
        <v>0</v>
      </c>
      <c r="G216" s="22">
        <f t="shared" si="24"/>
        <v>-8.9087792685972945E-6</v>
      </c>
      <c r="H216" s="23">
        <f t="shared" si="25"/>
        <v>8.9087792685972945E-6</v>
      </c>
      <c r="I216" s="24">
        <f t="shared" si="26"/>
        <v>2202.2177720883219</v>
      </c>
      <c r="J216" s="25">
        <f t="shared" si="27"/>
        <v>7.6972202097987399</v>
      </c>
    </row>
    <row r="217" spans="1:10" x14ac:dyDescent="0.25">
      <c r="A217" s="17">
        <v>215</v>
      </c>
      <c r="B217" s="19" t="s">
        <v>82</v>
      </c>
      <c r="C217" s="19">
        <v>5.51</v>
      </c>
      <c r="D217" s="19">
        <f t="shared" si="21"/>
        <v>5.5099999999999996E-2</v>
      </c>
      <c r="E217" s="20">
        <f t="shared" si="22"/>
        <v>0</v>
      </c>
      <c r="F217" s="21">
        <f t="shared" si="23"/>
        <v>0</v>
      </c>
      <c r="G217" s="22">
        <f t="shared" si="24"/>
        <v>-8.9087792685972945E-6</v>
      </c>
      <c r="H217" s="23">
        <f t="shared" si="25"/>
        <v>8.9087792685972945E-6</v>
      </c>
      <c r="I217" s="24">
        <f t="shared" si="26"/>
        <v>2202.2177720883219</v>
      </c>
      <c r="J217" s="25">
        <f t="shared" si="27"/>
        <v>7.6972202097987399</v>
      </c>
    </row>
    <row r="218" spans="1:10" x14ac:dyDescent="0.25">
      <c r="A218" s="17">
        <v>216</v>
      </c>
      <c r="B218" s="19" t="s">
        <v>83</v>
      </c>
      <c r="C218" s="19">
        <v>5.51</v>
      </c>
      <c r="D218" s="19">
        <f t="shared" si="21"/>
        <v>5.5099999999999996E-2</v>
      </c>
      <c r="E218" s="20">
        <f t="shared" si="22"/>
        <v>0</v>
      </c>
      <c r="F218" s="21">
        <f t="shared" si="23"/>
        <v>0</v>
      </c>
      <c r="G218" s="22">
        <f t="shared" si="24"/>
        <v>-8.9087792685972945E-6</v>
      </c>
      <c r="H218" s="23">
        <f t="shared" si="25"/>
        <v>8.9087792685972945E-6</v>
      </c>
      <c r="I218" s="24">
        <f t="shared" si="26"/>
        <v>2202.2177720883219</v>
      </c>
      <c r="J218" s="25">
        <f t="shared" si="27"/>
        <v>7.6972202097987399</v>
      </c>
    </row>
    <row r="219" spans="1:10" x14ac:dyDescent="0.25">
      <c r="A219" s="17">
        <v>217</v>
      </c>
      <c r="B219" s="19" t="s">
        <v>84</v>
      </c>
      <c r="C219" s="19">
        <v>5.51</v>
      </c>
      <c r="D219" s="19">
        <f t="shared" si="21"/>
        <v>5.5099999999999996E-2</v>
      </c>
      <c r="E219" s="20">
        <f t="shared" si="22"/>
        <v>1.8181818181817189E-3</v>
      </c>
      <c r="F219" s="21">
        <f t="shared" si="23"/>
        <v>9.9999999999995925E-5</v>
      </c>
      <c r="G219" s="22">
        <f t="shared" si="24"/>
        <v>-4.5123975915782766E-6</v>
      </c>
      <c r="H219" s="23">
        <f t="shared" si="25"/>
        <v>1.045123975915742E-4</v>
      </c>
      <c r="I219" s="24">
        <f t="shared" si="26"/>
        <v>1866.1042187440194</v>
      </c>
      <c r="J219" s="25">
        <f t="shared" si="27"/>
        <v>7.5316082312646015</v>
      </c>
    </row>
    <row r="220" spans="1:10" x14ac:dyDescent="0.25">
      <c r="A220" s="17">
        <v>218</v>
      </c>
      <c r="B220" s="19" t="s">
        <v>85</v>
      </c>
      <c r="C220" s="19">
        <v>5.5</v>
      </c>
      <c r="D220" s="19">
        <f t="shared" si="21"/>
        <v>5.5E-2</v>
      </c>
      <c r="E220" s="20">
        <f t="shared" si="22"/>
        <v>1.8214936247722413E-3</v>
      </c>
      <c r="F220" s="21">
        <f t="shared" si="23"/>
        <v>9.9999999999995925E-5</v>
      </c>
      <c r="G220" s="22">
        <f t="shared" si="24"/>
        <v>-1.1601591455925844E-7</v>
      </c>
      <c r="H220" s="23">
        <f t="shared" si="25"/>
        <v>1.0011601591455518E-4</v>
      </c>
      <c r="I220" s="24">
        <f t="shared" si="26"/>
        <v>1891.9213208644828</v>
      </c>
      <c r="J220" s="25">
        <f t="shared" si="27"/>
        <v>7.545348163580373</v>
      </c>
    </row>
    <row r="221" spans="1:10" x14ac:dyDescent="0.25">
      <c r="A221" s="17">
        <v>219</v>
      </c>
      <c r="B221" s="19" t="s">
        <v>86</v>
      </c>
      <c r="C221" s="19">
        <v>5.49</v>
      </c>
      <c r="D221" s="19">
        <f t="shared" si="21"/>
        <v>5.4900000000000004E-2</v>
      </c>
      <c r="E221" s="20">
        <f t="shared" si="22"/>
        <v>0</v>
      </c>
      <c r="F221" s="21">
        <f t="shared" si="23"/>
        <v>0</v>
      </c>
      <c r="G221" s="22">
        <f t="shared" si="24"/>
        <v>-1.1601591455925844E-7</v>
      </c>
      <c r="H221" s="23">
        <f t="shared" si="25"/>
        <v>1.1601591455925844E-7</v>
      </c>
      <c r="I221" s="24">
        <f t="shared" si="26"/>
        <v>2204.8883759235623</v>
      </c>
      <c r="J221" s="25">
        <f t="shared" si="27"/>
        <v>7.6984321634356334</v>
      </c>
    </row>
    <row r="222" spans="1:10" x14ac:dyDescent="0.25">
      <c r="A222" s="17">
        <v>220</v>
      </c>
      <c r="B222" s="19" t="s">
        <v>87</v>
      </c>
      <c r="C222" s="19">
        <v>5.49</v>
      </c>
      <c r="D222" s="19">
        <f t="shared" si="21"/>
        <v>5.4900000000000004E-2</v>
      </c>
      <c r="E222" s="20">
        <f t="shared" si="22"/>
        <v>0</v>
      </c>
      <c r="F222" s="21">
        <f t="shared" si="23"/>
        <v>0</v>
      </c>
      <c r="G222" s="22">
        <f t="shared" si="24"/>
        <v>-1.1601591455925844E-7</v>
      </c>
      <c r="H222" s="23">
        <f t="shared" si="25"/>
        <v>1.1601591455925844E-7</v>
      </c>
      <c r="I222" s="24">
        <f t="shared" si="26"/>
        <v>2204.8883759235623</v>
      </c>
      <c r="J222" s="25">
        <f t="shared" si="27"/>
        <v>7.6984321634356334</v>
      </c>
    </row>
    <row r="223" spans="1:10" x14ac:dyDescent="0.25">
      <c r="A223" s="17">
        <v>221</v>
      </c>
      <c r="B223" s="19" t="s">
        <v>88</v>
      </c>
      <c r="C223" s="19">
        <v>5.49</v>
      </c>
      <c r="D223" s="19">
        <f t="shared" si="21"/>
        <v>5.4900000000000004E-2</v>
      </c>
      <c r="E223" s="20">
        <f t="shared" si="22"/>
        <v>0</v>
      </c>
      <c r="F223" s="21">
        <f t="shared" si="23"/>
        <v>0</v>
      </c>
      <c r="G223" s="22">
        <f t="shared" si="24"/>
        <v>-1.1601591455925844E-7</v>
      </c>
      <c r="H223" s="23">
        <f t="shared" si="25"/>
        <v>1.1601591455925844E-7</v>
      </c>
      <c r="I223" s="24">
        <f t="shared" si="26"/>
        <v>2204.8883759235623</v>
      </c>
      <c r="J223" s="25">
        <f t="shared" si="27"/>
        <v>7.6984321634356334</v>
      </c>
    </row>
    <row r="224" spans="1:10" x14ac:dyDescent="0.25">
      <c r="A224" s="17">
        <v>222</v>
      </c>
      <c r="B224" s="19" t="s">
        <v>89</v>
      </c>
      <c r="C224" s="19">
        <v>5.49</v>
      </c>
      <c r="D224" s="19">
        <f t="shared" si="21"/>
        <v>5.4900000000000004E-2</v>
      </c>
      <c r="E224" s="20">
        <f t="shared" si="22"/>
        <v>0</v>
      </c>
      <c r="F224" s="21">
        <f t="shared" si="23"/>
        <v>0</v>
      </c>
      <c r="G224" s="22">
        <f t="shared" si="24"/>
        <v>-1.1601591455925844E-7</v>
      </c>
      <c r="H224" s="23">
        <f t="shared" si="25"/>
        <v>1.1601591455925844E-7</v>
      </c>
      <c r="I224" s="24">
        <f t="shared" si="26"/>
        <v>2204.8883759235623</v>
      </c>
      <c r="J224" s="25">
        <f t="shared" si="27"/>
        <v>7.6984321634356334</v>
      </c>
    </row>
    <row r="225" spans="1:10" x14ac:dyDescent="0.25">
      <c r="A225" s="17">
        <v>223</v>
      </c>
      <c r="B225" s="19" t="s">
        <v>90</v>
      </c>
      <c r="C225" s="19">
        <v>5.49</v>
      </c>
      <c r="D225" s="19">
        <f t="shared" si="21"/>
        <v>5.4900000000000004E-2</v>
      </c>
      <c r="E225" s="20">
        <f t="shared" si="22"/>
        <v>3.6563071297990302E-3</v>
      </c>
      <c r="F225" s="21">
        <f t="shared" si="23"/>
        <v>2.0000000000000573E-4</v>
      </c>
      <c r="G225" s="22">
        <f t="shared" si="24"/>
        <v>8.6767474394793869E-6</v>
      </c>
      <c r="H225" s="23">
        <f t="shared" si="25"/>
        <v>1.9132325256052634E-4</v>
      </c>
      <c r="I225" s="24">
        <f t="shared" si="26"/>
        <v>1260.636345501812</v>
      </c>
      <c r="J225" s="25">
        <f t="shared" si="27"/>
        <v>7.1393719085702578</v>
      </c>
    </row>
    <row r="226" spans="1:10" x14ac:dyDescent="0.25">
      <c r="A226" s="17">
        <v>224</v>
      </c>
      <c r="B226" s="19" t="s">
        <v>91</v>
      </c>
      <c r="C226" s="19">
        <v>5.47</v>
      </c>
      <c r="D226" s="19">
        <f t="shared" si="21"/>
        <v>5.4699999999999999E-2</v>
      </c>
      <c r="E226" s="20">
        <f t="shared" si="22"/>
        <v>0</v>
      </c>
      <c r="F226" s="21">
        <f t="shared" si="23"/>
        <v>0</v>
      </c>
      <c r="G226" s="22">
        <f t="shared" si="24"/>
        <v>8.6767474394793869E-6</v>
      </c>
      <c r="H226" s="23">
        <f t="shared" si="25"/>
        <v>-8.6767474394793869E-6</v>
      </c>
      <c r="I226" s="24">
        <f t="shared" si="26"/>
        <v>2202.355018186599</v>
      </c>
      <c r="J226" s="25">
        <f t="shared" si="27"/>
        <v>7.6972825296217318</v>
      </c>
    </row>
    <row r="227" spans="1:10" x14ac:dyDescent="0.25">
      <c r="A227" s="17">
        <v>225</v>
      </c>
      <c r="B227" s="18">
        <v>45267</v>
      </c>
      <c r="C227" s="19">
        <v>5.47</v>
      </c>
      <c r="D227" s="19">
        <f t="shared" si="21"/>
        <v>5.4699999999999999E-2</v>
      </c>
      <c r="E227" s="20">
        <f t="shared" si="22"/>
        <v>-3.6429872495447047E-3</v>
      </c>
      <c r="F227" s="21">
        <f t="shared" si="23"/>
        <v>-2.0000000000000573E-4</v>
      </c>
      <c r="G227" s="22">
        <f t="shared" si="24"/>
        <v>-1.1601591455925844E-7</v>
      </c>
      <c r="H227" s="23">
        <f t="shared" si="25"/>
        <v>-1.9988398408544647E-4</v>
      </c>
      <c r="I227" s="24">
        <f t="shared" si="26"/>
        <v>1197.7768014127248</v>
      </c>
      <c r="J227" s="25">
        <f t="shared" si="27"/>
        <v>7.0882224519793606</v>
      </c>
    </row>
    <row r="228" spans="1:10" x14ac:dyDescent="0.25">
      <c r="A228" s="17">
        <v>226</v>
      </c>
      <c r="B228" s="18">
        <v>45237</v>
      </c>
      <c r="C228" s="19">
        <v>5.49</v>
      </c>
      <c r="D228" s="19">
        <f t="shared" si="21"/>
        <v>5.4900000000000004E-2</v>
      </c>
      <c r="E228" s="20">
        <f t="shared" si="22"/>
        <v>1.8248175182482562E-3</v>
      </c>
      <c r="F228" s="21">
        <f t="shared" si="23"/>
        <v>1.0000000000000286E-4</v>
      </c>
      <c r="G228" s="22">
        <f t="shared" si="24"/>
        <v>4.2803657624600641E-6</v>
      </c>
      <c r="H228" s="23">
        <f t="shared" si="25"/>
        <v>9.5719634237542798E-5</v>
      </c>
      <c r="I228" s="24">
        <f t="shared" si="26"/>
        <v>1916.9634929761978</v>
      </c>
      <c r="J228" s="25">
        <f t="shared" si="27"/>
        <v>7.5584976990334258</v>
      </c>
    </row>
    <row r="229" spans="1:10" x14ac:dyDescent="0.25">
      <c r="A229" s="17">
        <v>227</v>
      </c>
      <c r="B229" s="18">
        <v>45206</v>
      </c>
      <c r="C229" s="19">
        <v>5.48</v>
      </c>
      <c r="D229" s="19">
        <f t="shared" si="21"/>
        <v>5.4800000000000001E-2</v>
      </c>
      <c r="E229" s="20">
        <f t="shared" si="22"/>
        <v>3.66300366300365E-3</v>
      </c>
      <c r="F229" s="21">
        <f t="shared" si="23"/>
        <v>1.9999999999999879E-4</v>
      </c>
      <c r="G229" s="22">
        <f t="shared" si="24"/>
        <v>1.3073129116498406E-5</v>
      </c>
      <c r="H229" s="23">
        <f t="shared" si="25"/>
        <v>1.8692687088350037E-4</v>
      </c>
      <c r="I229" s="24">
        <f t="shared" si="26"/>
        <v>1293.0639086923879</v>
      </c>
      <c r="J229" s="25">
        <f t="shared" si="27"/>
        <v>7.1647698042266468</v>
      </c>
    </row>
    <row r="230" spans="1:10" x14ac:dyDescent="0.25">
      <c r="A230" s="17">
        <v>228</v>
      </c>
      <c r="B230" s="18">
        <v>45114</v>
      </c>
      <c r="C230" s="19">
        <v>5.46</v>
      </c>
      <c r="D230" s="19">
        <f t="shared" si="21"/>
        <v>5.4600000000000003E-2</v>
      </c>
      <c r="E230" s="20">
        <f t="shared" si="22"/>
        <v>0</v>
      </c>
      <c r="F230" s="21">
        <f t="shared" si="23"/>
        <v>0</v>
      </c>
      <c r="G230" s="22">
        <f t="shared" si="24"/>
        <v>1.3073129116498406E-5</v>
      </c>
      <c r="H230" s="23">
        <f t="shared" si="25"/>
        <v>-1.3073129116498406E-5</v>
      </c>
      <c r="I230" s="24">
        <f t="shared" si="26"/>
        <v>2199.1410194997907</v>
      </c>
      <c r="J230" s="25">
        <f t="shared" si="27"/>
        <v>7.6958221174207315</v>
      </c>
    </row>
    <row r="231" spans="1:10" x14ac:dyDescent="0.25">
      <c r="A231" s="17">
        <v>229</v>
      </c>
      <c r="B231" s="18">
        <v>45084</v>
      </c>
      <c r="C231" s="19">
        <v>5.46</v>
      </c>
      <c r="D231" s="19">
        <f t="shared" si="21"/>
        <v>5.4600000000000003E-2</v>
      </c>
      <c r="E231" s="20">
        <f t="shared" si="22"/>
        <v>3.6764705882352811E-3</v>
      </c>
      <c r="F231" s="21">
        <f t="shared" si="23"/>
        <v>1.9999999999999879E-4</v>
      </c>
      <c r="G231" s="22">
        <f t="shared" si="24"/>
        <v>2.1865892470536748E-5</v>
      </c>
      <c r="H231" s="23">
        <f t="shared" si="25"/>
        <v>1.7813410752946205E-4</v>
      </c>
      <c r="I231" s="24">
        <f t="shared" si="26"/>
        <v>1358.0354399611156</v>
      </c>
      <c r="J231" s="25">
        <f t="shared" si="27"/>
        <v>7.2137944049512495</v>
      </c>
    </row>
    <row r="232" spans="1:10" x14ac:dyDescent="0.25">
      <c r="A232" s="17">
        <v>230</v>
      </c>
      <c r="B232" s="18">
        <v>45053</v>
      </c>
      <c r="C232" s="19">
        <v>5.44</v>
      </c>
      <c r="D232" s="19">
        <f t="shared" si="21"/>
        <v>5.4400000000000004E-2</v>
      </c>
      <c r="E232" s="20">
        <f t="shared" si="22"/>
        <v>0</v>
      </c>
      <c r="F232" s="21">
        <f t="shared" si="23"/>
        <v>0</v>
      </c>
      <c r="G232" s="22">
        <f t="shared" si="24"/>
        <v>2.1865892470536748E-5</v>
      </c>
      <c r="H232" s="23">
        <f t="shared" si="25"/>
        <v>-2.1865892470536748E-5</v>
      </c>
      <c r="I232" s="24">
        <f t="shared" si="26"/>
        <v>2188.8467861052882</v>
      </c>
      <c r="J232" s="25">
        <f t="shared" si="27"/>
        <v>7.6911301024306358</v>
      </c>
    </row>
    <row r="233" spans="1:10" x14ac:dyDescent="0.25">
      <c r="A233" s="17">
        <v>231</v>
      </c>
      <c r="B233" s="18">
        <v>44992</v>
      </c>
      <c r="C233" s="19">
        <v>5.44</v>
      </c>
      <c r="D233" s="19">
        <f t="shared" si="21"/>
        <v>5.4400000000000004E-2</v>
      </c>
      <c r="E233" s="20">
        <f t="shared" si="22"/>
        <v>1.8416206261511192E-3</v>
      </c>
      <c r="F233" s="21">
        <f t="shared" si="23"/>
        <v>1.000000000000098E-4</v>
      </c>
      <c r="G233" s="22">
        <f t="shared" si="24"/>
        <v>2.6262274147556375E-5</v>
      </c>
      <c r="H233" s="23">
        <f t="shared" si="25"/>
        <v>7.3737725852453435E-5</v>
      </c>
      <c r="I233" s="24">
        <f t="shared" si="26"/>
        <v>2029.1848169041616</v>
      </c>
      <c r="J233" s="25">
        <f t="shared" si="27"/>
        <v>7.6153894233582946</v>
      </c>
    </row>
    <row r="234" spans="1:10" x14ac:dyDescent="0.25">
      <c r="A234" s="17">
        <v>232</v>
      </c>
      <c r="B234" s="19" t="s">
        <v>92</v>
      </c>
      <c r="C234" s="19">
        <v>5.43</v>
      </c>
      <c r="D234" s="19">
        <f t="shared" si="21"/>
        <v>5.4299999999999994E-2</v>
      </c>
      <c r="E234" s="20">
        <f t="shared" si="22"/>
        <v>-5.494505494505697E-3</v>
      </c>
      <c r="F234" s="21">
        <f t="shared" si="23"/>
        <v>-3.0000000000000859E-4</v>
      </c>
      <c r="G234" s="22">
        <f t="shared" si="24"/>
        <v>1.3073129116498406E-5</v>
      </c>
      <c r="H234" s="23">
        <f t="shared" si="25"/>
        <v>-3.1307312911650701E-4</v>
      </c>
      <c r="I234" s="24">
        <f t="shared" si="26"/>
        <v>493.46715887570025</v>
      </c>
      <c r="J234" s="25">
        <f t="shared" si="27"/>
        <v>6.2014563092948265</v>
      </c>
    </row>
    <row r="235" spans="1:10" x14ac:dyDescent="0.25">
      <c r="A235" s="17">
        <v>233</v>
      </c>
      <c r="B235" s="19" t="s">
        <v>93</v>
      </c>
      <c r="C235" s="19">
        <v>5.46</v>
      </c>
      <c r="D235" s="19">
        <f t="shared" si="21"/>
        <v>5.4600000000000003E-2</v>
      </c>
      <c r="E235" s="20">
        <f t="shared" si="22"/>
        <v>3.6764705882352811E-3</v>
      </c>
      <c r="F235" s="21">
        <f t="shared" si="23"/>
        <v>1.9999999999999879E-4</v>
      </c>
      <c r="G235" s="22">
        <f t="shared" si="24"/>
        <v>2.1865892470536748E-5</v>
      </c>
      <c r="H235" s="23">
        <f t="shared" si="25"/>
        <v>1.7813410752946205E-4</v>
      </c>
      <c r="I235" s="24">
        <f t="shared" si="26"/>
        <v>1358.0354399611156</v>
      </c>
      <c r="J235" s="25">
        <f t="shared" si="27"/>
        <v>7.2137944049512495</v>
      </c>
    </row>
    <row r="236" spans="1:10" x14ac:dyDescent="0.25">
      <c r="A236" s="17">
        <v>234</v>
      </c>
      <c r="B236" s="19" t="s">
        <v>94</v>
      </c>
      <c r="C236" s="19">
        <v>5.44</v>
      </c>
      <c r="D236" s="19">
        <f t="shared" si="21"/>
        <v>5.4400000000000004E-2</v>
      </c>
      <c r="E236" s="20">
        <f t="shared" si="22"/>
        <v>0</v>
      </c>
      <c r="F236" s="21">
        <f t="shared" si="23"/>
        <v>0</v>
      </c>
      <c r="G236" s="22">
        <f t="shared" si="24"/>
        <v>2.1865892470536748E-5</v>
      </c>
      <c r="H236" s="23">
        <f t="shared" si="25"/>
        <v>-2.1865892470536748E-5</v>
      </c>
      <c r="I236" s="24">
        <f t="shared" si="26"/>
        <v>2188.8467861052882</v>
      </c>
      <c r="J236" s="25">
        <f t="shared" si="27"/>
        <v>7.6911301024306358</v>
      </c>
    </row>
    <row r="237" spans="1:10" x14ac:dyDescent="0.25">
      <c r="A237" s="17">
        <v>235</v>
      </c>
      <c r="B237" s="19" t="s">
        <v>95</v>
      </c>
      <c r="C237" s="19">
        <v>5.44</v>
      </c>
      <c r="D237" s="19">
        <f t="shared" si="21"/>
        <v>5.4400000000000004E-2</v>
      </c>
      <c r="E237" s="20">
        <f t="shared" si="22"/>
        <v>-1.0909090909090868E-2</v>
      </c>
      <c r="F237" s="21">
        <f t="shared" si="23"/>
        <v>-5.9999999999999637E-4</v>
      </c>
      <c r="G237" s="22">
        <f t="shared" si="24"/>
        <v>-4.5123975915782766E-6</v>
      </c>
      <c r="H237" s="23">
        <f t="shared" si="25"/>
        <v>-5.9548760240841808E-4</v>
      </c>
      <c r="I237" s="24">
        <f t="shared" si="26"/>
        <v>9.8017047985664174</v>
      </c>
      <c r="J237" s="25">
        <f t="shared" si="27"/>
        <v>2.2825563295847968</v>
      </c>
    </row>
    <row r="238" spans="1:10" x14ac:dyDescent="0.25">
      <c r="A238" s="17">
        <v>236</v>
      </c>
      <c r="B238" s="19" t="s">
        <v>96</v>
      </c>
      <c r="C238" s="19">
        <v>5.5</v>
      </c>
      <c r="D238" s="19">
        <f t="shared" si="21"/>
        <v>5.5E-2</v>
      </c>
      <c r="E238" s="20">
        <f t="shared" si="22"/>
        <v>1.6635859519408491E-2</v>
      </c>
      <c r="F238" s="21">
        <f t="shared" si="23"/>
        <v>8.9999999999999802E-4</v>
      </c>
      <c r="G238" s="22">
        <f t="shared" si="24"/>
        <v>3.5055037501594409E-5</v>
      </c>
      <c r="H238" s="23">
        <f t="shared" si="25"/>
        <v>8.6494496249840366E-4</v>
      </c>
      <c r="I238" s="24">
        <f t="shared" si="26"/>
        <v>2.404747334524926E-2</v>
      </c>
      <c r="J238" s="25">
        <f t="shared" si="27"/>
        <v>-3.7277253463589823</v>
      </c>
    </row>
    <row r="239" spans="1:10" x14ac:dyDescent="0.25">
      <c r="A239" s="17">
        <v>237</v>
      </c>
      <c r="B239" s="19" t="s">
        <v>97</v>
      </c>
      <c r="C239" s="19">
        <v>5.41</v>
      </c>
      <c r="D239" s="19">
        <f t="shared" si="21"/>
        <v>5.4100000000000002E-2</v>
      </c>
      <c r="E239" s="20">
        <f t="shared" si="22"/>
        <v>1.8518518518517713E-3</v>
      </c>
      <c r="F239" s="21">
        <f t="shared" si="23"/>
        <v>9.9999999999995925E-5</v>
      </c>
      <c r="G239" s="22">
        <f t="shared" si="24"/>
        <v>3.9451419178613429E-5</v>
      </c>
      <c r="H239" s="23">
        <f t="shared" si="25"/>
        <v>6.0548580821382496E-5</v>
      </c>
      <c r="I239" s="24">
        <f t="shared" si="26"/>
        <v>2084.8239528848953</v>
      </c>
      <c r="J239" s="25">
        <f t="shared" si="27"/>
        <v>7.6424396956008644</v>
      </c>
    </row>
    <row r="240" spans="1:10" x14ac:dyDescent="0.25">
      <c r="A240" s="17">
        <v>238</v>
      </c>
      <c r="B240" s="19" t="s">
        <v>98</v>
      </c>
      <c r="C240" s="19">
        <v>5.4</v>
      </c>
      <c r="D240" s="19">
        <f t="shared" si="21"/>
        <v>5.4000000000000006E-2</v>
      </c>
      <c r="E240" s="20">
        <f t="shared" si="22"/>
        <v>0</v>
      </c>
      <c r="F240" s="21">
        <f t="shared" si="23"/>
        <v>0</v>
      </c>
      <c r="G240" s="22">
        <f t="shared" si="24"/>
        <v>3.9451419178613429E-5</v>
      </c>
      <c r="H240" s="23">
        <f t="shared" si="25"/>
        <v>-3.9451419178613429E-5</v>
      </c>
      <c r="I240" s="24">
        <f t="shared" si="26"/>
        <v>2153.0943308820747</v>
      </c>
      <c r="J240" s="25">
        <f t="shared" si="27"/>
        <v>7.674661310098057</v>
      </c>
    </row>
    <row r="241" spans="1:10" x14ac:dyDescent="0.25">
      <c r="A241" s="17">
        <v>239</v>
      </c>
      <c r="B241" s="19" t="s">
        <v>99</v>
      </c>
      <c r="C241" s="19">
        <v>5.4</v>
      </c>
      <c r="D241" s="19">
        <f t="shared" si="21"/>
        <v>5.4000000000000006E-2</v>
      </c>
      <c r="E241" s="20">
        <f t="shared" si="22"/>
        <v>1.8552875695734272E-3</v>
      </c>
      <c r="F241" s="21">
        <f t="shared" si="23"/>
        <v>1.000000000000098E-4</v>
      </c>
      <c r="G241" s="22">
        <f t="shared" si="24"/>
        <v>4.3847800855633053E-5</v>
      </c>
      <c r="H241" s="23">
        <f t="shared" si="25"/>
        <v>5.615219914437675E-5</v>
      </c>
      <c r="I241" s="24">
        <f t="shared" si="26"/>
        <v>2101.2247317104152</v>
      </c>
      <c r="J241" s="25">
        <f t="shared" si="27"/>
        <v>7.6502756592896235</v>
      </c>
    </row>
    <row r="242" spans="1:10" x14ac:dyDescent="0.25">
      <c r="A242" s="17">
        <v>240</v>
      </c>
      <c r="B242" s="19" t="s">
        <v>100</v>
      </c>
      <c r="C242" s="19">
        <v>5.39</v>
      </c>
      <c r="D242" s="19">
        <f t="shared" si="21"/>
        <v>5.3899999999999997E-2</v>
      </c>
      <c r="E242" s="20">
        <f t="shared" si="22"/>
        <v>9.3632958801497246E-3</v>
      </c>
      <c r="F242" s="21">
        <f t="shared" si="23"/>
        <v>5.0000000000000044E-4</v>
      </c>
      <c r="G242" s="22">
        <f t="shared" si="24"/>
        <v>6.5829709240729063E-5</v>
      </c>
      <c r="H242" s="23">
        <f t="shared" si="25"/>
        <v>4.3417029075927137E-4</v>
      </c>
      <c r="I242" s="24">
        <f t="shared" si="26"/>
        <v>123.89326025890185</v>
      </c>
      <c r="J242" s="25">
        <f t="shared" si="27"/>
        <v>4.8194203905365143</v>
      </c>
    </row>
    <row r="243" spans="1:10" x14ac:dyDescent="0.25">
      <c r="A243" s="17">
        <v>241</v>
      </c>
      <c r="B243" s="19" t="s">
        <v>101</v>
      </c>
      <c r="C243" s="19">
        <v>5.34</v>
      </c>
      <c r="D243" s="19">
        <f t="shared" si="21"/>
        <v>5.3399999999999996E-2</v>
      </c>
      <c r="E243" s="20">
        <f t="shared" si="22"/>
        <v>1.8761726078797558E-3</v>
      </c>
      <c r="F243" s="21">
        <f t="shared" si="23"/>
        <v>9.9999999999995925E-5</v>
      </c>
      <c r="G243" s="22">
        <f t="shared" si="24"/>
        <v>7.0226090917748077E-5</v>
      </c>
      <c r="H243" s="23">
        <f t="shared" si="25"/>
        <v>2.9773909082247849E-5</v>
      </c>
      <c r="I243" s="24">
        <f t="shared" si="26"/>
        <v>2175.2374441876727</v>
      </c>
      <c r="J243" s="25">
        <f t="shared" si="27"/>
        <v>7.684893107305661</v>
      </c>
    </row>
    <row r="244" spans="1:10" x14ac:dyDescent="0.25">
      <c r="A244" s="17">
        <v>242</v>
      </c>
      <c r="B244" s="19" t="s">
        <v>102</v>
      </c>
      <c r="C244" s="19">
        <v>5.33</v>
      </c>
      <c r="D244" s="19">
        <f t="shared" si="21"/>
        <v>5.33E-2</v>
      </c>
      <c r="E244" s="20">
        <f t="shared" si="22"/>
        <v>-5.5970149253731227E-3</v>
      </c>
      <c r="F244" s="21">
        <f t="shared" si="23"/>
        <v>-3.0000000000000165E-4</v>
      </c>
      <c r="G244" s="22">
        <f t="shared" si="24"/>
        <v>5.7036945886690412E-5</v>
      </c>
      <c r="H244" s="23">
        <f t="shared" si="25"/>
        <v>-3.5703694588669208E-4</v>
      </c>
      <c r="I244" s="24">
        <f t="shared" si="26"/>
        <v>314.66410670604114</v>
      </c>
      <c r="J244" s="25">
        <f t="shared" si="27"/>
        <v>5.7515057419762083</v>
      </c>
    </row>
    <row r="245" spans="1:10" x14ac:dyDescent="0.25">
      <c r="A245" s="17">
        <v>243</v>
      </c>
      <c r="B245" s="19" t="s">
        <v>103</v>
      </c>
      <c r="C245" s="19">
        <v>5.36</v>
      </c>
      <c r="D245" s="19">
        <f t="shared" si="21"/>
        <v>5.3600000000000002E-2</v>
      </c>
      <c r="E245" s="20">
        <f t="shared" si="22"/>
        <v>0</v>
      </c>
      <c r="F245" s="21">
        <f t="shared" si="23"/>
        <v>0</v>
      </c>
      <c r="G245" s="22">
        <f t="shared" si="24"/>
        <v>5.7036945886690412E-5</v>
      </c>
      <c r="H245" s="23">
        <f t="shared" si="25"/>
        <v>-5.7036945886690412E-5</v>
      </c>
      <c r="I245" s="24">
        <f t="shared" si="26"/>
        <v>2098.0133831973817</v>
      </c>
      <c r="J245" s="25">
        <f t="shared" si="27"/>
        <v>7.6487461679622939</v>
      </c>
    </row>
    <row r="246" spans="1:10" x14ac:dyDescent="0.25">
      <c r="A246" s="17">
        <v>244</v>
      </c>
      <c r="B246" s="19" t="s">
        <v>104</v>
      </c>
      <c r="C246" s="19">
        <v>5.36</v>
      </c>
      <c r="D246" s="19">
        <f t="shared" si="21"/>
        <v>5.3600000000000002E-2</v>
      </c>
      <c r="E246" s="20">
        <f t="shared" si="22"/>
        <v>-7.4074074074075291E-3</v>
      </c>
      <c r="F246" s="21">
        <f t="shared" si="23"/>
        <v>-4.0000000000000452E-4</v>
      </c>
      <c r="G246" s="22">
        <f t="shared" si="24"/>
        <v>3.9451419178613429E-5</v>
      </c>
      <c r="H246" s="23">
        <f t="shared" si="25"/>
        <v>-4.3945141917861797E-4</v>
      </c>
      <c r="I246" s="24">
        <f t="shared" si="26"/>
        <v>115.46360793868011</v>
      </c>
      <c r="J246" s="25">
        <f t="shared" si="27"/>
        <v>4.7489553975308487</v>
      </c>
    </row>
    <row r="247" spans="1:10" x14ac:dyDescent="0.25">
      <c r="A247" s="17">
        <v>245</v>
      </c>
      <c r="B247" s="18">
        <v>45266</v>
      </c>
      <c r="C247" s="19">
        <v>5.4</v>
      </c>
      <c r="D247" s="19">
        <f t="shared" si="21"/>
        <v>5.4000000000000006E-2</v>
      </c>
      <c r="E247" s="20">
        <f t="shared" si="22"/>
        <v>5.5865921787709993E-3</v>
      </c>
      <c r="F247" s="21">
        <f t="shared" si="23"/>
        <v>3.0000000000000859E-4</v>
      </c>
      <c r="G247" s="22">
        <f t="shared" si="24"/>
        <v>5.2640564209671399E-5</v>
      </c>
      <c r="H247" s="23">
        <f t="shared" si="25"/>
        <v>2.4735943579033719E-4</v>
      </c>
      <c r="I247" s="24">
        <f t="shared" si="26"/>
        <v>866.0393787184795</v>
      </c>
      <c r="J247" s="25">
        <f t="shared" si="27"/>
        <v>6.7639303794899099</v>
      </c>
    </row>
    <row r="248" spans="1:10" x14ac:dyDescent="0.25">
      <c r="A248" s="17">
        <v>246</v>
      </c>
      <c r="B248" s="18">
        <v>45175</v>
      </c>
      <c r="C248" s="19">
        <v>5.37</v>
      </c>
      <c r="D248" s="19">
        <f t="shared" si="21"/>
        <v>5.3699999999999998E-2</v>
      </c>
      <c r="E248" s="20">
        <f t="shared" si="22"/>
        <v>-1.8587360594796154E-3</v>
      </c>
      <c r="F248" s="21">
        <f t="shared" si="23"/>
        <v>-1.0000000000000286E-4</v>
      </c>
      <c r="G248" s="22">
        <f t="shared" si="24"/>
        <v>4.8244182532652073E-5</v>
      </c>
      <c r="H248" s="23">
        <f t="shared" si="25"/>
        <v>-1.4824418253265494E-4</v>
      </c>
      <c r="I248" s="24">
        <f t="shared" si="26"/>
        <v>1576.2259072985346</v>
      </c>
      <c r="J248" s="25">
        <f t="shared" si="27"/>
        <v>7.3627886023398155</v>
      </c>
    </row>
    <row r="249" spans="1:10" x14ac:dyDescent="0.25">
      <c r="A249" s="17">
        <v>247</v>
      </c>
      <c r="B249" s="18">
        <v>45144</v>
      </c>
      <c r="C249" s="19">
        <v>5.38</v>
      </c>
      <c r="D249" s="19">
        <f t="shared" si="21"/>
        <v>5.3800000000000001E-2</v>
      </c>
      <c r="E249" s="20">
        <f t="shared" si="22"/>
        <v>-7.3800738007380184E-3</v>
      </c>
      <c r="F249" s="21">
        <f t="shared" si="23"/>
        <v>-3.9999999999999758E-4</v>
      </c>
      <c r="G249" s="22">
        <f t="shared" si="24"/>
        <v>3.0658655824575395E-5</v>
      </c>
      <c r="H249" s="23">
        <f t="shared" si="25"/>
        <v>-4.3065865582457298E-4</v>
      </c>
      <c r="I249" s="24">
        <f t="shared" si="26"/>
        <v>129.77521245985267</v>
      </c>
      <c r="J249" s="25">
        <f t="shared" si="27"/>
        <v>4.8658038188520232</v>
      </c>
    </row>
    <row r="250" spans="1:10" x14ac:dyDescent="0.25">
      <c r="A250" s="17">
        <v>248</v>
      </c>
      <c r="B250" s="18">
        <v>45113</v>
      </c>
      <c r="C250" s="19">
        <v>5.42</v>
      </c>
      <c r="D250" s="19">
        <f t="shared" si="21"/>
        <v>5.4199999999999998E-2</v>
      </c>
      <c r="E250" s="20">
        <f t="shared" si="22"/>
        <v>-3.6764705882353921E-3</v>
      </c>
      <c r="F250" s="21">
        <f t="shared" si="23"/>
        <v>-2.0000000000000573E-4</v>
      </c>
      <c r="G250" s="22">
        <f t="shared" si="24"/>
        <v>2.1865892470536748E-5</v>
      </c>
      <c r="H250" s="23">
        <f t="shared" si="25"/>
        <v>-2.2186589247054247E-4</v>
      </c>
      <c r="I250" s="24">
        <f t="shared" si="26"/>
        <v>1039.6390365904051</v>
      </c>
      <c r="J250" s="25">
        <f t="shared" si="27"/>
        <v>6.9466288516876107</v>
      </c>
    </row>
    <row r="251" spans="1:10" x14ac:dyDescent="0.25">
      <c r="A251" s="17">
        <v>249</v>
      </c>
      <c r="B251" s="18">
        <v>45083</v>
      </c>
      <c r="C251" s="19">
        <v>5.44</v>
      </c>
      <c r="D251" s="19">
        <f t="shared" si="21"/>
        <v>5.4400000000000004E-2</v>
      </c>
      <c r="E251" s="20">
        <f t="shared" si="22"/>
        <v>-3.66300366300365E-3</v>
      </c>
      <c r="F251" s="21">
        <f t="shared" si="23"/>
        <v>-1.9999999999999879E-4</v>
      </c>
      <c r="G251" s="22">
        <f t="shared" si="24"/>
        <v>1.3073129116498406E-5</v>
      </c>
      <c r="H251" s="23">
        <f t="shared" si="25"/>
        <v>-2.1307312911649721E-4</v>
      </c>
      <c r="I251" s="24">
        <f t="shared" si="26"/>
        <v>1102.1713662556647</v>
      </c>
      <c r="J251" s="25">
        <f t="shared" si="27"/>
        <v>7.0050374823924519</v>
      </c>
    </row>
    <row r="252" spans="1:10" x14ac:dyDescent="0.25">
      <c r="A252" s="17">
        <v>250</v>
      </c>
      <c r="B252" s="18">
        <v>45052</v>
      </c>
      <c r="C252" s="19">
        <v>5.46</v>
      </c>
      <c r="D252" s="19">
        <f t="shared" si="21"/>
        <v>5.4600000000000003E-2</v>
      </c>
      <c r="E252" s="20">
        <f t="shared" si="22"/>
        <v>-7.2727272727272085E-3</v>
      </c>
      <c r="F252" s="21">
        <f t="shared" si="23"/>
        <v>-3.9999999999999758E-4</v>
      </c>
      <c r="G252" s="22">
        <f t="shared" si="24"/>
        <v>-4.5123975915782766E-6</v>
      </c>
      <c r="H252" s="23">
        <f t="shared" si="25"/>
        <v>-3.9548760240841929E-4</v>
      </c>
      <c r="I252" s="24">
        <f t="shared" si="26"/>
        <v>202.26558875449712</v>
      </c>
      <c r="J252" s="25">
        <f t="shared" si="27"/>
        <v>5.3095816296284077</v>
      </c>
    </row>
    <row r="253" spans="1:10" x14ac:dyDescent="0.25">
      <c r="A253" s="17">
        <v>251</v>
      </c>
      <c r="B253" s="18">
        <v>44963</v>
      </c>
      <c r="C253" s="19">
        <v>5.5</v>
      </c>
      <c r="D253" s="19">
        <f t="shared" si="21"/>
        <v>5.5E-2</v>
      </c>
      <c r="E253" s="20">
        <f t="shared" si="22"/>
        <v>0</v>
      </c>
      <c r="F253" s="21">
        <f t="shared" si="23"/>
        <v>0</v>
      </c>
      <c r="G253" s="22">
        <f t="shared" si="24"/>
        <v>-4.5123975915782766E-6</v>
      </c>
      <c r="H253" s="23">
        <f t="shared" si="25"/>
        <v>4.5123975915782766E-6</v>
      </c>
      <c r="I253" s="24">
        <f t="shared" si="26"/>
        <v>2204.2032507369277</v>
      </c>
      <c r="J253" s="25">
        <f t="shared" si="27"/>
        <v>7.6981213850485357</v>
      </c>
    </row>
    <row r="254" spans="1:10" ht="15.75" thickBot="1" x14ac:dyDescent="0.3">
      <c r="A254" s="26">
        <v>252</v>
      </c>
      <c r="B254" s="27">
        <v>44932</v>
      </c>
      <c r="C254" s="28">
        <v>5.5</v>
      </c>
      <c r="D254" s="28">
        <f t="shared" si="21"/>
        <v>5.5E-2</v>
      </c>
      <c r="E254" s="29"/>
      <c r="F254" s="30"/>
      <c r="G254" s="28"/>
      <c r="H254" s="31"/>
      <c r="I254" s="49"/>
      <c r="J254" s="32"/>
    </row>
  </sheetData>
  <sheetProtection algorithmName="SHA-512" hashValue="Eww7u+NbW4REJ/3Kz/qNdwYDoMX6geTIGezwPR1WXf3KFzX7d3BY9nzProR0pRqlQ/QUVdGp+TQvXo501x909g==" saltValue="oSDA0D+z8JSo2blXiOJ0n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5"/>
  <sheetViews>
    <sheetView zoomScale="90" zoomScaleNormal="90" workbookViewId="0">
      <selection activeCell="A7" sqref="A7"/>
    </sheetView>
  </sheetViews>
  <sheetFormatPr defaultRowHeight="15" x14ac:dyDescent="0.25"/>
  <cols>
    <col min="1" max="1" width="23.7109375" style="4" bestFit="1" customWidth="1"/>
    <col min="2" max="4" width="9.140625" style="4"/>
    <col min="5" max="5" width="14.5703125" style="4" customWidth="1"/>
    <col min="6" max="6" width="16.5703125" style="4" customWidth="1"/>
    <col min="7" max="7" width="14.7109375" style="4" customWidth="1"/>
    <col min="8" max="8" width="14.42578125" style="4" customWidth="1"/>
    <col min="9" max="9" width="16.140625" style="4" customWidth="1"/>
    <col min="10" max="10" width="14" style="4" customWidth="1"/>
    <col min="11" max="11" width="15.140625" style="4" customWidth="1"/>
    <col min="12" max="12" width="14.140625" style="4" customWidth="1"/>
    <col min="13" max="13" width="13.42578125" style="4" customWidth="1"/>
    <col min="14" max="14" width="13.28515625" style="4" customWidth="1"/>
    <col min="15" max="1999" width="9.140625" style="4"/>
    <col min="2000" max="2000" width="2.7109375" style="4" customWidth="1"/>
    <col min="2001" max="16384" width="9.140625" style="4"/>
  </cols>
  <sheetData>
    <row r="1" spans="1:22" x14ac:dyDescent="0.25">
      <c r="A1" s="46" t="s">
        <v>332</v>
      </c>
      <c r="B1" s="41">
        <v>11.078881826088377</v>
      </c>
      <c r="D1" s="5" t="s">
        <v>338</v>
      </c>
      <c r="E1" s="5" t="s">
        <v>339</v>
      </c>
      <c r="F1" s="5" t="s">
        <v>340</v>
      </c>
      <c r="G1" s="5" t="s">
        <v>341</v>
      </c>
      <c r="H1" s="5" t="s">
        <v>342</v>
      </c>
      <c r="I1" s="5" t="s">
        <v>343</v>
      </c>
      <c r="J1" s="5" t="s">
        <v>344</v>
      </c>
      <c r="K1" s="5" t="s">
        <v>345</v>
      </c>
      <c r="L1" s="5" t="s">
        <v>346</v>
      </c>
      <c r="M1" s="5" t="s">
        <v>347</v>
      </c>
      <c r="N1" s="5" t="s">
        <v>348</v>
      </c>
      <c r="P1" s="50" t="s">
        <v>351</v>
      </c>
      <c r="Q1" s="50"/>
      <c r="R1" s="50"/>
      <c r="S1" s="50"/>
      <c r="T1" s="50"/>
      <c r="U1" s="50"/>
      <c r="V1" s="50"/>
    </row>
    <row r="2" spans="1:22" x14ac:dyDescent="0.25">
      <c r="A2" s="40" t="s">
        <v>333</v>
      </c>
      <c r="B2" s="42">
        <v>5.4897361104583674E-2</v>
      </c>
      <c r="D2" s="4">
        <v>0</v>
      </c>
      <c r="E2" s="4">
        <f>$B$4</f>
        <v>5.5199999999999999E-2</v>
      </c>
      <c r="F2" s="4">
        <f t="shared" ref="F2:N2" si="0">$B$4</f>
        <v>5.5199999999999999E-2</v>
      </c>
      <c r="G2" s="4">
        <f t="shared" si="0"/>
        <v>5.5199999999999999E-2</v>
      </c>
      <c r="H2" s="4">
        <f t="shared" si="0"/>
        <v>5.5199999999999999E-2</v>
      </c>
      <c r="I2" s="4">
        <f t="shared" si="0"/>
        <v>5.5199999999999999E-2</v>
      </c>
      <c r="J2" s="4">
        <f t="shared" si="0"/>
        <v>5.5199999999999999E-2</v>
      </c>
      <c r="K2" s="4">
        <f t="shared" si="0"/>
        <v>5.5199999999999999E-2</v>
      </c>
      <c r="L2" s="4">
        <f t="shared" si="0"/>
        <v>5.5199999999999999E-2</v>
      </c>
      <c r="M2" s="4">
        <f t="shared" si="0"/>
        <v>5.5199999999999999E-2</v>
      </c>
      <c r="N2" s="4">
        <f t="shared" si="0"/>
        <v>5.5199999999999999E-2</v>
      </c>
    </row>
    <row r="3" spans="1:22" x14ac:dyDescent="0.25">
      <c r="A3" s="40" t="s">
        <v>334</v>
      </c>
      <c r="B3" s="43">
        <v>1.8093532658950283E-4</v>
      </c>
      <c r="D3" s="4">
        <v>1</v>
      </c>
      <c r="E3" s="4">
        <f ca="1">$B$1*($B$2-E2)*$B$6+$B$3*SQRT(E2)*SQRT($B$6)*_xlfn.NORM.S.INV(RAND())+E2</f>
        <v>5.5189459943391916E-2</v>
      </c>
      <c r="F3" s="4">
        <f ca="1">$B$1*($B$2-F2)*$B$6+$B$3*SQRT(F2)*SQRT($B$6)*_xlfn.NORM.S.INV(RAND())+F2</f>
        <v>5.5185779970578767E-2</v>
      </c>
      <c r="G3" s="4">
        <f t="shared" ref="G3:N18" ca="1" si="1">$B$1*($B$2-G2)*$B$6+$B$3*SQRT(G2)*SQRT($B$6)*_xlfn.NORM.S.INV(RAND())+G2</f>
        <v>5.5188158586174381E-2</v>
      </c>
      <c r="H3" s="4">
        <f t="shared" ca="1" si="1"/>
        <v>5.5186469006576457E-2</v>
      </c>
      <c r="I3" s="4">
        <f t="shared" ca="1" si="1"/>
        <v>5.5190564340247023E-2</v>
      </c>
      <c r="J3" s="4">
        <f t="shared" ca="1" si="1"/>
        <v>5.5180701702036816E-2</v>
      </c>
      <c r="K3" s="4">
        <f t="shared" ca="1" si="1"/>
        <v>5.5187623425324697E-2</v>
      </c>
      <c r="L3" s="4">
        <f t="shared" ca="1" si="1"/>
        <v>5.5182146290136784E-2</v>
      </c>
      <c r="M3" s="4">
        <f t="shared" ca="1" si="1"/>
        <v>5.5182581340594755E-2</v>
      </c>
      <c r="N3" s="4">
        <f t="shared" ca="1" si="1"/>
        <v>5.518839334820911E-2</v>
      </c>
    </row>
    <row r="4" spans="1:22" x14ac:dyDescent="0.25">
      <c r="A4" s="40" t="s">
        <v>335</v>
      </c>
      <c r="B4" s="42">
        <f>'Vasicek Parameter Est. (MLE)'!D3</f>
        <v>5.5199999999999999E-2</v>
      </c>
      <c r="D4" s="4">
        <v>2</v>
      </c>
      <c r="E4" s="4">
        <f t="shared" ref="E4:E67" ca="1" si="2">$B$1*($B$2-E3)*$B$6+$B$3*SQRT(E3)*SQRT($B$6)*_xlfn.NORM.S.INV(RAND())+E3</f>
        <v>5.5174498781943873E-2</v>
      </c>
      <c r="F4" s="4">
        <f t="shared" ref="F4:J67" ca="1" si="3">$B$1*($B$2-F3)*$B$6+$B$3*SQRT(F3)*SQRT($B$6)*_xlfn.NORM.S.INV(RAND())+F3</f>
        <v>5.517003786441687E-2</v>
      </c>
      <c r="G4" s="4">
        <f t="shared" ca="1" si="1"/>
        <v>5.5174427036424722E-2</v>
      </c>
      <c r="H4" s="4">
        <f t="shared" ca="1" si="1"/>
        <v>5.5173785946717173E-2</v>
      </c>
      <c r="I4" s="4">
        <f t="shared" ca="1" si="1"/>
        <v>5.5176261970031747E-2</v>
      </c>
      <c r="J4" s="4">
        <f t="shared" ca="1" si="1"/>
        <v>5.516864937180687E-2</v>
      </c>
      <c r="K4" s="4">
        <f t="shared" ca="1" si="1"/>
        <v>5.5176784434542235E-2</v>
      </c>
      <c r="L4" s="4">
        <f t="shared" ca="1" si="1"/>
        <v>5.5168169809378061E-2</v>
      </c>
      <c r="M4" s="4">
        <f t="shared" ca="1" si="1"/>
        <v>5.5173620755721214E-2</v>
      </c>
      <c r="N4" s="4">
        <f t="shared" ca="1" si="1"/>
        <v>5.5181428750446439E-2</v>
      </c>
    </row>
    <row r="5" spans="1:22" x14ac:dyDescent="0.25">
      <c r="A5" s="40" t="s">
        <v>336</v>
      </c>
      <c r="B5" s="42">
        <f>COUNT('Vasicek Parameter Est. (MLE)'!A3:A254)</f>
        <v>252</v>
      </c>
      <c r="D5" s="4">
        <v>3</v>
      </c>
      <c r="E5" s="4">
        <f t="shared" ca="1" si="2"/>
        <v>5.5164597195024097E-2</v>
      </c>
      <c r="F5" s="4">
        <f t="shared" ca="1" si="3"/>
        <v>5.515881611892292E-2</v>
      </c>
      <c r="G5" s="4">
        <f t="shared" ca="1" si="1"/>
        <v>5.5164505579926339E-2</v>
      </c>
      <c r="H5" s="4">
        <f t="shared" ca="1" si="1"/>
        <v>5.5161828663499377E-2</v>
      </c>
      <c r="I5" s="4">
        <f t="shared" ca="1" si="1"/>
        <v>5.5165979631539519E-2</v>
      </c>
      <c r="J5" s="4">
        <f t="shared" ca="1" si="1"/>
        <v>5.5153208310193776E-2</v>
      </c>
      <c r="K5" s="4">
        <f t="shared" ca="1" si="1"/>
        <v>5.5164964371007381E-2</v>
      </c>
      <c r="L5" s="4">
        <f t="shared" ca="1" si="1"/>
        <v>5.5158380618641069E-2</v>
      </c>
      <c r="M5" s="4">
        <f t="shared" ca="1" si="1"/>
        <v>5.5164942468795268E-2</v>
      </c>
      <c r="N5" s="4">
        <f t="shared" ca="1" si="1"/>
        <v>5.516599067622116E-2</v>
      </c>
    </row>
    <row r="6" spans="1:22" x14ac:dyDescent="0.25">
      <c r="A6" s="44" t="s">
        <v>337</v>
      </c>
      <c r="B6" s="45">
        <f>1/B5</f>
        <v>3.968253968253968E-3</v>
      </c>
      <c r="D6" s="4">
        <v>4</v>
      </c>
      <c r="E6" s="4">
        <f t="shared" ca="1" si="2"/>
        <v>5.5154556038424001E-2</v>
      </c>
      <c r="F6" s="4">
        <f t="shared" ca="1" si="3"/>
        <v>5.514557574480055E-2</v>
      </c>
      <c r="G6" s="4">
        <f t="shared" ca="1" si="1"/>
        <v>5.5157557235617244E-2</v>
      </c>
      <c r="H6" s="4">
        <f t="shared" ca="1" si="1"/>
        <v>5.515472163872541E-2</v>
      </c>
      <c r="I6" s="4">
        <f t="shared" ca="1" si="1"/>
        <v>5.5156719668814518E-2</v>
      </c>
      <c r="J6" s="4">
        <f t="shared" ca="1" si="1"/>
        <v>5.5141611538280615E-2</v>
      </c>
      <c r="K6" s="4">
        <f t="shared" ca="1" si="1"/>
        <v>5.5148950193594358E-2</v>
      </c>
      <c r="L6" s="4">
        <f t="shared" ca="1" si="1"/>
        <v>5.5145085518179114E-2</v>
      </c>
      <c r="M6" s="4">
        <f t="shared" ca="1" si="1"/>
        <v>5.5153399957815569E-2</v>
      </c>
      <c r="N6" s="4">
        <f t="shared" ca="1" si="1"/>
        <v>5.514935606240276E-2</v>
      </c>
    </row>
    <row r="7" spans="1:22" x14ac:dyDescent="0.25">
      <c r="D7" s="4">
        <v>5</v>
      </c>
      <c r="E7" s="4">
        <f t="shared" ca="1" si="2"/>
        <v>5.5144257158090168E-2</v>
      </c>
      <c r="F7" s="4">
        <f t="shared" ca="1" si="3"/>
        <v>5.5132542148757367E-2</v>
      </c>
      <c r="G7" s="4">
        <f t="shared" ca="1" si="1"/>
        <v>5.5145041910459228E-2</v>
      </c>
      <c r="H7" s="4">
        <f t="shared" ca="1" si="1"/>
        <v>5.5142660971587973E-2</v>
      </c>
      <c r="I7" s="4">
        <f t="shared" ca="1" si="1"/>
        <v>5.5149928832962838E-2</v>
      </c>
      <c r="J7" s="4">
        <f t="shared" ca="1" si="1"/>
        <v>5.51353402446631E-2</v>
      </c>
      <c r="K7" s="4">
        <f t="shared" ca="1" si="1"/>
        <v>5.5141691757699972E-2</v>
      </c>
      <c r="L7" s="4">
        <f t="shared" ca="1" si="1"/>
        <v>5.5130403057548211E-2</v>
      </c>
      <c r="M7" s="4">
        <f t="shared" ca="1" si="1"/>
        <v>5.5139446363808811E-2</v>
      </c>
      <c r="N7" s="4">
        <f t="shared" ca="1" si="1"/>
        <v>5.5137245276858149E-2</v>
      </c>
    </row>
    <row r="8" spans="1:22" x14ac:dyDescent="0.25">
      <c r="D8" s="4">
        <v>6</v>
      </c>
      <c r="E8" s="4">
        <f t="shared" ca="1" si="2"/>
        <v>5.5132407405045616E-2</v>
      </c>
      <c r="F8" s="4">
        <f t="shared" ca="1" si="3"/>
        <v>5.512325641807022E-2</v>
      </c>
      <c r="G8" s="4">
        <f t="shared" ca="1" si="1"/>
        <v>5.5133159691509816E-2</v>
      </c>
      <c r="H8" s="4">
        <f t="shared" ca="1" si="1"/>
        <v>5.5132989489985872E-2</v>
      </c>
      <c r="I8" s="4">
        <f t="shared" ca="1" si="1"/>
        <v>5.5137647665572637E-2</v>
      </c>
      <c r="J8" s="4">
        <f t="shared" ca="1" si="1"/>
        <v>5.5127486593228803E-2</v>
      </c>
      <c r="K8" s="4">
        <f t="shared" ca="1" si="1"/>
        <v>5.5125827773008527E-2</v>
      </c>
      <c r="L8" s="4">
        <f t="shared" ca="1" si="1"/>
        <v>5.5123905024988804E-2</v>
      </c>
      <c r="M8" s="4">
        <f t="shared" ca="1" si="1"/>
        <v>5.5126565947870888E-2</v>
      </c>
      <c r="N8" s="4">
        <f t="shared" ca="1" si="1"/>
        <v>5.5126074349295243E-2</v>
      </c>
    </row>
    <row r="9" spans="1:22" x14ac:dyDescent="0.25">
      <c r="D9" s="4">
        <v>7</v>
      </c>
      <c r="E9" s="4">
        <f t="shared" ca="1" si="2"/>
        <v>5.5123793258433668E-2</v>
      </c>
      <c r="F9" s="4">
        <f t="shared" ca="1" si="3"/>
        <v>5.5109830333208258E-2</v>
      </c>
      <c r="G9" s="4">
        <f t="shared" ca="1" si="1"/>
        <v>5.5118843326847418E-2</v>
      </c>
      <c r="H9" s="4">
        <f t="shared" ca="1" si="1"/>
        <v>5.512676194037127E-2</v>
      </c>
      <c r="I9" s="4">
        <f t="shared" ca="1" si="1"/>
        <v>5.5130738847685531E-2</v>
      </c>
      <c r="J9" s="4">
        <f t="shared" ca="1" si="1"/>
        <v>5.5113283130570387E-2</v>
      </c>
      <c r="K9" s="4">
        <f t="shared" ca="1" si="1"/>
        <v>5.5119186362389216E-2</v>
      </c>
      <c r="L9" s="4">
        <f t="shared" ca="1" si="1"/>
        <v>5.5111786100854439E-2</v>
      </c>
      <c r="M9" s="4">
        <f t="shared" ca="1" si="1"/>
        <v>5.5115309968097971E-2</v>
      </c>
      <c r="N9" s="4">
        <f t="shared" ca="1" si="1"/>
        <v>5.5113704933687099E-2</v>
      </c>
    </row>
    <row r="10" spans="1:22" x14ac:dyDescent="0.25">
      <c r="D10" s="4">
        <v>8</v>
      </c>
      <c r="E10" s="4">
        <f t="shared" ca="1" si="2"/>
        <v>5.5118539570520382E-2</v>
      </c>
      <c r="F10" s="4">
        <f t="shared" ca="1" si="3"/>
        <v>5.5102746003772927E-2</v>
      </c>
      <c r="G10" s="4">
        <f t="shared" ca="1" si="1"/>
        <v>5.5100767794596946E-2</v>
      </c>
      <c r="H10" s="4">
        <f t="shared" ca="1" si="1"/>
        <v>5.5115461059463529E-2</v>
      </c>
      <c r="I10" s="4">
        <f t="shared" ca="1" si="1"/>
        <v>5.5120977575210818E-2</v>
      </c>
      <c r="J10" s="4">
        <f t="shared" ca="1" si="1"/>
        <v>5.5108912022990036E-2</v>
      </c>
      <c r="K10" s="4">
        <f t="shared" ca="1" si="1"/>
        <v>5.511475236634461E-2</v>
      </c>
      <c r="L10" s="4">
        <f t="shared" ca="1" si="1"/>
        <v>5.5102931491650652E-2</v>
      </c>
      <c r="M10" s="4">
        <f t="shared" ca="1" si="1"/>
        <v>5.5104724504613928E-2</v>
      </c>
      <c r="N10" s="4">
        <f t="shared" ca="1" si="1"/>
        <v>5.5106276189941503E-2</v>
      </c>
    </row>
    <row r="11" spans="1:22" x14ac:dyDescent="0.25">
      <c r="D11" s="4">
        <v>9</v>
      </c>
      <c r="E11" s="4">
        <f t="shared" ca="1" si="2"/>
        <v>5.511214060805722E-2</v>
      </c>
      <c r="F11" s="4">
        <f t="shared" ca="1" si="3"/>
        <v>5.5094237942323196E-2</v>
      </c>
      <c r="G11" s="4">
        <f t="shared" ca="1" si="1"/>
        <v>5.5094190782353329E-2</v>
      </c>
      <c r="H11" s="4">
        <f t="shared" ca="1" si="1"/>
        <v>5.5105366147765449E-2</v>
      </c>
      <c r="I11" s="4">
        <f t="shared" ca="1" si="1"/>
        <v>5.5111632646519887E-2</v>
      </c>
      <c r="J11" s="4">
        <f t="shared" ca="1" si="1"/>
        <v>5.5101874335289819E-2</v>
      </c>
      <c r="K11" s="4">
        <f t="shared" ca="1" si="1"/>
        <v>5.5102397036501112E-2</v>
      </c>
      <c r="L11" s="4">
        <f t="shared" ca="1" si="1"/>
        <v>5.5091119467878258E-2</v>
      </c>
      <c r="M11" s="4">
        <f t="shared" ca="1" si="1"/>
        <v>5.5091272251170782E-2</v>
      </c>
      <c r="N11" s="4">
        <f t="shared" ca="1" si="1"/>
        <v>5.510399320211546E-2</v>
      </c>
    </row>
    <row r="12" spans="1:22" x14ac:dyDescent="0.25">
      <c r="D12" s="4">
        <v>10</v>
      </c>
      <c r="E12" s="4">
        <f t="shared" ca="1" si="2"/>
        <v>5.5100945854492975E-2</v>
      </c>
      <c r="F12" s="4">
        <f t="shared" ca="1" si="3"/>
        <v>5.5087033233507061E-2</v>
      </c>
      <c r="G12" s="4">
        <f t="shared" ca="1" si="1"/>
        <v>5.508262351735186E-2</v>
      </c>
      <c r="H12" s="4">
        <f t="shared" ca="1" si="1"/>
        <v>5.5096504686619092E-2</v>
      </c>
      <c r="I12" s="4">
        <f t="shared" ca="1" si="1"/>
        <v>5.5101234672047431E-2</v>
      </c>
      <c r="J12" s="4">
        <f t="shared" ca="1" si="1"/>
        <v>5.5090789076611094E-2</v>
      </c>
      <c r="K12" s="4">
        <f t="shared" ca="1" si="1"/>
        <v>5.5094034061923251E-2</v>
      </c>
      <c r="L12" s="4">
        <f t="shared" ca="1" si="1"/>
        <v>5.5079617879659072E-2</v>
      </c>
      <c r="M12" s="4">
        <f t="shared" ca="1" si="1"/>
        <v>5.507979007092613E-2</v>
      </c>
      <c r="N12" s="4">
        <f t="shared" ca="1" si="1"/>
        <v>5.5098353416482747E-2</v>
      </c>
    </row>
    <row r="13" spans="1:22" x14ac:dyDescent="0.25">
      <c r="D13" s="4">
        <v>11</v>
      </c>
      <c r="E13" s="4">
        <f t="shared" ca="1" si="2"/>
        <v>5.5088017075695987E-2</v>
      </c>
      <c r="F13" s="4">
        <f t="shared" ca="1" si="3"/>
        <v>5.5076865112575903E-2</v>
      </c>
      <c r="G13" s="4">
        <f t="shared" ca="1" si="1"/>
        <v>5.5071170694646038E-2</v>
      </c>
      <c r="H13" s="4">
        <f t="shared" ca="1" si="1"/>
        <v>5.5091352390455955E-2</v>
      </c>
      <c r="I13" s="4">
        <f t="shared" ca="1" si="1"/>
        <v>5.5094022534146699E-2</v>
      </c>
      <c r="J13" s="4">
        <f t="shared" ca="1" si="1"/>
        <v>5.5086081872731146E-2</v>
      </c>
      <c r="K13" s="4">
        <f t="shared" ca="1" si="1"/>
        <v>5.5082646875010917E-2</v>
      </c>
      <c r="L13" s="4">
        <f t="shared" ca="1" si="1"/>
        <v>5.5069986275304308E-2</v>
      </c>
      <c r="M13" s="4">
        <f t="shared" ca="1" si="1"/>
        <v>5.5072033351734065E-2</v>
      </c>
      <c r="N13" s="4">
        <f t="shared" ca="1" si="1"/>
        <v>5.5094144260197347E-2</v>
      </c>
    </row>
    <row r="14" spans="1:22" x14ac:dyDescent="0.25">
      <c r="D14" s="4">
        <v>12</v>
      </c>
      <c r="E14" s="4">
        <f t="shared" ca="1" si="2"/>
        <v>5.508165581005417E-2</v>
      </c>
      <c r="F14" s="4">
        <f t="shared" ca="1" si="3"/>
        <v>5.5067461100273468E-2</v>
      </c>
      <c r="G14" s="4">
        <f t="shared" ca="1" si="1"/>
        <v>5.5065997363917797E-2</v>
      </c>
      <c r="H14" s="4">
        <f t="shared" ca="1" si="1"/>
        <v>5.5085515621947953E-2</v>
      </c>
      <c r="I14" s="4">
        <f t="shared" ca="1" si="1"/>
        <v>5.5088053800182037E-2</v>
      </c>
      <c r="J14" s="4">
        <f t="shared" ca="1" si="1"/>
        <v>5.5078310360512785E-2</v>
      </c>
      <c r="K14" s="4">
        <f t="shared" ca="1" si="1"/>
        <v>5.5075522830373938E-2</v>
      </c>
      <c r="L14" s="4">
        <f t="shared" ca="1" si="1"/>
        <v>5.5056814926951921E-2</v>
      </c>
      <c r="M14" s="4">
        <f t="shared" ca="1" si="1"/>
        <v>5.5063987860106745E-2</v>
      </c>
      <c r="N14" s="4">
        <f t="shared" ca="1" si="1"/>
        <v>5.5086802093612129E-2</v>
      </c>
    </row>
    <row r="15" spans="1:22" x14ac:dyDescent="0.25">
      <c r="D15" s="4">
        <v>13</v>
      </c>
      <c r="E15" s="4">
        <f t="shared" ca="1" si="2"/>
        <v>5.5067696158635174E-2</v>
      </c>
      <c r="F15" s="4">
        <f t="shared" ca="1" si="3"/>
        <v>5.5059517844582274E-2</v>
      </c>
      <c r="G15" s="4">
        <f t="shared" ca="1" si="1"/>
        <v>5.505502308858673E-2</v>
      </c>
      <c r="H15" s="4">
        <f t="shared" ca="1" si="1"/>
        <v>5.5075025777954839E-2</v>
      </c>
      <c r="I15" s="4">
        <f t="shared" ca="1" si="1"/>
        <v>5.5077366854629058E-2</v>
      </c>
      <c r="J15" s="4">
        <f t="shared" ca="1" si="1"/>
        <v>5.5067786363657868E-2</v>
      </c>
      <c r="K15" s="4">
        <f t="shared" ca="1" si="1"/>
        <v>5.5068245974645803E-2</v>
      </c>
      <c r="L15" s="4">
        <f t="shared" ca="1" si="1"/>
        <v>5.5053577163981141E-2</v>
      </c>
      <c r="M15" s="4">
        <f t="shared" ca="1" si="1"/>
        <v>5.5052971344327475E-2</v>
      </c>
      <c r="N15" s="4">
        <f t="shared" ca="1" si="1"/>
        <v>5.5076380595137364E-2</v>
      </c>
    </row>
    <row r="16" spans="1:22" x14ac:dyDescent="0.25">
      <c r="D16" s="4">
        <v>14</v>
      </c>
      <c r="E16" s="4">
        <f t="shared" ca="1" si="2"/>
        <v>5.5059065959402825E-2</v>
      </c>
      <c r="F16" s="4">
        <f t="shared" ca="1" si="3"/>
        <v>5.5050621890621515E-2</v>
      </c>
      <c r="G16" s="4">
        <f t="shared" ca="1" si="1"/>
        <v>5.5050098284434648E-2</v>
      </c>
      <c r="H16" s="4">
        <f t="shared" ca="1" si="1"/>
        <v>5.5063802429724189E-2</v>
      </c>
      <c r="I16" s="4">
        <f t="shared" ca="1" si="1"/>
        <v>5.5071645630816381E-2</v>
      </c>
      <c r="J16" s="4">
        <f t="shared" ca="1" si="1"/>
        <v>5.5061898828280754E-2</v>
      </c>
      <c r="K16" s="4">
        <f t="shared" ca="1" si="1"/>
        <v>5.5061013282244782E-2</v>
      </c>
      <c r="L16" s="4">
        <f t="shared" ca="1" si="1"/>
        <v>5.5050647529015666E-2</v>
      </c>
      <c r="M16" s="4">
        <f t="shared" ca="1" si="1"/>
        <v>5.5044322146182496E-2</v>
      </c>
      <c r="N16" s="4">
        <f t="shared" ca="1" si="1"/>
        <v>5.5065382018230954E-2</v>
      </c>
    </row>
    <row r="17" spans="4:14" x14ac:dyDescent="0.25">
      <c r="D17" s="4">
        <v>15</v>
      </c>
      <c r="E17" s="4">
        <f t="shared" ca="1" si="2"/>
        <v>5.5051656305199231E-2</v>
      </c>
      <c r="F17" s="4">
        <f t="shared" ca="1" si="3"/>
        <v>5.5044273496371664E-2</v>
      </c>
      <c r="G17" s="4">
        <f t="shared" ca="1" si="1"/>
        <v>5.504612812668417E-2</v>
      </c>
      <c r="H17" s="4">
        <f t="shared" ca="1" si="1"/>
        <v>5.506075884950766E-2</v>
      </c>
      <c r="I17" s="4">
        <f t="shared" ca="1" si="1"/>
        <v>5.5063377641153051E-2</v>
      </c>
      <c r="J17" s="4">
        <f t="shared" ca="1" si="1"/>
        <v>5.5053348970018422E-2</v>
      </c>
      <c r="K17" s="4">
        <f t="shared" ca="1" si="1"/>
        <v>5.5055898871996266E-2</v>
      </c>
      <c r="L17" s="4">
        <f t="shared" ca="1" si="1"/>
        <v>5.5041580116991208E-2</v>
      </c>
      <c r="M17" s="4">
        <f t="shared" ca="1" si="1"/>
        <v>5.5037290314740674E-2</v>
      </c>
      <c r="N17" s="4">
        <f t="shared" ca="1" si="1"/>
        <v>5.5057318820545348E-2</v>
      </c>
    </row>
    <row r="18" spans="4:14" x14ac:dyDescent="0.25">
      <c r="D18" s="4">
        <v>16</v>
      </c>
      <c r="E18" s="4">
        <f t="shared" ca="1" si="2"/>
        <v>5.5047245070996946E-2</v>
      </c>
      <c r="F18" s="4">
        <f t="shared" ca="1" si="3"/>
        <v>5.5039931491309237E-2</v>
      </c>
      <c r="G18" s="4">
        <f t="shared" ca="1" si="1"/>
        <v>5.5039419424690747E-2</v>
      </c>
      <c r="H18" s="4">
        <f t="shared" ca="1" si="1"/>
        <v>5.5052969111904958E-2</v>
      </c>
      <c r="I18" s="4">
        <f t="shared" ca="1" si="1"/>
        <v>5.5055447307068191E-2</v>
      </c>
      <c r="J18" s="4">
        <f t="shared" ca="1" si="1"/>
        <v>5.5043681024561239E-2</v>
      </c>
      <c r="K18" s="4">
        <f t="shared" ca="1" si="1"/>
        <v>5.5051562401825765E-2</v>
      </c>
      <c r="L18" s="4">
        <f t="shared" ca="1" si="1"/>
        <v>5.503628235666385E-2</v>
      </c>
      <c r="M18" s="4">
        <f t="shared" ca="1" si="1"/>
        <v>5.5028891571471901E-2</v>
      </c>
      <c r="N18" s="4">
        <f t="shared" ca="1" si="1"/>
        <v>5.5050184004925694E-2</v>
      </c>
    </row>
    <row r="19" spans="4:14" x14ac:dyDescent="0.25">
      <c r="D19" s="4">
        <v>17</v>
      </c>
      <c r="E19" s="4">
        <f t="shared" ca="1" si="2"/>
        <v>5.5045774511664605E-2</v>
      </c>
      <c r="F19" s="4">
        <f t="shared" ca="1" si="3"/>
        <v>5.5032671195894764E-2</v>
      </c>
      <c r="G19" s="4">
        <f t="shared" ca="1" si="3"/>
        <v>5.5032852805473653E-2</v>
      </c>
      <c r="H19" s="4">
        <f t="shared" ca="1" si="3"/>
        <v>5.5048421427578147E-2</v>
      </c>
      <c r="I19" s="4">
        <f t="shared" ca="1" si="3"/>
        <v>5.5043319285989392E-2</v>
      </c>
      <c r="J19" s="4">
        <f t="shared" ca="1" si="3"/>
        <v>5.5037749346816933E-2</v>
      </c>
      <c r="K19" s="4">
        <f t="shared" ref="K19:N82" ca="1" si="4">$B$1*($B$2-K18)*$B$6+$B$3*SQRT(K18)*SQRT($B$6)*_xlfn.NORM.S.INV(RAND())+K18</f>
        <v>5.5046712079158185E-2</v>
      </c>
      <c r="L19" s="4">
        <f t="shared" ca="1" si="4"/>
        <v>5.5028036354015063E-2</v>
      </c>
      <c r="M19" s="4">
        <f t="shared" ca="1" si="4"/>
        <v>5.5015938941574055E-2</v>
      </c>
      <c r="N19" s="4">
        <f t="shared" ca="1" si="4"/>
        <v>5.5050830896782761E-2</v>
      </c>
    </row>
    <row r="20" spans="4:14" x14ac:dyDescent="0.25">
      <c r="D20" s="4">
        <v>18</v>
      </c>
      <c r="E20" s="4">
        <f t="shared" ca="1" si="2"/>
        <v>5.5035727446942344E-2</v>
      </c>
      <c r="F20" s="4">
        <f t="shared" ca="1" si="3"/>
        <v>5.5028405077787418E-2</v>
      </c>
      <c r="G20" s="4">
        <f t="shared" ca="1" si="3"/>
        <v>5.5031352730775647E-2</v>
      </c>
      <c r="H20" s="4">
        <f t="shared" ca="1" si="3"/>
        <v>5.5035637123456292E-2</v>
      </c>
      <c r="I20" s="4">
        <f t="shared" ca="1" si="3"/>
        <v>5.5038134655957568E-2</v>
      </c>
      <c r="J20" s="4">
        <f t="shared" ca="1" si="3"/>
        <v>5.5030757147406691E-2</v>
      </c>
      <c r="K20" s="4">
        <f t="shared" ca="1" si="4"/>
        <v>5.504161284246329E-2</v>
      </c>
      <c r="L20" s="4">
        <f t="shared" ca="1" si="4"/>
        <v>5.502174037831057E-2</v>
      </c>
      <c r="M20" s="4">
        <f t="shared" ca="1" si="4"/>
        <v>5.5007295158550448E-2</v>
      </c>
      <c r="N20" s="4">
        <f t="shared" ca="1" si="4"/>
        <v>5.5044927535799634E-2</v>
      </c>
    </row>
    <row r="21" spans="4:14" x14ac:dyDescent="0.25">
      <c r="D21" s="4">
        <v>19</v>
      </c>
      <c r="E21" s="4">
        <f t="shared" ca="1" si="2"/>
        <v>5.5027283924063419E-2</v>
      </c>
      <c r="F21" s="4">
        <f t="shared" ca="1" si="3"/>
        <v>5.5022152276610878E-2</v>
      </c>
      <c r="G21" s="4">
        <f t="shared" ca="1" si="3"/>
        <v>5.5028183908901934E-2</v>
      </c>
      <c r="H21" s="4">
        <f t="shared" ca="1" si="3"/>
        <v>5.5028739937809858E-2</v>
      </c>
      <c r="I21" s="4">
        <f t="shared" ca="1" si="3"/>
        <v>5.5029791861488382E-2</v>
      </c>
      <c r="J21" s="4">
        <f t="shared" ca="1" si="3"/>
        <v>5.502442697822188E-2</v>
      </c>
      <c r="K21" s="4">
        <f t="shared" ca="1" si="4"/>
        <v>5.5033944118743454E-2</v>
      </c>
      <c r="L21" s="4">
        <f t="shared" ca="1" si="4"/>
        <v>5.5019714545575658E-2</v>
      </c>
      <c r="M21" s="4">
        <f t="shared" ca="1" si="4"/>
        <v>5.5002391809055209E-2</v>
      </c>
      <c r="N21" s="4">
        <f t="shared" ca="1" si="4"/>
        <v>5.504089805440953E-2</v>
      </c>
    </row>
    <row r="22" spans="4:14" x14ac:dyDescent="0.25">
      <c r="D22" s="4">
        <v>20</v>
      </c>
      <c r="E22" s="4">
        <f t="shared" ca="1" si="2"/>
        <v>5.5016592273295972E-2</v>
      </c>
      <c r="F22" s="4">
        <f t="shared" ca="1" si="3"/>
        <v>5.5019459204197561E-2</v>
      </c>
      <c r="G22" s="4">
        <f t="shared" ca="1" si="3"/>
        <v>5.5021999691872443E-2</v>
      </c>
      <c r="H22" s="4">
        <f t="shared" ca="1" si="3"/>
        <v>5.502835473170023E-2</v>
      </c>
      <c r="I22" s="4">
        <f t="shared" ca="1" si="3"/>
        <v>5.5025188503296893E-2</v>
      </c>
      <c r="J22" s="4">
        <f t="shared" ca="1" si="3"/>
        <v>5.5020471812610397E-2</v>
      </c>
      <c r="K22" s="4">
        <f t="shared" ca="1" si="4"/>
        <v>5.503571186183185E-2</v>
      </c>
      <c r="L22" s="4">
        <f t="shared" ca="1" si="4"/>
        <v>5.501556062559252E-2</v>
      </c>
      <c r="M22" s="4">
        <f t="shared" ca="1" si="4"/>
        <v>5.4997315974042213E-2</v>
      </c>
      <c r="N22" s="4">
        <f t="shared" ca="1" si="4"/>
        <v>5.5031755800486797E-2</v>
      </c>
    </row>
    <row r="23" spans="4:14" x14ac:dyDescent="0.25">
      <c r="D23" s="4">
        <v>21</v>
      </c>
      <c r="E23" s="4">
        <f t="shared" ca="1" si="2"/>
        <v>5.500883723811794E-2</v>
      </c>
      <c r="F23" s="4">
        <f t="shared" ca="1" si="3"/>
        <v>5.5011972183439277E-2</v>
      </c>
      <c r="G23" s="4">
        <f t="shared" ca="1" si="3"/>
        <v>5.5016763727521366E-2</v>
      </c>
      <c r="H23" s="4">
        <f t="shared" ca="1" si="3"/>
        <v>5.5021268511268838E-2</v>
      </c>
      <c r="I23" s="4">
        <f t="shared" ca="1" si="3"/>
        <v>5.5024116582042953E-2</v>
      </c>
      <c r="J23" s="4">
        <f t="shared" ca="1" si="3"/>
        <v>5.5012286810565712E-2</v>
      </c>
      <c r="K23" s="4">
        <f t="shared" ca="1" si="4"/>
        <v>5.5028480179787898E-2</v>
      </c>
      <c r="L23" s="4">
        <f t="shared" ca="1" si="4"/>
        <v>5.5005663197048617E-2</v>
      </c>
      <c r="M23" s="4">
        <f t="shared" ca="1" si="4"/>
        <v>5.4995166562261194E-2</v>
      </c>
      <c r="N23" s="4">
        <f t="shared" ca="1" si="4"/>
        <v>5.502171105205246E-2</v>
      </c>
    </row>
    <row r="24" spans="4:14" x14ac:dyDescent="0.25">
      <c r="D24" s="4">
        <v>22</v>
      </c>
      <c r="E24" s="4">
        <f t="shared" ca="1" si="2"/>
        <v>5.5003865881187892E-2</v>
      </c>
      <c r="F24" s="4">
        <f t="shared" ca="1" si="3"/>
        <v>5.5003357120466008E-2</v>
      </c>
      <c r="G24" s="4">
        <f t="shared" ca="1" si="3"/>
        <v>5.5013465236465664E-2</v>
      </c>
      <c r="H24" s="4">
        <f t="shared" ca="1" si="3"/>
        <v>5.5014028556409245E-2</v>
      </c>
      <c r="I24" s="4">
        <f t="shared" ca="1" si="3"/>
        <v>5.5016869402489448E-2</v>
      </c>
      <c r="J24" s="4">
        <f t="shared" ca="1" si="3"/>
        <v>5.500564291841064E-2</v>
      </c>
      <c r="K24" s="4">
        <f t="shared" ca="1" si="4"/>
        <v>5.5029132086959053E-2</v>
      </c>
      <c r="L24" s="4">
        <f t="shared" ca="1" si="4"/>
        <v>5.5002881580166446E-2</v>
      </c>
      <c r="M24" s="4">
        <f t="shared" ca="1" si="4"/>
        <v>5.4991420949802035E-2</v>
      </c>
      <c r="N24" s="4">
        <f t="shared" ca="1" si="4"/>
        <v>5.5016086111648245E-2</v>
      </c>
    </row>
    <row r="25" spans="4:14" x14ac:dyDescent="0.25">
      <c r="D25" s="4">
        <v>23</v>
      </c>
      <c r="E25" s="4">
        <f t="shared" ca="1" si="2"/>
        <v>5.500090601290341E-2</v>
      </c>
      <c r="F25" s="4">
        <f t="shared" ca="1" si="3"/>
        <v>5.499943800860177E-2</v>
      </c>
      <c r="G25" s="4">
        <f t="shared" ca="1" si="3"/>
        <v>5.5011491479183564E-2</v>
      </c>
      <c r="H25" s="4">
        <f t="shared" ca="1" si="3"/>
        <v>5.5010583725168767E-2</v>
      </c>
      <c r="I25" s="4">
        <f t="shared" ca="1" si="3"/>
        <v>5.5007813800202074E-2</v>
      </c>
      <c r="J25" s="4">
        <f t="shared" ca="1" si="3"/>
        <v>5.4999548817511547E-2</v>
      </c>
      <c r="K25" s="4">
        <f t="shared" ca="1" si="4"/>
        <v>5.5024421923951676E-2</v>
      </c>
      <c r="L25" s="4">
        <f t="shared" ca="1" si="4"/>
        <v>5.5004244322157357E-2</v>
      </c>
      <c r="M25" s="4">
        <f t="shared" ca="1" si="4"/>
        <v>5.4988690266718203E-2</v>
      </c>
      <c r="N25" s="4">
        <f t="shared" ca="1" si="4"/>
        <v>5.501098941859324E-2</v>
      </c>
    </row>
    <row r="26" spans="4:14" x14ac:dyDescent="0.25">
      <c r="D26" s="4">
        <v>24</v>
      </c>
      <c r="E26" s="4">
        <f t="shared" ca="1" si="2"/>
        <v>5.4995637707006023E-2</v>
      </c>
      <c r="F26" s="4">
        <f t="shared" ca="1" si="3"/>
        <v>5.4995760337848476E-2</v>
      </c>
      <c r="G26" s="4">
        <f t="shared" ca="1" si="3"/>
        <v>5.5004715470257461E-2</v>
      </c>
      <c r="H26" s="4">
        <f t="shared" ca="1" si="3"/>
        <v>5.5006206441643529E-2</v>
      </c>
      <c r="I26" s="4">
        <f t="shared" ca="1" si="3"/>
        <v>5.5002794464532948E-2</v>
      </c>
      <c r="J26" s="4">
        <f t="shared" ca="1" si="3"/>
        <v>5.4997516646560198E-2</v>
      </c>
      <c r="K26" s="4">
        <f t="shared" ca="1" si="4"/>
        <v>5.5021158522089567E-2</v>
      </c>
      <c r="L26" s="4">
        <f t="shared" ca="1" si="4"/>
        <v>5.500281965987059E-2</v>
      </c>
      <c r="M26" s="4">
        <f t="shared" ca="1" si="4"/>
        <v>5.4983896556861311E-2</v>
      </c>
      <c r="N26" s="4">
        <f t="shared" ca="1" si="4"/>
        <v>5.5005571968029805E-2</v>
      </c>
    </row>
    <row r="27" spans="4:14" x14ac:dyDescent="0.25">
      <c r="D27" s="4">
        <v>25</v>
      </c>
      <c r="E27" s="4">
        <f t="shared" ca="1" si="2"/>
        <v>5.498870063572827E-2</v>
      </c>
      <c r="F27" s="4">
        <f t="shared" ca="1" si="3"/>
        <v>5.4988568267286007E-2</v>
      </c>
      <c r="G27" s="4">
        <f t="shared" ca="1" si="3"/>
        <v>5.4998667338570298E-2</v>
      </c>
      <c r="H27" s="4">
        <f t="shared" ca="1" si="3"/>
        <v>5.5001504305872341E-2</v>
      </c>
      <c r="I27" s="4">
        <f t="shared" ca="1" si="3"/>
        <v>5.49980711301567E-2</v>
      </c>
      <c r="J27" s="4">
        <f t="shared" ca="1" si="3"/>
        <v>5.4990903284531718E-2</v>
      </c>
      <c r="K27" s="4">
        <f t="shared" ca="1" si="4"/>
        <v>5.5012861001362712E-2</v>
      </c>
      <c r="L27" s="4">
        <f t="shared" ca="1" si="4"/>
        <v>5.4998579304297274E-2</v>
      </c>
      <c r="M27" s="4">
        <f t="shared" ca="1" si="4"/>
        <v>5.4982856855918513E-2</v>
      </c>
      <c r="N27" s="4">
        <f t="shared" ca="1" si="4"/>
        <v>5.5005421228976788E-2</v>
      </c>
    </row>
    <row r="28" spans="4:14" x14ac:dyDescent="0.25">
      <c r="D28" s="4">
        <v>26</v>
      </c>
      <c r="E28" s="4">
        <f t="shared" ca="1" si="2"/>
        <v>5.4981832317853883E-2</v>
      </c>
      <c r="F28" s="4">
        <f t="shared" ca="1" si="3"/>
        <v>5.498431573335328E-2</v>
      </c>
      <c r="G28" s="4">
        <f t="shared" ca="1" si="3"/>
        <v>5.4991262352692943E-2</v>
      </c>
      <c r="H28" s="4">
        <f t="shared" ca="1" si="3"/>
        <v>5.4997210666559798E-2</v>
      </c>
      <c r="I28" s="4">
        <f t="shared" ca="1" si="3"/>
        <v>5.4989467154618409E-2</v>
      </c>
      <c r="J28" s="4">
        <f t="shared" ca="1" si="3"/>
        <v>5.4990143904512082E-2</v>
      </c>
      <c r="K28" s="4">
        <f t="shared" ca="1" si="4"/>
        <v>5.5007670791804221E-2</v>
      </c>
      <c r="L28" s="4">
        <f t="shared" ca="1" si="4"/>
        <v>5.499416657116999E-2</v>
      </c>
      <c r="M28" s="4">
        <f t="shared" ca="1" si="4"/>
        <v>5.4979061652880676E-2</v>
      </c>
      <c r="N28" s="4">
        <f t="shared" ca="1" si="4"/>
        <v>5.49990771079613E-2</v>
      </c>
    </row>
    <row r="29" spans="4:14" x14ac:dyDescent="0.25">
      <c r="D29" s="4">
        <v>27</v>
      </c>
      <c r="E29" s="4">
        <f t="shared" ca="1" si="2"/>
        <v>5.497820581087532E-2</v>
      </c>
      <c r="F29" s="4">
        <f t="shared" ca="1" si="3"/>
        <v>5.4979658348606013E-2</v>
      </c>
      <c r="G29" s="4">
        <f t="shared" ca="1" si="3"/>
        <v>5.4983688441640817E-2</v>
      </c>
      <c r="H29" s="4">
        <f t="shared" ca="1" si="3"/>
        <v>5.4991274039323045E-2</v>
      </c>
      <c r="I29" s="4">
        <f t="shared" ca="1" si="3"/>
        <v>5.4993380922845135E-2</v>
      </c>
      <c r="J29" s="4">
        <f t="shared" ca="1" si="3"/>
        <v>5.4985036084466934E-2</v>
      </c>
      <c r="K29" s="4">
        <f t="shared" ca="1" si="4"/>
        <v>5.5007640758177302E-2</v>
      </c>
      <c r="L29" s="4">
        <f t="shared" ca="1" si="4"/>
        <v>5.4985853449146825E-2</v>
      </c>
      <c r="M29" s="4">
        <f t="shared" ca="1" si="4"/>
        <v>5.4980823795095939E-2</v>
      </c>
      <c r="N29" s="4">
        <f t="shared" ca="1" si="4"/>
        <v>5.4994795216322723E-2</v>
      </c>
    </row>
    <row r="30" spans="4:14" x14ac:dyDescent="0.25">
      <c r="D30" s="4">
        <v>28</v>
      </c>
      <c r="E30" s="4">
        <f t="shared" ca="1" si="2"/>
        <v>5.497367878761536E-2</v>
      </c>
      <c r="F30" s="4">
        <f t="shared" ca="1" si="3"/>
        <v>5.4973645590780044E-2</v>
      </c>
      <c r="G30" s="4">
        <f t="shared" ca="1" si="3"/>
        <v>5.4982337522832762E-2</v>
      </c>
      <c r="H30" s="4">
        <f t="shared" ca="1" si="3"/>
        <v>5.4990934525443166E-2</v>
      </c>
      <c r="I30" s="4">
        <f t="shared" ca="1" si="3"/>
        <v>5.4988520687587319E-2</v>
      </c>
      <c r="J30" s="4">
        <f t="shared" ca="1" si="3"/>
        <v>5.4980700749615793E-2</v>
      </c>
      <c r="K30" s="4">
        <f t="shared" ca="1" si="4"/>
        <v>5.5003919636363321E-2</v>
      </c>
      <c r="L30" s="4">
        <f t="shared" ca="1" si="4"/>
        <v>5.4986189639137192E-2</v>
      </c>
      <c r="M30" s="4">
        <f t="shared" ca="1" si="4"/>
        <v>5.4979516035523174E-2</v>
      </c>
      <c r="N30" s="4">
        <f t="shared" ca="1" si="4"/>
        <v>5.498906126835771E-2</v>
      </c>
    </row>
    <row r="31" spans="4:14" x14ac:dyDescent="0.25">
      <c r="D31" s="4">
        <v>29</v>
      </c>
      <c r="E31" s="4">
        <f t="shared" ca="1" si="2"/>
        <v>5.4973073333283745E-2</v>
      </c>
      <c r="F31" s="4">
        <f t="shared" ca="1" si="3"/>
        <v>5.4970010215318485E-2</v>
      </c>
      <c r="G31" s="4">
        <f t="shared" ca="1" si="3"/>
        <v>5.4977693399741026E-2</v>
      </c>
      <c r="H31" s="4">
        <f t="shared" ca="1" si="3"/>
        <v>5.4983755778602886E-2</v>
      </c>
      <c r="I31" s="4">
        <f t="shared" ca="1" si="3"/>
        <v>5.498244384166491E-2</v>
      </c>
      <c r="J31" s="4">
        <f t="shared" ca="1" si="3"/>
        <v>5.4976342930664758E-2</v>
      </c>
      <c r="K31" s="4">
        <f t="shared" ca="1" si="4"/>
        <v>5.5000447119453962E-2</v>
      </c>
      <c r="L31" s="4">
        <f t="shared" ca="1" si="4"/>
        <v>5.4980771291192526E-2</v>
      </c>
      <c r="M31" s="4">
        <f t="shared" ca="1" si="4"/>
        <v>5.4974323063143503E-2</v>
      </c>
      <c r="N31" s="4">
        <f t="shared" ca="1" si="4"/>
        <v>5.4981356454836337E-2</v>
      </c>
    </row>
    <row r="32" spans="4:14" x14ac:dyDescent="0.25">
      <c r="D32" s="4">
        <v>30</v>
      </c>
      <c r="E32" s="4">
        <f t="shared" ca="1" si="2"/>
        <v>5.4971874988420336E-2</v>
      </c>
      <c r="F32" s="4">
        <f t="shared" ca="1" si="3"/>
        <v>5.4967082634336341E-2</v>
      </c>
      <c r="G32" s="4">
        <f t="shared" ca="1" si="3"/>
        <v>5.49712706686495E-2</v>
      </c>
      <c r="H32" s="4">
        <f t="shared" ca="1" si="3"/>
        <v>5.4983396819959653E-2</v>
      </c>
      <c r="I32" s="4">
        <f t="shared" ca="1" si="3"/>
        <v>5.4978021620777362E-2</v>
      </c>
      <c r="J32" s="4">
        <f t="shared" ca="1" si="3"/>
        <v>5.4975335614711927E-2</v>
      </c>
      <c r="K32" s="4">
        <f t="shared" ca="1" si="4"/>
        <v>5.4993739766572125E-2</v>
      </c>
      <c r="L32" s="4">
        <f t="shared" ca="1" si="4"/>
        <v>5.4981674666716926E-2</v>
      </c>
      <c r="M32" s="4">
        <f t="shared" ca="1" si="4"/>
        <v>5.4972467870495374E-2</v>
      </c>
      <c r="N32" s="4">
        <f t="shared" ca="1" si="4"/>
        <v>5.4977000140470057E-2</v>
      </c>
    </row>
    <row r="33" spans="4:14" x14ac:dyDescent="0.25">
      <c r="D33" s="4">
        <v>31</v>
      </c>
      <c r="E33" s="4">
        <f t="shared" ca="1" si="2"/>
        <v>5.496907904064869E-2</v>
      </c>
      <c r="F33" s="4">
        <f t="shared" ca="1" si="3"/>
        <v>5.495991809404023E-2</v>
      </c>
      <c r="G33" s="4">
        <f t="shared" ca="1" si="3"/>
        <v>5.4965897204576272E-2</v>
      </c>
      <c r="H33" s="4">
        <f t="shared" ca="1" si="3"/>
        <v>5.4978638657522005E-2</v>
      </c>
      <c r="I33" s="4">
        <f t="shared" ca="1" si="3"/>
        <v>5.4972559825552186E-2</v>
      </c>
      <c r="J33" s="4">
        <f t="shared" ca="1" si="3"/>
        <v>5.4969419574153203E-2</v>
      </c>
      <c r="K33" s="4">
        <f t="shared" ca="1" si="4"/>
        <v>5.4990630050366134E-2</v>
      </c>
      <c r="L33" s="4">
        <f t="shared" ca="1" si="4"/>
        <v>5.4977300417051414E-2</v>
      </c>
      <c r="M33" s="4">
        <f t="shared" ca="1" si="4"/>
        <v>5.4962770305819433E-2</v>
      </c>
      <c r="N33" s="4">
        <f t="shared" ca="1" si="4"/>
        <v>5.4972357105352018E-2</v>
      </c>
    </row>
    <row r="34" spans="4:14" x14ac:dyDescent="0.25">
      <c r="D34" s="4">
        <v>32</v>
      </c>
      <c r="E34" s="4">
        <f t="shared" ca="1" si="2"/>
        <v>5.4972357466900025E-2</v>
      </c>
      <c r="F34" s="4">
        <f t="shared" ca="1" si="3"/>
        <v>5.4954159306368482E-2</v>
      </c>
      <c r="G34" s="4">
        <f t="shared" ca="1" si="3"/>
        <v>5.4964579661255557E-2</v>
      </c>
      <c r="H34" s="4">
        <f t="shared" ca="1" si="3"/>
        <v>5.4978385652248288E-2</v>
      </c>
      <c r="I34" s="4">
        <f t="shared" ca="1" si="3"/>
        <v>5.4967377212703852E-2</v>
      </c>
      <c r="J34" s="4">
        <f t="shared" ca="1" si="3"/>
        <v>5.4962346527673407E-2</v>
      </c>
      <c r="K34" s="4">
        <f t="shared" ca="1" si="4"/>
        <v>5.4984726226765708E-2</v>
      </c>
      <c r="L34" s="4">
        <f t="shared" ca="1" si="4"/>
        <v>5.4971605597411384E-2</v>
      </c>
      <c r="M34" s="4">
        <f t="shared" ca="1" si="4"/>
        <v>5.496074620553746E-2</v>
      </c>
      <c r="N34" s="4">
        <f t="shared" ca="1" si="4"/>
        <v>5.4965207597415876E-2</v>
      </c>
    </row>
    <row r="35" spans="4:14" x14ac:dyDescent="0.25">
      <c r="D35" s="4">
        <v>33</v>
      </c>
      <c r="E35" s="4">
        <f t="shared" ca="1" si="2"/>
        <v>5.4971641796013791E-2</v>
      </c>
      <c r="F35" s="4">
        <f t="shared" ca="1" si="3"/>
        <v>5.4949670592416185E-2</v>
      </c>
      <c r="G35" s="4">
        <f t="shared" ca="1" si="3"/>
        <v>5.4964736523246495E-2</v>
      </c>
      <c r="H35" s="4">
        <f t="shared" ca="1" si="3"/>
        <v>5.4976097672032737E-2</v>
      </c>
      <c r="I35" s="4">
        <f t="shared" ca="1" si="3"/>
        <v>5.496387983632179E-2</v>
      </c>
      <c r="J35" s="4">
        <f t="shared" ca="1" si="3"/>
        <v>5.4958911433351937E-2</v>
      </c>
      <c r="K35" s="4">
        <f t="shared" ca="1" si="4"/>
        <v>5.4980681747858112E-2</v>
      </c>
      <c r="L35" s="4">
        <f t="shared" ca="1" si="4"/>
        <v>5.4965520968973752E-2</v>
      </c>
      <c r="M35" s="4">
        <f t="shared" ca="1" si="4"/>
        <v>5.4959225290235711E-2</v>
      </c>
      <c r="N35" s="4">
        <f t="shared" ca="1" si="4"/>
        <v>5.4963033593584336E-2</v>
      </c>
    </row>
    <row r="36" spans="4:14" x14ac:dyDescent="0.25">
      <c r="D36" s="4">
        <v>34</v>
      </c>
      <c r="E36" s="4">
        <f t="shared" ca="1" si="2"/>
        <v>5.4967203200117866E-2</v>
      </c>
      <c r="F36" s="4">
        <f t="shared" ca="1" si="3"/>
        <v>5.4945682068750293E-2</v>
      </c>
      <c r="G36" s="4">
        <f t="shared" ca="1" si="3"/>
        <v>5.4960690054015646E-2</v>
      </c>
      <c r="H36" s="4">
        <f t="shared" ca="1" si="3"/>
        <v>5.497116106424018E-2</v>
      </c>
      <c r="I36" s="4">
        <f t="shared" ca="1" si="3"/>
        <v>5.4958784199151768E-2</v>
      </c>
      <c r="J36" s="4">
        <f t="shared" ca="1" si="3"/>
        <v>5.4953735638928435E-2</v>
      </c>
      <c r="K36" s="4">
        <f t="shared" ca="1" si="4"/>
        <v>5.4978423746520837E-2</v>
      </c>
      <c r="L36" s="4">
        <f t="shared" ca="1" si="4"/>
        <v>5.4962699160105252E-2</v>
      </c>
      <c r="M36" s="4">
        <f t="shared" ca="1" si="4"/>
        <v>5.4956764507632948E-2</v>
      </c>
      <c r="N36" s="4">
        <f t="shared" ca="1" si="4"/>
        <v>5.4961629906067455E-2</v>
      </c>
    </row>
    <row r="37" spans="4:14" x14ac:dyDescent="0.25">
      <c r="D37" s="4">
        <v>35</v>
      </c>
      <c r="E37" s="4">
        <f t="shared" ca="1" si="2"/>
        <v>5.4958405254719761E-2</v>
      </c>
      <c r="F37" s="4">
        <f t="shared" ca="1" si="3"/>
        <v>5.4945445210293618E-2</v>
      </c>
      <c r="G37" s="4">
        <f t="shared" ca="1" si="3"/>
        <v>5.4957729029549665E-2</v>
      </c>
      <c r="H37" s="4">
        <f t="shared" ca="1" si="3"/>
        <v>5.4961468986014304E-2</v>
      </c>
      <c r="I37" s="4">
        <f t="shared" ca="1" si="3"/>
        <v>5.4956342795715533E-2</v>
      </c>
      <c r="J37" s="4">
        <f t="shared" ca="1" si="3"/>
        <v>5.4951079567651474E-2</v>
      </c>
      <c r="K37" s="4">
        <f t="shared" ca="1" si="4"/>
        <v>5.4974372753503253E-2</v>
      </c>
      <c r="L37" s="4">
        <f t="shared" ca="1" si="4"/>
        <v>5.4956047289248564E-2</v>
      </c>
      <c r="M37" s="4">
        <f t="shared" ca="1" si="4"/>
        <v>5.4953068275337753E-2</v>
      </c>
      <c r="N37" s="4">
        <f t="shared" ca="1" si="4"/>
        <v>5.4960537578539734E-2</v>
      </c>
    </row>
    <row r="38" spans="4:14" x14ac:dyDescent="0.25">
      <c r="D38" s="4">
        <v>36</v>
      </c>
      <c r="E38" s="4">
        <f t="shared" ca="1" si="2"/>
        <v>5.4955783550517757E-2</v>
      </c>
      <c r="F38" s="4">
        <f t="shared" ca="1" si="3"/>
        <v>5.4939782677472598E-2</v>
      </c>
      <c r="G38" s="4">
        <f t="shared" ca="1" si="3"/>
        <v>5.4953960626852177E-2</v>
      </c>
      <c r="H38" s="4">
        <f t="shared" ca="1" si="3"/>
        <v>5.4961682861941696E-2</v>
      </c>
      <c r="I38" s="4">
        <f t="shared" ca="1" si="3"/>
        <v>5.4953402889403979E-2</v>
      </c>
      <c r="J38" s="4">
        <f t="shared" ca="1" si="3"/>
        <v>5.494770036544859E-2</v>
      </c>
      <c r="K38" s="4">
        <f t="shared" ca="1" si="4"/>
        <v>5.4972757524666016E-2</v>
      </c>
      <c r="L38" s="4">
        <f t="shared" ca="1" si="4"/>
        <v>5.4956652097503292E-2</v>
      </c>
      <c r="M38" s="4">
        <f t="shared" ca="1" si="4"/>
        <v>5.4956104642105603E-2</v>
      </c>
      <c r="N38" s="4">
        <f t="shared" ca="1" si="4"/>
        <v>5.4959540449145229E-2</v>
      </c>
    </row>
    <row r="39" spans="4:14" x14ac:dyDescent="0.25">
      <c r="D39" s="4">
        <v>37</v>
      </c>
      <c r="E39" s="4">
        <f t="shared" ca="1" si="2"/>
        <v>5.4954893111092293E-2</v>
      </c>
      <c r="F39" s="4">
        <f t="shared" ca="1" si="3"/>
        <v>5.4940696945924281E-2</v>
      </c>
      <c r="G39" s="4">
        <f t="shared" ca="1" si="3"/>
        <v>5.4952106359346456E-2</v>
      </c>
      <c r="H39" s="4">
        <f t="shared" ca="1" si="3"/>
        <v>5.4960151920174713E-2</v>
      </c>
      <c r="I39" s="4">
        <f t="shared" ca="1" si="3"/>
        <v>5.4958033177583784E-2</v>
      </c>
      <c r="J39" s="4">
        <f t="shared" ca="1" si="3"/>
        <v>5.4946521533988706E-2</v>
      </c>
      <c r="K39" s="4">
        <f t="shared" ca="1" si="4"/>
        <v>5.4968905829024917E-2</v>
      </c>
      <c r="L39" s="4">
        <f t="shared" ca="1" si="4"/>
        <v>5.4960686955787673E-2</v>
      </c>
      <c r="M39" s="4">
        <f t="shared" ca="1" si="4"/>
        <v>5.4951020696493588E-2</v>
      </c>
      <c r="N39" s="4">
        <f t="shared" ca="1" si="4"/>
        <v>5.4955741005500811E-2</v>
      </c>
    </row>
    <row r="40" spans="4:14" x14ac:dyDescent="0.25">
      <c r="D40" s="4">
        <v>38</v>
      </c>
      <c r="E40" s="4">
        <f t="shared" ca="1" si="2"/>
        <v>5.4954872680743248E-2</v>
      </c>
      <c r="F40" s="4">
        <f t="shared" ca="1" si="3"/>
        <v>5.4942707409581182E-2</v>
      </c>
      <c r="G40" s="4">
        <f t="shared" ca="1" si="3"/>
        <v>5.4951485773803412E-2</v>
      </c>
      <c r="H40" s="4">
        <f t="shared" ca="1" si="3"/>
        <v>5.4954008487112592E-2</v>
      </c>
      <c r="I40" s="4">
        <f t="shared" ca="1" si="3"/>
        <v>5.4953580442456886E-2</v>
      </c>
      <c r="J40" s="4">
        <f t="shared" ca="1" si="3"/>
        <v>5.4946111873649298E-2</v>
      </c>
      <c r="K40" s="4">
        <f t="shared" ca="1" si="4"/>
        <v>5.4965917546218657E-2</v>
      </c>
      <c r="L40" s="4">
        <f t="shared" ca="1" si="4"/>
        <v>5.495714711224247E-2</v>
      </c>
      <c r="M40" s="4">
        <f t="shared" ca="1" si="4"/>
        <v>5.494819854868236E-2</v>
      </c>
      <c r="N40" s="4">
        <f t="shared" ca="1" si="4"/>
        <v>5.4956176436624683E-2</v>
      </c>
    </row>
    <row r="41" spans="4:14" x14ac:dyDescent="0.25">
      <c r="D41" s="4">
        <v>39</v>
      </c>
      <c r="E41" s="4">
        <f t="shared" ca="1" si="2"/>
        <v>5.49510915016551E-2</v>
      </c>
      <c r="F41" s="4">
        <f t="shared" ca="1" si="3"/>
        <v>5.4941233417742791E-2</v>
      </c>
      <c r="G41" s="4">
        <f t="shared" ca="1" si="3"/>
        <v>5.4945759773168429E-2</v>
      </c>
      <c r="H41" s="4">
        <f t="shared" ca="1" si="3"/>
        <v>5.4952796747252709E-2</v>
      </c>
      <c r="I41" s="4">
        <f t="shared" ca="1" si="3"/>
        <v>5.4950295380619275E-2</v>
      </c>
      <c r="J41" s="4">
        <f t="shared" ca="1" si="3"/>
        <v>5.4941878295476622E-2</v>
      </c>
      <c r="K41" s="4">
        <f t="shared" ca="1" si="4"/>
        <v>5.4959514713684397E-2</v>
      </c>
      <c r="L41" s="4">
        <f t="shared" ca="1" si="4"/>
        <v>5.4950056286794988E-2</v>
      </c>
      <c r="M41" s="4">
        <f t="shared" ca="1" si="4"/>
        <v>5.4945569910848695E-2</v>
      </c>
      <c r="N41" s="4">
        <f t="shared" ca="1" si="4"/>
        <v>5.49529255440519E-2</v>
      </c>
    </row>
    <row r="42" spans="4:14" x14ac:dyDescent="0.25">
      <c r="D42" s="4">
        <v>40</v>
      </c>
      <c r="E42" s="4">
        <f t="shared" ca="1" si="2"/>
        <v>5.4950716889578519E-2</v>
      </c>
      <c r="F42" s="4">
        <f t="shared" ca="1" si="3"/>
        <v>5.4937666243489829E-2</v>
      </c>
      <c r="G42" s="4">
        <f t="shared" ca="1" si="3"/>
        <v>5.4943109908522275E-2</v>
      </c>
      <c r="H42" s="4">
        <f t="shared" ca="1" si="3"/>
        <v>5.4953595147084124E-2</v>
      </c>
      <c r="I42" s="4">
        <f t="shared" ca="1" si="3"/>
        <v>5.4945016633790374E-2</v>
      </c>
      <c r="J42" s="4">
        <f t="shared" ca="1" si="3"/>
        <v>5.4941491769535826E-2</v>
      </c>
      <c r="K42" s="4">
        <f t="shared" ca="1" si="4"/>
        <v>5.4957810457013798E-2</v>
      </c>
      <c r="L42" s="4">
        <f t="shared" ca="1" si="4"/>
        <v>5.4948355206340983E-2</v>
      </c>
      <c r="M42" s="4">
        <f t="shared" ca="1" si="4"/>
        <v>5.4943637964133145E-2</v>
      </c>
      <c r="N42" s="4">
        <f t="shared" ca="1" si="4"/>
        <v>5.4951830011019005E-2</v>
      </c>
    </row>
    <row r="43" spans="4:14" x14ac:dyDescent="0.25">
      <c r="D43" s="4">
        <v>41</v>
      </c>
      <c r="E43" s="4">
        <f t="shared" ca="1" si="2"/>
        <v>5.494988320178492E-2</v>
      </c>
      <c r="F43" s="4">
        <f t="shared" ca="1" si="3"/>
        <v>5.4934324764890706E-2</v>
      </c>
      <c r="G43" s="4">
        <f t="shared" ca="1" si="3"/>
        <v>5.4944365386964351E-2</v>
      </c>
      <c r="H43" s="4">
        <f t="shared" ca="1" si="3"/>
        <v>5.4950058191493185E-2</v>
      </c>
      <c r="I43" s="4">
        <f t="shared" ca="1" si="3"/>
        <v>5.4942786545853627E-2</v>
      </c>
      <c r="J43" s="4">
        <f t="shared" ca="1" si="3"/>
        <v>5.493980388962106E-2</v>
      </c>
      <c r="K43" s="4">
        <f t="shared" ca="1" si="4"/>
        <v>5.4955568889300435E-2</v>
      </c>
      <c r="L43" s="4">
        <f t="shared" ca="1" si="4"/>
        <v>5.4948461841420312E-2</v>
      </c>
      <c r="M43" s="4">
        <f t="shared" ca="1" si="4"/>
        <v>5.49470086567636E-2</v>
      </c>
      <c r="N43" s="4">
        <f t="shared" ca="1" si="4"/>
        <v>5.4949188056422973E-2</v>
      </c>
    </row>
    <row r="44" spans="4:14" x14ac:dyDescent="0.25">
      <c r="D44" s="4">
        <v>42</v>
      </c>
      <c r="E44" s="4">
        <f t="shared" ca="1" si="2"/>
        <v>5.4947990883841773E-2</v>
      </c>
      <c r="F44" s="4">
        <f t="shared" ca="1" si="3"/>
        <v>5.493192768933558E-2</v>
      </c>
      <c r="G44" s="4">
        <f t="shared" ca="1" si="3"/>
        <v>5.4941894944728162E-2</v>
      </c>
      <c r="H44" s="4">
        <f t="shared" ca="1" si="3"/>
        <v>5.4950497610762886E-2</v>
      </c>
      <c r="I44" s="4">
        <f t="shared" ca="1" si="3"/>
        <v>5.4939433108238608E-2</v>
      </c>
      <c r="J44" s="4">
        <f t="shared" ca="1" si="3"/>
        <v>5.494033037835748E-2</v>
      </c>
      <c r="K44" s="4">
        <f t="shared" ca="1" si="4"/>
        <v>5.4953645406605148E-2</v>
      </c>
      <c r="L44" s="4">
        <f t="shared" ca="1" si="4"/>
        <v>5.4948546894019269E-2</v>
      </c>
      <c r="M44" s="4">
        <f t="shared" ca="1" si="4"/>
        <v>5.494441409564272E-2</v>
      </c>
      <c r="N44" s="4">
        <f t="shared" ca="1" si="4"/>
        <v>5.494636064055191E-2</v>
      </c>
    </row>
    <row r="45" spans="4:14" x14ac:dyDescent="0.25">
      <c r="D45" s="4">
        <v>43</v>
      </c>
      <c r="E45" s="4">
        <f t="shared" ca="1" si="2"/>
        <v>5.4943284482969888E-2</v>
      </c>
      <c r="F45" s="4">
        <f t="shared" ca="1" si="3"/>
        <v>5.4927974544705098E-2</v>
      </c>
      <c r="G45" s="4">
        <f t="shared" ca="1" si="3"/>
        <v>5.493993726189781E-2</v>
      </c>
      <c r="H45" s="4">
        <f t="shared" ca="1" si="3"/>
        <v>5.4942913420480043E-2</v>
      </c>
      <c r="I45" s="4">
        <f t="shared" ca="1" si="3"/>
        <v>5.4938140997682766E-2</v>
      </c>
      <c r="J45" s="4">
        <f t="shared" ca="1" si="3"/>
        <v>5.4938619977751658E-2</v>
      </c>
      <c r="K45" s="4">
        <f t="shared" ca="1" si="4"/>
        <v>5.4950875687415135E-2</v>
      </c>
      <c r="L45" s="4">
        <f t="shared" ca="1" si="4"/>
        <v>5.4941308712472055E-2</v>
      </c>
      <c r="M45" s="4">
        <f t="shared" ca="1" si="4"/>
        <v>5.4942726322981077E-2</v>
      </c>
      <c r="N45" s="4">
        <f t="shared" ca="1" si="4"/>
        <v>5.4941850912746455E-2</v>
      </c>
    </row>
    <row r="46" spans="4:14" x14ac:dyDescent="0.25">
      <c r="D46" s="4">
        <v>44</v>
      </c>
      <c r="E46" s="4">
        <f t="shared" ca="1" si="2"/>
        <v>5.4939957433732624E-2</v>
      </c>
      <c r="F46" s="4">
        <f t="shared" ca="1" si="3"/>
        <v>5.4929286208791166E-2</v>
      </c>
      <c r="G46" s="4">
        <f t="shared" ca="1" si="3"/>
        <v>5.4940340500923286E-2</v>
      </c>
      <c r="H46" s="4">
        <f t="shared" ca="1" si="3"/>
        <v>5.494571148251326E-2</v>
      </c>
      <c r="I46" s="4">
        <f t="shared" ca="1" si="3"/>
        <v>5.4940590501898409E-2</v>
      </c>
      <c r="J46" s="4">
        <f t="shared" ca="1" si="3"/>
        <v>5.4933626591580256E-2</v>
      </c>
      <c r="K46" s="4">
        <f t="shared" ca="1" si="4"/>
        <v>5.4949457995463573E-2</v>
      </c>
      <c r="L46" s="4">
        <f t="shared" ca="1" si="4"/>
        <v>5.4938542264425502E-2</v>
      </c>
      <c r="M46" s="4">
        <f t="shared" ca="1" si="4"/>
        <v>5.4938346808665696E-2</v>
      </c>
      <c r="N46" s="4">
        <f t="shared" ca="1" si="4"/>
        <v>5.4935039465031137E-2</v>
      </c>
    </row>
    <row r="47" spans="4:14" x14ac:dyDescent="0.25">
      <c r="D47" s="4">
        <v>45</v>
      </c>
      <c r="E47" s="4">
        <f t="shared" ca="1" si="2"/>
        <v>5.4941990945782788E-2</v>
      </c>
      <c r="F47" s="4">
        <f t="shared" ca="1" si="3"/>
        <v>5.4927260279424142E-2</v>
      </c>
      <c r="G47" s="4">
        <f t="shared" ca="1" si="3"/>
        <v>5.4941878835949427E-2</v>
      </c>
      <c r="H47" s="4">
        <f t="shared" ca="1" si="3"/>
        <v>5.4944037162199408E-2</v>
      </c>
      <c r="I47" s="4">
        <f t="shared" ca="1" si="3"/>
        <v>5.4938325844653961E-2</v>
      </c>
      <c r="J47" s="4">
        <f t="shared" ca="1" si="3"/>
        <v>5.4930358526972589E-2</v>
      </c>
      <c r="K47" s="4">
        <f t="shared" ca="1" si="4"/>
        <v>5.4944195271793284E-2</v>
      </c>
      <c r="L47" s="4">
        <f t="shared" ca="1" si="4"/>
        <v>5.4938522746667488E-2</v>
      </c>
      <c r="M47" s="4">
        <f t="shared" ca="1" si="4"/>
        <v>5.493960616917061E-2</v>
      </c>
      <c r="N47" s="4">
        <f t="shared" ca="1" si="4"/>
        <v>5.4930972626928115E-2</v>
      </c>
    </row>
    <row r="48" spans="4:14" x14ac:dyDescent="0.25">
      <c r="D48" s="4">
        <v>46</v>
      </c>
      <c r="E48" s="4">
        <f t="shared" ca="1" si="2"/>
        <v>5.4935720053106242E-2</v>
      </c>
      <c r="F48" s="4">
        <f t="shared" ca="1" si="3"/>
        <v>5.4921958232520031E-2</v>
      </c>
      <c r="G48" s="4">
        <f t="shared" ca="1" si="3"/>
        <v>5.4939750317631715E-2</v>
      </c>
      <c r="H48" s="4">
        <f t="shared" ca="1" si="3"/>
        <v>5.4939958709185777E-2</v>
      </c>
      <c r="I48" s="4">
        <f t="shared" ca="1" si="3"/>
        <v>5.4936470530549709E-2</v>
      </c>
      <c r="J48" s="4">
        <f t="shared" ca="1" si="3"/>
        <v>5.4928255173069561E-2</v>
      </c>
      <c r="K48" s="4">
        <f t="shared" ca="1" si="4"/>
        <v>5.49431957465173E-2</v>
      </c>
      <c r="L48" s="4">
        <f t="shared" ca="1" si="4"/>
        <v>5.4936038409685473E-2</v>
      </c>
      <c r="M48" s="4">
        <f t="shared" ca="1" si="4"/>
        <v>5.4938200987691123E-2</v>
      </c>
      <c r="N48" s="4">
        <f t="shared" ca="1" si="4"/>
        <v>5.4931567672203641E-2</v>
      </c>
    </row>
    <row r="49" spans="4:14" x14ac:dyDescent="0.25">
      <c r="D49" s="4">
        <v>47</v>
      </c>
      <c r="E49" s="4">
        <f t="shared" ca="1" si="2"/>
        <v>5.493287424412728E-2</v>
      </c>
      <c r="F49" s="4">
        <f t="shared" ca="1" si="3"/>
        <v>5.4920583946464013E-2</v>
      </c>
      <c r="G49" s="4">
        <f t="shared" ca="1" si="3"/>
        <v>5.4939179758601749E-2</v>
      </c>
      <c r="H49" s="4">
        <f t="shared" ca="1" si="3"/>
        <v>5.4942927684659963E-2</v>
      </c>
      <c r="I49" s="4">
        <f t="shared" ca="1" si="3"/>
        <v>5.4931542852136674E-2</v>
      </c>
      <c r="J49" s="4">
        <f t="shared" ca="1" si="3"/>
        <v>5.4927887094642705E-2</v>
      </c>
      <c r="K49" s="4">
        <f t="shared" ca="1" si="4"/>
        <v>5.4942488711215313E-2</v>
      </c>
      <c r="L49" s="4">
        <f t="shared" ca="1" si="4"/>
        <v>5.492994346528849E-2</v>
      </c>
      <c r="M49" s="4">
        <f t="shared" ca="1" si="4"/>
        <v>5.4930672177129915E-2</v>
      </c>
      <c r="N49" s="4">
        <f t="shared" ca="1" si="4"/>
        <v>5.4929506610521331E-2</v>
      </c>
    </row>
    <row r="50" spans="4:14" x14ac:dyDescent="0.25">
      <c r="D50" s="4">
        <v>48</v>
      </c>
      <c r="E50" s="4">
        <f t="shared" ca="1" si="2"/>
        <v>5.4931146638807292E-2</v>
      </c>
      <c r="F50" s="4">
        <f t="shared" ca="1" si="3"/>
        <v>5.4922164472786895E-2</v>
      </c>
      <c r="G50" s="4">
        <f t="shared" ca="1" si="3"/>
        <v>5.4931030547810407E-2</v>
      </c>
      <c r="H50" s="4">
        <f t="shared" ca="1" si="3"/>
        <v>5.4939446907046809E-2</v>
      </c>
      <c r="I50" s="4">
        <f t="shared" ca="1" si="3"/>
        <v>5.4934356404601897E-2</v>
      </c>
      <c r="J50" s="4">
        <f t="shared" ca="1" si="3"/>
        <v>5.4929970932361655E-2</v>
      </c>
      <c r="K50" s="4">
        <f t="shared" ca="1" si="4"/>
        <v>5.4942309552419584E-2</v>
      </c>
      <c r="L50" s="4">
        <f t="shared" ca="1" si="4"/>
        <v>5.4932239550910762E-2</v>
      </c>
      <c r="M50" s="4">
        <f t="shared" ca="1" si="4"/>
        <v>5.4924296274160511E-2</v>
      </c>
      <c r="N50" s="4">
        <f t="shared" ca="1" si="4"/>
        <v>5.4923386001261246E-2</v>
      </c>
    </row>
    <row r="51" spans="4:14" x14ac:dyDescent="0.25">
      <c r="D51" s="4">
        <v>49</v>
      </c>
      <c r="E51" s="4">
        <f t="shared" ca="1" si="2"/>
        <v>5.4927830349069125E-2</v>
      </c>
      <c r="F51" s="4">
        <f t="shared" ca="1" si="3"/>
        <v>5.4924826220416417E-2</v>
      </c>
      <c r="G51" s="4">
        <f t="shared" ca="1" si="3"/>
        <v>5.4929905007126523E-2</v>
      </c>
      <c r="H51" s="4">
        <f t="shared" ca="1" si="3"/>
        <v>5.4937780387561343E-2</v>
      </c>
      <c r="I51" s="4">
        <f t="shared" ca="1" si="3"/>
        <v>5.4934161076477958E-2</v>
      </c>
      <c r="J51" s="4">
        <f t="shared" ca="1" si="3"/>
        <v>5.4925798607368508E-2</v>
      </c>
      <c r="K51" s="4">
        <f t="shared" ca="1" si="4"/>
        <v>5.493935988775505E-2</v>
      </c>
      <c r="L51" s="4">
        <f t="shared" ca="1" si="4"/>
        <v>5.4930933373286778E-2</v>
      </c>
      <c r="M51" s="4">
        <f t="shared" ca="1" si="4"/>
        <v>5.492264430535275E-2</v>
      </c>
      <c r="N51" s="4">
        <f t="shared" ca="1" si="4"/>
        <v>5.4920968217409147E-2</v>
      </c>
    </row>
    <row r="52" spans="4:14" x14ac:dyDescent="0.25">
      <c r="D52" s="4">
        <v>50</v>
      </c>
      <c r="E52" s="4">
        <f t="shared" ca="1" si="2"/>
        <v>5.4926862301573356E-2</v>
      </c>
      <c r="F52" s="4">
        <f t="shared" ca="1" si="3"/>
        <v>5.4928843325912892E-2</v>
      </c>
      <c r="G52" s="4">
        <f t="shared" ca="1" si="3"/>
        <v>5.4930540292375402E-2</v>
      </c>
      <c r="H52" s="4">
        <f t="shared" ca="1" si="3"/>
        <v>5.4936113110769805E-2</v>
      </c>
      <c r="I52" s="4">
        <f t="shared" ca="1" si="3"/>
        <v>5.4931697346510162E-2</v>
      </c>
      <c r="J52" s="4">
        <f t="shared" ca="1" si="3"/>
        <v>5.4922540448500173E-2</v>
      </c>
      <c r="K52" s="4">
        <f t="shared" ca="1" si="4"/>
        <v>5.4937059518167852E-2</v>
      </c>
      <c r="L52" s="4">
        <f t="shared" ca="1" si="4"/>
        <v>5.4930582539330287E-2</v>
      </c>
      <c r="M52" s="4">
        <f t="shared" ca="1" si="4"/>
        <v>5.4917538705006735E-2</v>
      </c>
      <c r="N52" s="4">
        <f t="shared" ca="1" si="4"/>
        <v>5.4922312029846702E-2</v>
      </c>
    </row>
    <row r="53" spans="4:14" x14ac:dyDescent="0.25">
      <c r="D53" s="4">
        <v>51</v>
      </c>
      <c r="E53" s="4">
        <f t="shared" ca="1" si="2"/>
        <v>5.4927997971451155E-2</v>
      </c>
      <c r="F53" s="4">
        <f t="shared" ca="1" si="3"/>
        <v>5.4927415333773169E-2</v>
      </c>
      <c r="G53" s="4">
        <f t="shared" ca="1" si="3"/>
        <v>5.4925671520329518E-2</v>
      </c>
      <c r="H53" s="4">
        <f t="shared" ca="1" si="3"/>
        <v>5.4935925023217771E-2</v>
      </c>
      <c r="I53" s="4">
        <f t="shared" ca="1" si="3"/>
        <v>5.4925641311593998E-2</v>
      </c>
      <c r="J53" s="4">
        <f t="shared" ca="1" si="3"/>
        <v>5.4918101660111955E-2</v>
      </c>
      <c r="K53" s="4">
        <f t="shared" ca="1" si="4"/>
        <v>5.4931840303193882E-2</v>
      </c>
      <c r="L53" s="4">
        <f t="shared" ca="1" si="4"/>
        <v>5.4928935345531858E-2</v>
      </c>
      <c r="M53" s="4">
        <f t="shared" ca="1" si="4"/>
        <v>5.4915017527662237E-2</v>
      </c>
      <c r="N53" s="4">
        <f t="shared" ca="1" si="4"/>
        <v>5.4919986277062308E-2</v>
      </c>
    </row>
    <row r="54" spans="4:14" x14ac:dyDescent="0.25">
      <c r="D54" s="4">
        <v>52</v>
      </c>
      <c r="E54" s="4">
        <f t="shared" ca="1" si="2"/>
        <v>5.4928488112182136E-2</v>
      </c>
      <c r="F54" s="4">
        <f t="shared" ca="1" si="3"/>
        <v>5.4922056315187567E-2</v>
      </c>
      <c r="G54" s="4">
        <f t="shared" ca="1" si="3"/>
        <v>5.4924426441769536E-2</v>
      </c>
      <c r="H54" s="4">
        <f t="shared" ca="1" si="3"/>
        <v>5.4936809306166519E-2</v>
      </c>
      <c r="I54" s="4">
        <f t="shared" ca="1" si="3"/>
        <v>5.4925763281655014E-2</v>
      </c>
      <c r="J54" s="4">
        <f t="shared" ca="1" si="3"/>
        <v>5.4915533862378657E-2</v>
      </c>
      <c r="K54" s="4">
        <f t="shared" ca="1" si="4"/>
        <v>5.4929649302790234E-2</v>
      </c>
      <c r="L54" s="4">
        <f t="shared" ca="1" si="4"/>
        <v>5.4924079634587016E-2</v>
      </c>
      <c r="M54" s="4">
        <f t="shared" ca="1" si="4"/>
        <v>5.4912357174287253E-2</v>
      </c>
      <c r="N54" s="4">
        <f t="shared" ca="1" si="4"/>
        <v>5.4916918798616751E-2</v>
      </c>
    </row>
    <row r="55" spans="4:14" x14ac:dyDescent="0.25">
      <c r="D55" s="4">
        <v>53</v>
      </c>
      <c r="E55" s="4">
        <f t="shared" ca="1" si="2"/>
        <v>5.4927943690301385E-2</v>
      </c>
      <c r="F55" s="4">
        <f t="shared" ca="1" si="3"/>
        <v>5.4921730808512981E-2</v>
      </c>
      <c r="G55" s="4">
        <f t="shared" ca="1" si="3"/>
        <v>5.4921967278238518E-2</v>
      </c>
      <c r="H55" s="4">
        <f t="shared" ca="1" si="3"/>
        <v>5.493459021225109E-2</v>
      </c>
      <c r="I55" s="4">
        <f t="shared" ca="1" si="3"/>
        <v>5.4927071632134006E-2</v>
      </c>
      <c r="J55" s="4">
        <f t="shared" ca="1" si="3"/>
        <v>5.4913578851355893E-2</v>
      </c>
      <c r="K55" s="4">
        <f t="shared" ca="1" si="4"/>
        <v>5.4931689205199558E-2</v>
      </c>
      <c r="L55" s="4">
        <f t="shared" ca="1" si="4"/>
        <v>5.4924198289010517E-2</v>
      </c>
      <c r="M55" s="4">
        <f t="shared" ca="1" si="4"/>
        <v>5.4913907735908402E-2</v>
      </c>
      <c r="N55" s="4">
        <f t="shared" ca="1" si="4"/>
        <v>5.4907113046071744E-2</v>
      </c>
    </row>
    <row r="56" spans="4:14" x14ac:dyDescent="0.25">
      <c r="D56" s="4">
        <v>54</v>
      </c>
      <c r="E56" s="4">
        <f t="shared" ca="1" si="2"/>
        <v>5.4930159447101917E-2</v>
      </c>
      <c r="F56" s="4">
        <f t="shared" ca="1" si="3"/>
        <v>5.4921195656244821E-2</v>
      </c>
      <c r="G56" s="4">
        <f t="shared" ca="1" si="3"/>
        <v>5.4923060377771935E-2</v>
      </c>
      <c r="H56" s="4">
        <f t="shared" ca="1" si="3"/>
        <v>5.4929031265411786E-2</v>
      </c>
      <c r="I56" s="4">
        <f t="shared" ca="1" si="3"/>
        <v>5.4927959953431534E-2</v>
      </c>
      <c r="J56" s="4">
        <f t="shared" ca="1" si="3"/>
        <v>5.4917441781024125E-2</v>
      </c>
      <c r="K56" s="4">
        <f t="shared" ca="1" si="4"/>
        <v>5.4934047838315951E-2</v>
      </c>
      <c r="L56" s="4">
        <f t="shared" ca="1" si="4"/>
        <v>5.4923683166957997E-2</v>
      </c>
      <c r="M56" s="4">
        <f t="shared" ca="1" si="4"/>
        <v>5.4914209145054835E-2</v>
      </c>
      <c r="N56" s="4">
        <f t="shared" ca="1" si="4"/>
        <v>5.4909341441848239E-2</v>
      </c>
    </row>
    <row r="57" spans="4:14" x14ac:dyDescent="0.25">
      <c r="D57" s="4">
        <v>55</v>
      </c>
      <c r="E57" s="4">
        <f t="shared" ca="1" si="2"/>
        <v>5.4926635059867668E-2</v>
      </c>
      <c r="F57" s="4">
        <f t="shared" ca="1" si="3"/>
        <v>5.4915322466589186E-2</v>
      </c>
      <c r="G57" s="4">
        <f t="shared" ca="1" si="3"/>
        <v>5.4917502987627001E-2</v>
      </c>
      <c r="H57" s="4">
        <f t="shared" ca="1" si="3"/>
        <v>5.4932004400718902E-2</v>
      </c>
      <c r="I57" s="4">
        <f t="shared" ca="1" si="3"/>
        <v>5.4926203290485323E-2</v>
      </c>
      <c r="J57" s="4">
        <f t="shared" ca="1" si="3"/>
        <v>5.4913764635637692E-2</v>
      </c>
      <c r="K57" s="4">
        <f t="shared" ca="1" si="4"/>
        <v>5.493512147855583E-2</v>
      </c>
      <c r="L57" s="4">
        <f t="shared" ca="1" si="4"/>
        <v>5.4915403536313072E-2</v>
      </c>
      <c r="M57" s="4">
        <f t="shared" ca="1" si="4"/>
        <v>5.491594348815694E-2</v>
      </c>
      <c r="N57" s="4">
        <f t="shared" ca="1" si="4"/>
        <v>5.4908839569083476E-2</v>
      </c>
    </row>
    <row r="58" spans="4:14" x14ac:dyDescent="0.25">
      <c r="D58" s="4">
        <v>56</v>
      </c>
      <c r="E58" s="4">
        <f t="shared" ca="1" si="2"/>
        <v>5.4924689768016219E-2</v>
      </c>
      <c r="F58" s="4">
        <f t="shared" ca="1" si="3"/>
        <v>5.4916075234184014E-2</v>
      </c>
      <c r="G58" s="4">
        <f t="shared" ca="1" si="3"/>
        <v>5.4919228676804668E-2</v>
      </c>
      <c r="H58" s="4">
        <f t="shared" ca="1" si="3"/>
        <v>5.4929881123659763E-2</v>
      </c>
      <c r="I58" s="4">
        <f t="shared" ca="1" si="3"/>
        <v>5.4918088354084404E-2</v>
      </c>
      <c r="J58" s="4">
        <f t="shared" ca="1" si="3"/>
        <v>5.4911626029104522E-2</v>
      </c>
      <c r="K58" s="4">
        <f t="shared" ca="1" si="4"/>
        <v>5.4936672303755665E-2</v>
      </c>
      <c r="L58" s="4">
        <f t="shared" ca="1" si="4"/>
        <v>5.4918038663948239E-2</v>
      </c>
      <c r="M58" s="4">
        <f t="shared" ca="1" si="4"/>
        <v>5.4912510311166035E-2</v>
      </c>
      <c r="N58" s="4">
        <f t="shared" ca="1" si="4"/>
        <v>5.4909638639388199E-2</v>
      </c>
    </row>
    <row r="59" spans="4:14" x14ac:dyDescent="0.25">
      <c r="D59" s="4">
        <v>57</v>
      </c>
      <c r="E59" s="4">
        <f t="shared" ca="1" si="2"/>
        <v>5.4927193265468258E-2</v>
      </c>
      <c r="F59" s="4">
        <f t="shared" ca="1" si="3"/>
        <v>5.4917387958286851E-2</v>
      </c>
      <c r="G59" s="4">
        <f t="shared" ca="1" si="3"/>
        <v>5.4921000171824656E-2</v>
      </c>
      <c r="H59" s="4">
        <f t="shared" ca="1" si="3"/>
        <v>5.4928763027256529E-2</v>
      </c>
      <c r="I59" s="4">
        <f t="shared" ca="1" si="3"/>
        <v>5.4919895721265204E-2</v>
      </c>
      <c r="J59" s="4">
        <f t="shared" ca="1" si="3"/>
        <v>5.4909409299680946E-2</v>
      </c>
      <c r="K59" s="4">
        <f t="shared" ca="1" si="4"/>
        <v>5.4939662682992357E-2</v>
      </c>
      <c r="L59" s="4">
        <f t="shared" ca="1" si="4"/>
        <v>5.4917612081725672E-2</v>
      </c>
      <c r="M59" s="4">
        <f t="shared" ca="1" si="4"/>
        <v>5.49130216843004E-2</v>
      </c>
      <c r="N59" s="4">
        <f t="shared" ca="1" si="4"/>
        <v>5.4907421450185345E-2</v>
      </c>
    </row>
    <row r="60" spans="4:14" x14ac:dyDescent="0.25">
      <c r="D60" s="4">
        <v>58</v>
      </c>
      <c r="E60" s="4">
        <f t="shared" ca="1" si="2"/>
        <v>5.4922566036037963E-2</v>
      </c>
      <c r="F60" s="4">
        <f t="shared" ca="1" si="3"/>
        <v>5.4918702205661071E-2</v>
      </c>
      <c r="G60" s="4">
        <f t="shared" ca="1" si="3"/>
        <v>5.49204621468792E-2</v>
      </c>
      <c r="H60" s="4">
        <f t="shared" ca="1" si="3"/>
        <v>5.4930050738411049E-2</v>
      </c>
      <c r="I60" s="4">
        <f t="shared" ca="1" si="3"/>
        <v>5.4918479902956223E-2</v>
      </c>
      <c r="J60" s="4">
        <f t="shared" ca="1" si="3"/>
        <v>5.4907723094476772E-2</v>
      </c>
      <c r="K60" s="4">
        <f t="shared" ca="1" si="4"/>
        <v>5.4937774550601358E-2</v>
      </c>
      <c r="L60" s="4">
        <f t="shared" ca="1" si="4"/>
        <v>5.492132212495509E-2</v>
      </c>
      <c r="M60" s="4">
        <f t="shared" ca="1" si="4"/>
        <v>5.4910056029411076E-2</v>
      </c>
      <c r="N60" s="4">
        <f t="shared" ca="1" si="4"/>
        <v>5.4911619353153127E-2</v>
      </c>
    </row>
    <row r="61" spans="4:14" x14ac:dyDescent="0.25">
      <c r="D61" s="4">
        <v>59</v>
      </c>
      <c r="E61" s="4">
        <f t="shared" ca="1" si="2"/>
        <v>5.492011076175278E-2</v>
      </c>
      <c r="F61" s="4">
        <f t="shared" ca="1" si="3"/>
        <v>5.4920422510779388E-2</v>
      </c>
      <c r="G61" s="4">
        <f t="shared" ca="1" si="3"/>
        <v>5.4918009807117356E-2</v>
      </c>
      <c r="H61" s="4">
        <f t="shared" ca="1" si="3"/>
        <v>5.4926941736249138E-2</v>
      </c>
      <c r="I61" s="4">
        <f t="shared" ca="1" si="3"/>
        <v>5.4917692737588002E-2</v>
      </c>
      <c r="J61" s="4">
        <f t="shared" ca="1" si="3"/>
        <v>5.4908427397699702E-2</v>
      </c>
      <c r="K61" s="4">
        <f t="shared" ca="1" si="4"/>
        <v>5.4937753368077935E-2</v>
      </c>
      <c r="L61" s="4">
        <f t="shared" ca="1" si="4"/>
        <v>5.491862136912623E-2</v>
      </c>
      <c r="M61" s="4">
        <f t="shared" ca="1" si="4"/>
        <v>5.4905745317317213E-2</v>
      </c>
      <c r="N61" s="4">
        <f t="shared" ca="1" si="4"/>
        <v>5.4908767441388319E-2</v>
      </c>
    </row>
    <row r="62" spans="4:14" x14ac:dyDescent="0.25">
      <c r="D62" s="4">
        <v>60</v>
      </c>
      <c r="E62" s="4">
        <f t="shared" ca="1" si="2"/>
        <v>5.4916536434979395E-2</v>
      </c>
      <c r="F62" s="4">
        <f t="shared" ca="1" si="3"/>
        <v>5.4919023942804894E-2</v>
      </c>
      <c r="G62" s="4">
        <f t="shared" ca="1" si="3"/>
        <v>5.4913801848946425E-2</v>
      </c>
      <c r="H62" s="4">
        <f t="shared" ca="1" si="3"/>
        <v>5.4920828675493874E-2</v>
      </c>
      <c r="I62" s="4">
        <f t="shared" ca="1" si="3"/>
        <v>5.4917697598298218E-2</v>
      </c>
      <c r="J62" s="4">
        <f t="shared" ca="1" si="3"/>
        <v>5.4910013272564187E-2</v>
      </c>
      <c r="K62" s="4">
        <f t="shared" ca="1" si="4"/>
        <v>5.493824946577304E-2</v>
      </c>
      <c r="L62" s="4">
        <f t="shared" ca="1" si="4"/>
        <v>5.4923388327038074E-2</v>
      </c>
      <c r="M62" s="4">
        <f t="shared" ca="1" si="4"/>
        <v>5.4902778941584067E-2</v>
      </c>
      <c r="N62" s="4">
        <f t="shared" ca="1" si="4"/>
        <v>5.4905197394280472E-2</v>
      </c>
    </row>
    <row r="63" spans="4:14" x14ac:dyDescent="0.25">
      <c r="D63" s="4">
        <v>61</v>
      </c>
      <c r="E63" s="4">
        <f t="shared" ca="1" si="2"/>
        <v>5.4916637366582297E-2</v>
      </c>
      <c r="F63" s="4">
        <f t="shared" ca="1" si="3"/>
        <v>5.4917768281530187E-2</v>
      </c>
      <c r="G63" s="4">
        <f t="shared" ca="1" si="3"/>
        <v>5.491737566546858E-2</v>
      </c>
      <c r="H63" s="4">
        <f t="shared" ca="1" si="3"/>
        <v>5.4918421769774656E-2</v>
      </c>
      <c r="I63" s="4">
        <f t="shared" ca="1" si="3"/>
        <v>5.4916177297121796E-2</v>
      </c>
      <c r="J63" s="4">
        <f t="shared" ref="J63:M126" ca="1" si="5">$B$1*($B$2-J62)*$B$6+$B$3*SQRT(J62)*SQRT($B$6)*_xlfn.NORM.S.INV(RAND())+J62</f>
        <v>5.4905865366218873E-2</v>
      </c>
      <c r="K63" s="4">
        <f t="shared" ca="1" si="4"/>
        <v>5.4938591380021676E-2</v>
      </c>
      <c r="L63" s="4">
        <f t="shared" ca="1" si="4"/>
        <v>5.4924344948335257E-2</v>
      </c>
      <c r="M63" s="4">
        <f t="shared" ca="1" si="4"/>
        <v>5.4901421801889318E-2</v>
      </c>
      <c r="N63" s="4">
        <f t="shared" ca="1" si="4"/>
        <v>5.4902475150138623E-2</v>
      </c>
    </row>
    <row r="64" spans="4:14" x14ac:dyDescent="0.25">
      <c r="D64" s="4">
        <v>62</v>
      </c>
      <c r="E64" s="4">
        <f t="shared" ca="1" si="2"/>
        <v>5.4918530967243868E-2</v>
      </c>
      <c r="F64" s="4">
        <f t="shared" ca="1" si="3"/>
        <v>5.491590921580377E-2</v>
      </c>
      <c r="G64" s="4">
        <f t="shared" ca="1" si="3"/>
        <v>5.4917508964378532E-2</v>
      </c>
      <c r="H64" s="4">
        <f t="shared" ca="1" si="3"/>
        <v>5.4918620344538288E-2</v>
      </c>
      <c r="I64" s="4">
        <f t="shared" ca="1" si="3"/>
        <v>5.4917151024559643E-2</v>
      </c>
      <c r="J64" s="4">
        <f t="shared" ca="1" si="5"/>
        <v>5.4903110885993832E-2</v>
      </c>
      <c r="K64" s="4">
        <f t="shared" ca="1" si="4"/>
        <v>5.4933169030882516E-2</v>
      </c>
      <c r="L64" s="4">
        <f t="shared" ca="1" si="4"/>
        <v>5.4922962474958037E-2</v>
      </c>
      <c r="M64" s="4">
        <f t="shared" ca="1" si="4"/>
        <v>5.4899541216608005E-2</v>
      </c>
      <c r="N64" s="4">
        <f t="shared" ca="1" si="4"/>
        <v>5.4904602263342081E-2</v>
      </c>
    </row>
    <row r="65" spans="4:14" x14ac:dyDescent="0.25">
      <c r="D65" s="4">
        <v>63</v>
      </c>
      <c r="E65" s="4">
        <f t="shared" ca="1" si="2"/>
        <v>5.491687901010367E-2</v>
      </c>
      <c r="F65" s="4">
        <f t="shared" ca="1" si="3"/>
        <v>5.4915018147314053E-2</v>
      </c>
      <c r="G65" s="4">
        <f t="shared" ca="1" si="3"/>
        <v>5.4915256457257672E-2</v>
      </c>
      <c r="H65" s="4">
        <f t="shared" ca="1" si="3"/>
        <v>5.4918909816361952E-2</v>
      </c>
      <c r="I65" s="4">
        <f t="shared" ca="1" si="3"/>
        <v>5.4915670770790764E-2</v>
      </c>
      <c r="J65" s="4">
        <f t="shared" ca="1" si="5"/>
        <v>5.4905897530359724E-2</v>
      </c>
      <c r="K65" s="4">
        <f t="shared" ca="1" si="4"/>
        <v>5.4930802094960873E-2</v>
      </c>
      <c r="L65" s="4">
        <f t="shared" ca="1" si="4"/>
        <v>5.491864548790986E-2</v>
      </c>
      <c r="M65" s="4">
        <f t="shared" ca="1" si="4"/>
        <v>5.4900851662957127E-2</v>
      </c>
      <c r="N65" s="4">
        <f t="shared" ca="1" si="4"/>
        <v>5.4904047907808652E-2</v>
      </c>
    </row>
    <row r="66" spans="4:14" x14ac:dyDescent="0.25">
      <c r="D66" s="4">
        <v>64</v>
      </c>
      <c r="E66" s="4">
        <f t="shared" ca="1" si="2"/>
        <v>5.4911951254791508E-2</v>
      </c>
      <c r="F66" s="4">
        <f t="shared" ca="1" si="3"/>
        <v>5.4918732968463571E-2</v>
      </c>
      <c r="G66" s="4">
        <f t="shared" ca="1" si="3"/>
        <v>5.491416484352335E-2</v>
      </c>
      <c r="H66" s="4">
        <f t="shared" ca="1" si="3"/>
        <v>5.4917655932663623E-2</v>
      </c>
      <c r="I66" s="4">
        <f t="shared" ca="1" si="3"/>
        <v>5.49157998669546E-2</v>
      </c>
      <c r="J66" s="4">
        <f t="shared" ca="1" si="5"/>
        <v>5.4901020702321925E-2</v>
      </c>
      <c r="K66" s="4">
        <f t="shared" ca="1" si="4"/>
        <v>5.4931507132600567E-2</v>
      </c>
      <c r="L66" s="4">
        <f t="shared" ca="1" si="4"/>
        <v>5.4916637363954385E-2</v>
      </c>
      <c r="M66" s="4">
        <f t="shared" ca="1" si="4"/>
        <v>5.4899046013401072E-2</v>
      </c>
      <c r="N66" s="4">
        <f t="shared" ca="1" si="4"/>
        <v>5.4905576279787628E-2</v>
      </c>
    </row>
    <row r="67" spans="4:14" x14ac:dyDescent="0.25">
      <c r="D67" s="4">
        <v>65</v>
      </c>
      <c r="E67" s="4">
        <f t="shared" ca="1" si="2"/>
        <v>5.4910421704101826E-2</v>
      </c>
      <c r="F67" s="4">
        <f t="shared" ca="1" si="3"/>
        <v>5.4919936303569429E-2</v>
      </c>
      <c r="G67" s="4">
        <f t="shared" ca="1" si="3"/>
        <v>5.4910936144654587E-2</v>
      </c>
      <c r="H67" s="4">
        <f t="shared" ca="1" si="3"/>
        <v>5.4915382150839867E-2</v>
      </c>
      <c r="I67" s="4">
        <f t="shared" ca="1" si="3"/>
        <v>5.4915185513046444E-2</v>
      </c>
      <c r="J67" s="4">
        <f t="shared" ca="1" si="5"/>
        <v>5.4904157520933319E-2</v>
      </c>
      <c r="K67" s="4">
        <f t="shared" ca="1" si="4"/>
        <v>5.4928564283498675E-2</v>
      </c>
      <c r="L67" s="4">
        <f t="shared" ca="1" si="4"/>
        <v>5.4916416282297389E-2</v>
      </c>
      <c r="M67" s="4">
        <f t="shared" ca="1" si="4"/>
        <v>5.490036578179544E-2</v>
      </c>
      <c r="N67" s="4">
        <f t="shared" ca="1" si="4"/>
        <v>5.4903947531834127E-2</v>
      </c>
    </row>
    <row r="68" spans="4:14" x14ac:dyDescent="0.25">
      <c r="D68" s="4">
        <v>66</v>
      </c>
      <c r="E68" s="4">
        <f t="shared" ref="E68:E131" ca="1" si="6">$B$1*($B$2-E67)*$B$6+$B$3*SQRT(E67)*SQRT($B$6)*_xlfn.NORM.S.INV(RAND())+E67</f>
        <v>5.4910902837939306E-2</v>
      </c>
      <c r="F68" s="4">
        <f t="shared" ref="F68:I131" ca="1" si="7">$B$1*($B$2-F67)*$B$6+$B$3*SQRT(F67)*SQRT($B$6)*_xlfn.NORM.S.INV(RAND())+F67</f>
        <v>5.4921567252635355E-2</v>
      </c>
      <c r="G68" s="4">
        <f t="shared" ca="1" si="7"/>
        <v>5.4912181055887133E-2</v>
      </c>
      <c r="H68" s="4">
        <f t="shared" ca="1" si="7"/>
        <v>5.4912196218099507E-2</v>
      </c>
      <c r="I68" s="4">
        <f t="shared" ca="1" si="7"/>
        <v>5.49117735944262E-2</v>
      </c>
      <c r="J68" s="4">
        <f t="shared" ca="1" si="5"/>
        <v>5.4907513244921484E-2</v>
      </c>
      <c r="K68" s="4">
        <f t="shared" ca="1" si="4"/>
        <v>5.4926466581686199E-2</v>
      </c>
      <c r="L68" s="4">
        <f t="shared" ca="1" si="4"/>
        <v>5.4922012569546839E-2</v>
      </c>
      <c r="M68" s="4">
        <f t="shared" ca="1" si="4"/>
        <v>5.4902519214785082E-2</v>
      </c>
      <c r="N68" s="4">
        <f t="shared" ca="1" si="4"/>
        <v>5.4904286056087125E-2</v>
      </c>
    </row>
    <row r="69" spans="4:14" x14ac:dyDescent="0.25">
      <c r="D69" s="4">
        <v>67</v>
      </c>
      <c r="E69" s="4">
        <f t="shared" ca="1" si="6"/>
        <v>5.4910854568360916E-2</v>
      </c>
      <c r="F69" s="4">
        <f t="shared" ca="1" si="7"/>
        <v>5.4920883733326743E-2</v>
      </c>
      <c r="G69" s="4">
        <f t="shared" ca="1" si="7"/>
        <v>5.4909760993755719E-2</v>
      </c>
      <c r="H69" s="4">
        <f t="shared" ca="1" si="7"/>
        <v>5.490687899055096E-2</v>
      </c>
      <c r="I69" s="4">
        <f t="shared" ca="1" si="7"/>
        <v>5.4907186090187472E-2</v>
      </c>
      <c r="J69" s="4">
        <f t="shared" ca="1" si="5"/>
        <v>5.4908118842979706E-2</v>
      </c>
      <c r="K69" s="4">
        <f t="shared" ca="1" si="4"/>
        <v>5.4924633069710724E-2</v>
      </c>
      <c r="L69" s="4">
        <f t="shared" ca="1" si="4"/>
        <v>5.4917104909165466E-2</v>
      </c>
      <c r="M69" s="4">
        <f t="shared" ca="1" si="4"/>
        <v>5.4897583853211356E-2</v>
      </c>
      <c r="N69" s="4">
        <f t="shared" ca="1" si="4"/>
        <v>5.4899443010987245E-2</v>
      </c>
    </row>
    <row r="70" spans="4:14" x14ac:dyDescent="0.25">
      <c r="D70" s="4">
        <v>68</v>
      </c>
      <c r="E70" s="4">
        <f t="shared" ca="1" si="6"/>
        <v>5.4915829577340272E-2</v>
      </c>
      <c r="F70" s="4">
        <f t="shared" ca="1" si="7"/>
        <v>5.4922100931669667E-2</v>
      </c>
      <c r="G70" s="4">
        <f t="shared" ca="1" si="7"/>
        <v>5.4909673904676659E-2</v>
      </c>
      <c r="H70" s="4">
        <f t="shared" ca="1" si="7"/>
        <v>5.4904864882932246E-2</v>
      </c>
      <c r="I70" s="4">
        <f t="shared" ca="1" si="7"/>
        <v>5.4906637394218277E-2</v>
      </c>
      <c r="J70" s="4">
        <f t="shared" ca="1" si="5"/>
        <v>5.490531202291659E-2</v>
      </c>
      <c r="K70" s="4">
        <f t="shared" ca="1" si="4"/>
        <v>5.4925154935221758E-2</v>
      </c>
      <c r="L70" s="4">
        <f t="shared" ca="1" si="4"/>
        <v>5.4914777709370234E-2</v>
      </c>
      <c r="M70" s="4">
        <f t="shared" ca="1" si="4"/>
        <v>5.489393548848271E-2</v>
      </c>
      <c r="N70" s="4">
        <f t="shared" ca="1" si="4"/>
        <v>5.4894976854423537E-2</v>
      </c>
    </row>
    <row r="71" spans="4:14" x14ac:dyDescent="0.25">
      <c r="D71" s="4">
        <v>69</v>
      </c>
      <c r="E71" s="4">
        <f t="shared" ca="1" si="6"/>
        <v>5.4915105529778484E-2</v>
      </c>
      <c r="F71" s="4">
        <f t="shared" ca="1" si="7"/>
        <v>5.4924207788418652E-2</v>
      </c>
      <c r="G71" s="4">
        <f t="shared" ca="1" si="7"/>
        <v>5.4910800795706614E-2</v>
      </c>
      <c r="H71" s="4">
        <f t="shared" ca="1" si="7"/>
        <v>5.4903143308048817E-2</v>
      </c>
      <c r="I71" s="4">
        <f t="shared" ca="1" si="7"/>
        <v>5.4906569454358366E-2</v>
      </c>
      <c r="J71" s="4">
        <f t="shared" ca="1" si="5"/>
        <v>5.4905339498305568E-2</v>
      </c>
      <c r="K71" s="4">
        <f t="shared" ca="1" si="4"/>
        <v>5.4920291644273998E-2</v>
      </c>
      <c r="L71" s="4">
        <f t="shared" ca="1" si="4"/>
        <v>5.4916109882963318E-2</v>
      </c>
      <c r="M71" s="4">
        <f t="shared" ca="1" si="4"/>
        <v>5.4893756300626949E-2</v>
      </c>
      <c r="N71" s="4">
        <f t="shared" ca="1" si="4"/>
        <v>5.4889811071485925E-2</v>
      </c>
    </row>
    <row r="72" spans="4:14" x14ac:dyDescent="0.25">
      <c r="D72" s="4">
        <v>70</v>
      </c>
      <c r="E72" s="4">
        <f t="shared" ca="1" si="6"/>
        <v>5.4914365466719926E-2</v>
      </c>
      <c r="F72" s="4">
        <f t="shared" ca="1" si="7"/>
        <v>5.4927173116739426E-2</v>
      </c>
      <c r="G72" s="4">
        <f t="shared" ca="1" si="7"/>
        <v>5.4912047926350155E-2</v>
      </c>
      <c r="H72" s="4">
        <f t="shared" ca="1" si="7"/>
        <v>5.4898320158458642E-2</v>
      </c>
      <c r="I72" s="4">
        <f t="shared" ca="1" si="7"/>
        <v>5.4908557505891228E-2</v>
      </c>
      <c r="J72" s="4">
        <f t="shared" ca="1" si="5"/>
        <v>5.4907653035517215E-2</v>
      </c>
      <c r="K72" s="4">
        <f t="shared" ca="1" si="4"/>
        <v>5.4923859668064234E-2</v>
      </c>
      <c r="L72" s="4">
        <f t="shared" ca="1" si="4"/>
        <v>5.491300955989864E-2</v>
      </c>
      <c r="M72" s="4">
        <f t="shared" ca="1" si="4"/>
        <v>5.4892361627691115E-2</v>
      </c>
      <c r="N72" s="4">
        <f t="shared" ca="1" si="4"/>
        <v>5.4889480364472699E-2</v>
      </c>
    </row>
    <row r="73" spans="4:14" x14ac:dyDescent="0.25">
      <c r="D73" s="4">
        <v>71</v>
      </c>
      <c r="E73" s="4">
        <f t="shared" ca="1" si="6"/>
        <v>5.4913734059933834E-2</v>
      </c>
      <c r="F73" s="4">
        <f t="shared" ca="1" si="7"/>
        <v>5.4928820313494837E-2</v>
      </c>
      <c r="G73" s="4">
        <f t="shared" ca="1" si="7"/>
        <v>5.4909432047058657E-2</v>
      </c>
      <c r="H73" s="4">
        <f t="shared" ca="1" si="7"/>
        <v>5.4900169542636629E-2</v>
      </c>
      <c r="I73" s="4">
        <f t="shared" ca="1" si="7"/>
        <v>5.4903055220577215E-2</v>
      </c>
      <c r="J73" s="4">
        <f t="shared" ca="1" si="5"/>
        <v>5.4907469563771773E-2</v>
      </c>
      <c r="K73" s="4">
        <f t="shared" ca="1" si="4"/>
        <v>5.4916466840445224E-2</v>
      </c>
      <c r="L73" s="4">
        <f t="shared" ca="1" si="4"/>
        <v>5.4915135012113363E-2</v>
      </c>
      <c r="M73" s="4">
        <f t="shared" ca="1" si="4"/>
        <v>5.4894840849060003E-2</v>
      </c>
      <c r="N73" s="4">
        <f t="shared" ca="1" si="4"/>
        <v>5.4898641668757478E-2</v>
      </c>
    </row>
    <row r="74" spans="4:14" x14ac:dyDescent="0.25">
      <c r="D74" s="4">
        <v>72</v>
      </c>
      <c r="E74" s="4">
        <f t="shared" ca="1" si="6"/>
        <v>5.4911649575073676E-2</v>
      </c>
      <c r="F74" s="4">
        <f t="shared" ca="1" si="7"/>
        <v>5.4926001921788356E-2</v>
      </c>
      <c r="G74" s="4">
        <f t="shared" ca="1" si="7"/>
        <v>5.4912670669665181E-2</v>
      </c>
      <c r="H74" s="4">
        <f t="shared" ca="1" si="7"/>
        <v>5.4898471873184751E-2</v>
      </c>
      <c r="I74" s="4">
        <f t="shared" ca="1" si="7"/>
        <v>5.4900312935954904E-2</v>
      </c>
      <c r="J74" s="4">
        <f t="shared" ca="1" si="5"/>
        <v>5.4902189624086398E-2</v>
      </c>
      <c r="K74" s="4">
        <f t="shared" ca="1" si="4"/>
        <v>5.4918567298298082E-2</v>
      </c>
      <c r="L74" s="4">
        <f t="shared" ca="1" si="4"/>
        <v>5.4915070012253819E-2</v>
      </c>
      <c r="M74" s="4">
        <f t="shared" ca="1" si="4"/>
        <v>5.489736794212273E-2</v>
      </c>
      <c r="N74" s="4">
        <f t="shared" ca="1" si="4"/>
        <v>5.4901303435366929E-2</v>
      </c>
    </row>
    <row r="75" spans="4:14" x14ac:dyDescent="0.25">
      <c r="D75" s="4">
        <v>73</v>
      </c>
      <c r="E75" s="4">
        <f t="shared" ca="1" si="6"/>
        <v>5.4912301476037075E-2</v>
      </c>
      <c r="F75" s="4">
        <f t="shared" ca="1" si="7"/>
        <v>5.4922870784268531E-2</v>
      </c>
      <c r="G75" s="4">
        <f t="shared" ca="1" si="7"/>
        <v>5.4915495084526408E-2</v>
      </c>
      <c r="H75" s="4">
        <f t="shared" ca="1" si="7"/>
        <v>5.4899098992423789E-2</v>
      </c>
      <c r="I75" s="4">
        <f t="shared" ca="1" si="7"/>
        <v>5.4897079249114043E-2</v>
      </c>
      <c r="J75" s="4">
        <f t="shared" ca="1" si="5"/>
        <v>5.4896318228827574E-2</v>
      </c>
      <c r="K75" s="4">
        <f t="shared" ca="1" si="4"/>
        <v>5.4917179276728283E-2</v>
      </c>
      <c r="L75" s="4">
        <f t="shared" ca="1" si="4"/>
        <v>5.4916412763687694E-2</v>
      </c>
      <c r="M75" s="4">
        <f t="shared" ca="1" si="4"/>
        <v>5.4896667106027551E-2</v>
      </c>
      <c r="N75" s="4">
        <f t="shared" ca="1" si="4"/>
        <v>5.489975990452918E-2</v>
      </c>
    </row>
    <row r="76" spans="4:14" x14ac:dyDescent="0.25">
      <c r="D76" s="4">
        <v>74</v>
      </c>
      <c r="E76" s="4">
        <f t="shared" ca="1" si="6"/>
        <v>5.4910471725985927E-2</v>
      </c>
      <c r="F76" s="4">
        <f t="shared" ca="1" si="7"/>
        <v>5.4927216409451488E-2</v>
      </c>
      <c r="G76" s="4">
        <f t="shared" ca="1" si="7"/>
        <v>5.4914319913485415E-2</v>
      </c>
      <c r="H76" s="4">
        <f t="shared" ca="1" si="7"/>
        <v>5.4898248761329774E-2</v>
      </c>
      <c r="I76" s="4">
        <f t="shared" ca="1" si="7"/>
        <v>5.4898071857350274E-2</v>
      </c>
      <c r="J76" s="4">
        <f t="shared" ca="1" si="5"/>
        <v>5.4894500426500424E-2</v>
      </c>
      <c r="K76" s="4">
        <f t="shared" ca="1" si="4"/>
        <v>5.491800521131171E-2</v>
      </c>
      <c r="L76" s="4">
        <f t="shared" ca="1" si="4"/>
        <v>5.4917968151352872E-2</v>
      </c>
      <c r="M76" s="4">
        <f t="shared" ca="1" si="4"/>
        <v>5.4898448731615153E-2</v>
      </c>
      <c r="N76" s="4">
        <f t="shared" ca="1" si="4"/>
        <v>5.4899161426256296E-2</v>
      </c>
    </row>
    <row r="77" spans="4:14" x14ac:dyDescent="0.25">
      <c r="D77" s="4">
        <v>75</v>
      </c>
      <c r="E77" s="4">
        <f t="shared" ca="1" si="6"/>
        <v>5.4910247123896409E-2</v>
      </c>
      <c r="F77" s="4">
        <f t="shared" ca="1" si="7"/>
        <v>5.4929506239537421E-2</v>
      </c>
      <c r="G77" s="4">
        <f t="shared" ca="1" si="7"/>
        <v>5.4913612610382322E-2</v>
      </c>
      <c r="H77" s="4">
        <f t="shared" ca="1" si="7"/>
        <v>5.4898070406560751E-2</v>
      </c>
      <c r="I77" s="4">
        <f t="shared" ca="1" si="7"/>
        <v>5.4896710396049077E-2</v>
      </c>
      <c r="J77" s="4">
        <f t="shared" ca="1" si="5"/>
        <v>5.4896144926455274E-2</v>
      </c>
      <c r="K77" s="4">
        <f t="shared" ca="1" si="4"/>
        <v>5.4918535919314934E-2</v>
      </c>
      <c r="L77" s="4">
        <f t="shared" ca="1" si="4"/>
        <v>5.4917607707696249E-2</v>
      </c>
      <c r="M77" s="4">
        <f t="shared" ca="1" si="4"/>
        <v>5.4898763701846695E-2</v>
      </c>
      <c r="N77" s="4">
        <f t="shared" ca="1" si="4"/>
        <v>5.489794175894374E-2</v>
      </c>
    </row>
    <row r="78" spans="4:14" x14ac:dyDescent="0.25">
      <c r="D78" s="4">
        <v>76</v>
      </c>
      <c r="E78" s="4">
        <f t="shared" ca="1" si="6"/>
        <v>5.490612950572335E-2</v>
      </c>
      <c r="F78" s="4">
        <f t="shared" ca="1" si="7"/>
        <v>5.492751462555235E-2</v>
      </c>
      <c r="G78" s="4">
        <f t="shared" ca="1" si="7"/>
        <v>5.491528557399078E-2</v>
      </c>
      <c r="H78" s="4">
        <f t="shared" ca="1" si="7"/>
        <v>5.4896822644388929E-2</v>
      </c>
      <c r="I78" s="4">
        <f t="shared" ca="1" si="7"/>
        <v>5.4895971901310979E-2</v>
      </c>
      <c r="J78" s="4">
        <f t="shared" ca="1" si="5"/>
        <v>5.4893370045718162E-2</v>
      </c>
      <c r="K78" s="4">
        <f t="shared" ca="1" si="4"/>
        <v>5.4919780308608314E-2</v>
      </c>
      <c r="L78" s="4">
        <f t="shared" ca="1" si="4"/>
        <v>5.4917777158076393E-2</v>
      </c>
      <c r="M78" s="4">
        <f t="shared" ca="1" si="4"/>
        <v>5.4900708200269772E-2</v>
      </c>
      <c r="N78" s="4">
        <f t="shared" ca="1" si="4"/>
        <v>5.4892917728040391E-2</v>
      </c>
    </row>
    <row r="79" spans="4:14" x14ac:dyDescent="0.25">
      <c r="D79" s="4">
        <v>77</v>
      </c>
      <c r="E79" s="4">
        <f t="shared" ca="1" si="6"/>
        <v>5.4905748973415811E-2</v>
      </c>
      <c r="F79" s="4">
        <f t="shared" ca="1" si="7"/>
        <v>5.4925667821674781E-2</v>
      </c>
      <c r="G79" s="4">
        <f t="shared" ca="1" si="7"/>
        <v>5.4919002978816883E-2</v>
      </c>
      <c r="H79" s="4">
        <f t="shared" ca="1" si="7"/>
        <v>5.489626749411515E-2</v>
      </c>
      <c r="I79" s="4">
        <f t="shared" ca="1" si="7"/>
        <v>5.4896156876241595E-2</v>
      </c>
      <c r="J79" s="4">
        <f t="shared" ca="1" si="5"/>
        <v>5.489046728164159E-2</v>
      </c>
      <c r="K79" s="4">
        <f t="shared" ca="1" si="4"/>
        <v>5.4917073305810811E-2</v>
      </c>
      <c r="L79" s="4">
        <f t="shared" ca="1" si="4"/>
        <v>5.4914169597525118E-2</v>
      </c>
      <c r="M79" s="4">
        <f t="shared" ca="1" si="4"/>
        <v>5.4901630933739315E-2</v>
      </c>
      <c r="N79" s="4">
        <f t="shared" ca="1" si="4"/>
        <v>5.489651240819516E-2</v>
      </c>
    </row>
    <row r="80" spans="4:14" x14ac:dyDescent="0.25">
      <c r="D80" s="4">
        <v>78</v>
      </c>
      <c r="E80" s="4">
        <f t="shared" ca="1" si="6"/>
        <v>5.4903008038641885E-2</v>
      </c>
      <c r="F80" s="4">
        <f t="shared" ca="1" si="7"/>
        <v>5.4921715705876374E-2</v>
      </c>
      <c r="G80" s="4">
        <f t="shared" ca="1" si="7"/>
        <v>5.4921381590492376E-2</v>
      </c>
      <c r="H80" s="4">
        <f t="shared" ca="1" si="7"/>
        <v>5.4897169430179964E-2</v>
      </c>
      <c r="I80" s="4">
        <f t="shared" ca="1" si="7"/>
        <v>5.4897695034142678E-2</v>
      </c>
      <c r="J80" s="4">
        <f t="shared" ca="1" si="5"/>
        <v>5.4884829565704313E-2</v>
      </c>
      <c r="K80" s="4">
        <f t="shared" ca="1" si="4"/>
        <v>5.4916650218824727E-2</v>
      </c>
      <c r="L80" s="4">
        <f t="shared" ca="1" si="4"/>
        <v>5.4912296720049887E-2</v>
      </c>
      <c r="M80" s="4">
        <f t="shared" ca="1" si="4"/>
        <v>5.49015249776948E-2</v>
      </c>
      <c r="N80" s="4">
        <f t="shared" ca="1" si="4"/>
        <v>5.4896534977119514E-2</v>
      </c>
    </row>
    <row r="81" spans="4:14" x14ac:dyDescent="0.25">
      <c r="D81" s="4">
        <v>79</v>
      </c>
      <c r="E81" s="4">
        <f t="shared" ca="1" si="6"/>
        <v>5.4906058008320345E-2</v>
      </c>
      <c r="F81" s="4">
        <f t="shared" ca="1" si="7"/>
        <v>5.4924411610358111E-2</v>
      </c>
      <c r="G81" s="4">
        <f t="shared" ca="1" si="7"/>
        <v>5.4924864671615593E-2</v>
      </c>
      <c r="H81" s="4">
        <f t="shared" ca="1" si="7"/>
        <v>5.4900303016965531E-2</v>
      </c>
      <c r="I81" s="4">
        <f t="shared" ca="1" si="7"/>
        <v>5.4899461287872146E-2</v>
      </c>
      <c r="J81" s="4">
        <f t="shared" ca="1" si="5"/>
        <v>5.4887043076376679E-2</v>
      </c>
      <c r="K81" s="4">
        <f t="shared" ca="1" si="4"/>
        <v>5.4914313269659565E-2</v>
      </c>
      <c r="L81" s="4">
        <f t="shared" ca="1" si="4"/>
        <v>5.4915906566177307E-2</v>
      </c>
      <c r="M81" s="4">
        <f t="shared" ca="1" si="4"/>
        <v>5.4896777797194408E-2</v>
      </c>
      <c r="N81" s="4">
        <f t="shared" ca="1" si="4"/>
        <v>5.4899769377919391E-2</v>
      </c>
    </row>
    <row r="82" spans="4:14" x14ac:dyDescent="0.25">
      <c r="D82" s="4">
        <v>80</v>
      </c>
      <c r="E82" s="4">
        <f t="shared" ca="1" si="6"/>
        <v>5.4905950805619774E-2</v>
      </c>
      <c r="F82" s="4">
        <f t="shared" ca="1" si="7"/>
        <v>5.4919431617147275E-2</v>
      </c>
      <c r="G82" s="4">
        <f t="shared" ca="1" si="7"/>
        <v>5.4920575617782602E-2</v>
      </c>
      <c r="H82" s="4">
        <f t="shared" ca="1" si="7"/>
        <v>5.4898670269141768E-2</v>
      </c>
      <c r="I82" s="4">
        <f t="shared" ca="1" si="7"/>
        <v>5.4900180098391073E-2</v>
      </c>
      <c r="J82" s="4">
        <f t="shared" ca="1" si="5"/>
        <v>5.4886444424052078E-2</v>
      </c>
      <c r="K82" s="4">
        <f t="shared" ca="1" si="4"/>
        <v>5.4913794557222215E-2</v>
      </c>
      <c r="L82" s="4">
        <f t="shared" ca="1" si="4"/>
        <v>5.4915046847846406E-2</v>
      </c>
      <c r="M82" s="4">
        <f t="shared" ca="1" si="4"/>
        <v>5.4895487040881326E-2</v>
      </c>
      <c r="N82" s="4">
        <f t="shared" ref="N82:N145" ca="1" si="8">$B$1*($B$2-N81)*$B$6+$B$3*SQRT(N81)*SQRT($B$6)*_xlfn.NORM.S.INV(RAND())+N81</f>
        <v>5.4901558321070916E-2</v>
      </c>
    </row>
    <row r="83" spans="4:14" x14ac:dyDescent="0.25">
      <c r="D83" s="4">
        <v>81</v>
      </c>
      <c r="E83" s="4">
        <f t="shared" ca="1" si="6"/>
        <v>5.490879162236921E-2</v>
      </c>
      <c r="F83" s="4">
        <f t="shared" ca="1" si="7"/>
        <v>5.4918991730929324E-2</v>
      </c>
      <c r="G83" s="4">
        <f t="shared" ca="1" si="7"/>
        <v>5.491866870726355E-2</v>
      </c>
      <c r="H83" s="4">
        <f t="shared" ca="1" si="7"/>
        <v>5.4896036717715119E-2</v>
      </c>
      <c r="I83" s="4">
        <f t="shared" ca="1" si="7"/>
        <v>5.4900613182873759E-2</v>
      </c>
      <c r="J83" s="4">
        <f t="shared" ca="1" si="5"/>
        <v>5.4894447083641058E-2</v>
      </c>
      <c r="K83" s="4">
        <f t="shared" ca="1" si="5"/>
        <v>5.4915519036346332E-2</v>
      </c>
      <c r="L83" s="4">
        <f t="shared" ca="1" si="5"/>
        <v>5.4916188471866641E-2</v>
      </c>
      <c r="M83" s="4">
        <f t="shared" ca="1" si="5"/>
        <v>5.489833074412262E-2</v>
      </c>
      <c r="N83" s="4">
        <f t="shared" ca="1" si="8"/>
        <v>5.490097023733774E-2</v>
      </c>
    </row>
    <row r="84" spans="4:14" x14ac:dyDescent="0.25">
      <c r="D84" s="4">
        <v>82</v>
      </c>
      <c r="E84" s="4">
        <f t="shared" ca="1" si="6"/>
        <v>5.4905340922128273E-2</v>
      </c>
      <c r="F84" s="4">
        <f t="shared" ca="1" si="7"/>
        <v>5.4918338839623743E-2</v>
      </c>
      <c r="G84" s="4">
        <f t="shared" ca="1" si="7"/>
        <v>5.4917121901820784E-2</v>
      </c>
      <c r="H84" s="4">
        <f t="shared" ca="1" si="7"/>
        <v>5.489932649480686E-2</v>
      </c>
      <c r="I84" s="4">
        <f t="shared" ca="1" si="7"/>
        <v>5.4899965317865694E-2</v>
      </c>
      <c r="J84" s="4">
        <f t="shared" ca="1" si="5"/>
        <v>5.4896580267342579E-2</v>
      </c>
      <c r="K84" s="4">
        <f t="shared" ca="1" si="5"/>
        <v>5.4912695015202795E-2</v>
      </c>
      <c r="L84" s="4">
        <f t="shared" ca="1" si="5"/>
        <v>5.4914146323580222E-2</v>
      </c>
      <c r="M84" s="4">
        <f t="shared" ca="1" si="5"/>
        <v>5.4896716873431332E-2</v>
      </c>
      <c r="N84" s="4">
        <f t="shared" ca="1" si="8"/>
        <v>5.4903843782260875E-2</v>
      </c>
    </row>
    <row r="85" spans="4:14" x14ac:dyDescent="0.25">
      <c r="D85" s="4">
        <v>83</v>
      </c>
      <c r="E85" s="4">
        <f t="shared" ca="1" si="6"/>
        <v>5.4906949902441694E-2</v>
      </c>
      <c r="F85" s="4">
        <f t="shared" ca="1" si="7"/>
        <v>5.4918889085379896E-2</v>
      </c>
      <c r="G85" s="4">
        <f t="shared" ca="1" si="7"/>
        <v>5.4914462076026897E-2</v>
      </c>
      <c r="H85" s="4">
        <f t="shared" ca="1" si="7"/>
        <v>5.4899456726048332E-2</v>
      </c>
      <c r="I85" s="4">
        <f t="shared" ca="1" si="7"/>
        <v>5.4902313372168651E-2</v>
      </c>
      <c r="J85" s="4">
        <f t="shared" ca="1" si="5"/>
        <v>5.4892759872017444E-2</v>
      </c>
      <c r="K85" s="4">
        <f t="shared" ca="1" si="5"/>
        <v>5.491564345944619E-2</v>
      </c>
      <c r="L85" s="4">
        <f t="shared" ca="1" si="5"/>
        <v>5.4915989618325743E-2</v>
      </c>
      <c r="M85" s="4">
        <f t="shared" ca="1" si="5"/>
        <v>5.4902899274736662E-2</v>
      </c>
      <c r="N85" s="4">
        <f t="shared" ca="1" si="8"/>
        <v>5.4901390323037043E-2</v>
      </c>
    </row>
    <row r="86" spans="4:14" x14ac:dyDescent="0.25">
      <c r="D86" s="4">
        <v>84</v>
      </c>
      <c r="E86" s="4">
        <f t="shared" ca="1" si="6"/>
        <v>5.4903786159290938E-2</v>
      </c>
      <c r="F86" s="4">
        <f t="shared" ca="1" si="7"/>
        <v>5.4916375099345847E-2</v>
      </c>
      <c r="G86" s="4">
        <f t="shared" ca="1" si="7"/>
        <v>5.4917483404857269E-2</v>
      </c>
      <c r="H86" s="4">
        <f t="shared" ca="1" si="7"/>
        <v>5.4898446248112479E-2</v>
      </c>
      <c r="I86" s="4">
        <f t="shared" ca="1" si="7"/>
        <v>5.4901119013393257E-2</v>
      </c>
      <c r="J86" s="4">
        <f t="shared" ca="1" si="5"/>
        <v>5.4897649060796749E-2</v>
      </c>
      <c r="K86" s="4">
        <f t="shared" ca="1" si="5"/>
        <v>5.4915578190275281E-2</v>
      </c>
      <c r="L86" s="4">
        <f t="shared" ca="1" si="5"/>
        <v>5.4915908828970843E-2</v>
      </c>
      <c r="M86" s="4">
        <f t="shared" ca="1" si="5"/>
        <v>5.4904915332138017E-2</v>
      </c>
      <c r="N86" s="4">
        <f t="shared" ca="1" si="8"/>
        <v>5.4897611839006613E-2</v>
      </c>
    </row>
    <row r="87" spans="4:14" x14ac:dyDescent="0.25">
      <c r="D87" s="4">
        <v>85</v>
      </c>
      <c r="E87" s="4">
        <f t="shared" ca="1" si="6"/>
        <v>5.4899526518208633E-2</v>
      </c>
      <c r="F87" s="4">
        <f t="shared" ca="1" si="7"/>
        <v>5.4913272152660834E-2</v>
      </c>
      <c r="G87" s="4">
        <f t="shared" ca="1" si="7"/>
        <v>5.4912509979593176E-2</v>
      </c>
      <c r="H87" s="4">
        <f t="shared" ca="1" si="7"/>
        <v>5.4899616288916375E-2</v>
      </c>
      <c r="I87" s="4">
        <f t="shared" ca="1" si="7"/>
        <v>5.489680590928505E-2</v>
      </c>
      <c r="J87" s="4">
        <f t="shared" ca="1" si="5"/>
        <v>5.4899936207280703E-2</v>
      </c>
      <c r="K87" s="4">
        <f t="shared" ca="1" si="5"/>
        <v>5.4914224907602505E-2</v>
      </c>
      <c r="L87" s="4">
        <f t="shared" ca="1" si="5"/>
        <v>5.4917576765014693E-2</v>
      </c>
      <c r="M87" s="4">
        <f t="shared" ca="1" si="5"/>
        <v>5.4902870010024869E-2</v>
      </c>
      <c r="N87" s="4">
        <f t="shared" ca="1" si="8"/>
        <v>5.489988458209142E-2</v>
      </c>
    </row>
    <row r="88" spans="4:14" x14ac:dyDescent="0.25">
      <c r="D88" s="4">
        <v>86</v>
      </c>
      <c r="E88" s="4">
        <f t="shared" ca="1" si="6"/>
        <v>5.4900726779584026E-2</v>
      </c>
      <c r="F88" s="4">
        <f t="shared" ca="1" si="7"/>
        <v>5.491134710281665E-2</v>
      </c>
      <c r="G88" s="4">
        <f t="shared" ca="1" si="7"/>
        <v>5.4914268841172682E-2</v>
      </c>
      <c r="H88" s="4">
        <f t="shared" ca="1" si="7"/>
        <v>5.4896621274761817E-2</v>
      </c>
      <c r="I88" s="4">
        <f t="shared" ca="1" si="7"/>
        <v>5.4901081284200147E-2</v>
      </c>
      <c r="J88" s="4">
        <f t="shared" ca="1" si="5"/>
        <v>5.4898626049959293E-2</v>
      </c>
      <c r="K88" s="4">
        <f t="shared" ca="1" si="5"/>
        <v>5.4914946860649662E-2</v>
      </c>
      <c r="L88" s="4">
        <f t="shared" ca="1" si="5"/>
        <v>5.4911978280871451E-2</v>
      </c>
      <c r="M88" s="4">
        <f t="shared" ca="1" si="5"/>
        <v>5.4903855982382788E-2</v>
      </c>
      <c r="N88" s="4">
        <f t="shared" ca="1" si="8"/>
        <v>5.4904207430525653E-2</v>
      </c>
    </row>
    <row r="89" spans="4:14" x14ac:dyDescent="0.25">
      <c r="D89" s="4">
        <v>87</v>
      </c>
      <c r="E89" s="4">
        <f t="shared" ca="1" si="6"/>
        <v>5.4903477147633481E-2</v>
      </c>
      <c r="F89" s="4">
        <f t="shared" ca="1" si="7"/>
        <v>5.4911684339189991E-2</v>
      </c>
      <c r="G89" s="4">
        <f t="shared" ca="1" si="7"/>
        <v>5.4912156092945266E-2</v>
      </c>
      <c r="H89" s="4">
        <f t="shared" ca="1" si="7"/>
        <v>5.4896776277670194E-2</v>
      </c>
      <c r="I89" s="4">
        <f t="shared" ca="1" si="7"/>
        <v>5.4902372385396948E-2</v>
      </c>
      <c r="J89" s="4">
        <f t="shared" ca="1" si="5"/>
        <v>5.4900991806161516E-2</v>
      </c>
      <c r="K89" s="4">
        <f t="shared" ca="1" si="5"/>
        <v>5.4914750566094003E-2</v>
      </c>
      <c r="L89" s="4">
        <f t="shared" ca="1" si="5"/>
        <v>5.4911890690611913E-2</v>
      </c>
      <c r="M89" s="4">
        <f t="shared" ca="1" si="5"/>
        <v>5.49016616472041E-2</v>
      </c>
      <c r="N89" s="4">
        <f t="shared" ca="1" si="8"/>
        <v>5.4902528992907824E-2</v>
      </c>
    </row>
    <row r="90" spans="4:14" x14ac:dyDescent="0.25">
      <c r="D90" s="4">
        <v>88</v>
      </c>
      <c r="E90" s="4">
        <f t="shared" ca="1" si="6"/>
        <v>5.4906396783433939E-2</v>
      </c>
      <c r="F90" s="4">
        <f t="shared" ca="1" si="7"/>
        <v>5.4909753945232447E-2</v>
      </c>
      <c r="G90" s="4">
        <f t="shared" ca="1" si="7"/>
        <v>5.4906572559209513E-2</v>
      </c>
      <c r="H90" s="4">
        <f t="shared" ca="1" si="7"/>
        <v>5.4899006712149354E-2</v>
      </c>
      <c r="I90" s="4">
        <f t="shared" ca="1" si="7"/>
        <v>5.4901951466965221E-2</v>
      </c>
      <c r="J90" s="4">
        <f t="shared" ca="1" si="5"/>
        <v>5.4900395975551561E-2</v>
      </c>
      <c r="K90" s="4">
        <f t="shared" ca="1" si="5"/>
        <v>5.4913409099662622E-2</v>
      </c>
      <c r="L90" s="4">
        <f t="shared" ca="1" si="5"/>
        <v>5.4910656947199252E-2</v>
      </c>
      <c r="M90" s="4">
        <f t="shared" ca="1" si="5"/>
        <v>5.4902766745588825E-2</v>
      </c>
      <c r="N90" s="4">
        <f t="shared" ca="1" si="8"/>
        <v>5.4900993719630475E-2</v>
      </c>
    </row>
    <row r="91" spans="4:14" x14ac:dyDescent="0.25">
      <c r="D91" s="4">
        <v>89</v>
      </c>
      <c r="E91" s="4">
        <f t="shared" ca="1" si="6"/>
        <v>5.4903130667746144E-2</v>
      </c>
      <c r="F91" s="4">
        <f t="shared" ca="1" si="7"/>
        <v>5.4907030705040105E-2</v>
      </c>
      <c r="G91" s="4">
        <f t="shared" ca="1" si="7"/>
        <v>5.4899514213194382E-2</v>
      </c>
      <c r="H91" s="4">
        <f t="shared" ca="1" si="7"/>
        <v>5.4899003536130982E-2</v>
      </c>
      <c r="I91" s="4">
        <f t="shared" ca="1" si="7"/>
        <v>5.4905418963089904E-2</v>
      </c>
      <c r="J91" s="4">
        <f t="shared" ca="1" si="5"/>
        <v>5.4900429116308845E-2</v>
      </c>
      <c r="K91" s="4">
        <f t="shared" ca="1" si="5"/>
        <v>5.4910581104027821E-2</v>
      </c>
      <c r="L91" s="4">
        <f t="shared" ca="1" si="5"/>
        <v>5.4914464193891357E-2</v>
      </c>
      <c r="M91" s="4">
        <f t="shared" ca="1" si="5"/>
        <v>5.4901965033762698E-2</v>
      </c>
      <c r="N91" s="4">
        <f t="shared" ca="1" si="8"/>
        <v>5.4899042562397957E-2</v>
      </c>
    </row>
    <row r="92" spans="4:14" x14ac:dyDescent="0.25">
      <c r="D92" s="4">
        <v>90</v>
      </c>
      <c r="E92" s="4">
        <f t="shared" ca="1" si="6"/>
        <v>5.490801459706704E-2</v>
      </c>
      <c r="F92" s="4">
        <f t="shared" ca="1" si="7"/>
        <v>5.4908868935946598E-2</v>
      </c>
      <c r="G92" s="4">
        <f t="shared" ca="1" si="7"/>
        <v>5.4906301894072092E-2</v>
      </c>
      <c r="H92" s="4">
        <f t="shared" ca="1" si="7"/>
        <v>5.4899033320798034E-2</v>
      </c>
      <c r="I92" s="4">
        <f t="shared" ca="1" si="7"/>
        <v>5.4903932216722288E-2</v>
      </c>
      <c r="J92" s="4">
        <f t="shared" ca="1" si="5"/>
        <v>5.4898269180913749E-2</v>
      </c>
      <c r="K92" s="4">
        <f t="shared" ca="1" si="5"/>
        <v>5.4908226076539633E-2</v>
      </c>
      <c r="L92" s="4">
        <f t="shared" ca="1" si="5"/>
        <v>5.4908209526180966E-2</v>
      </c>
      <c r="M92" s="4">
        <f t="shared" ca="1" si="5"/>
        <v>5.4902941943093891E-2</v>
      </c>
      <c r="N92" s="4">
        <f t="shared" ca="1" si="8"/>
        <v>5.4898368014411301E-2</v>
      </c>
    </row>
    <row r="93" spans="4:14" x14ac:dyDescent="0.25">
      <c r="D93" s="4">
        <v>91</v>
      </c>
      <c r="E93" s="4">
        <f t="shared" ca="1" si="6"/>
        <v>5.4906646990269939E-2</v>
      </c>
      <c r="F93" s="4">
        <f t="shared" ca="1" si="7"/>
        <v>5.4910209435538114E-2</v>
      </c>
      <c r="G93" s="4">
        <f t="shared" ca="1" si="7"/>
        <v>5.490543620690784E-2</v>
      </c>
      <c r="H93" s="4">
        <f t="shared" ca="1" si="7"/>
        <v>5.4896198348105454E-2</v>
      </c>
      <c r="I93" s="4">
        <f t="shared" ca="1" si="7"/>
        <v>5.4902446972492414E-2</v>
      </c>
      <c r="J93" s="4">
        <f t="shared" ca="1" si="5"/>
        <v>5.4898979345491782E-2</v>
      </c>
      <c r="K93" s="4">
        <f t="shared" ca="1" si="5"/>
        <v>5.49086813947922E-2</v>
      </c>
      <c r="L93" s="4">
        <f t="shared" ca="1" si="5"/>
        <v>5.4904863972796134E-2</v>
      </c>
      <c r="M93" s="4">
        <f t="shared" ca="1" si="5"/>
        <v>5.4898712045819205E-2</v>
      </c>
      <c r="N93" s="4">
        <f t="shared" ca="1" si="8"/>
        <v>5.4902796957683318E-2</v>
      </c>
    </row>
    <row r="94" spans="4:14" x14ac:dyDescent="0.25">
      <c r="D94" s="4">
        <v>92</v>
      </c>
      <c r="E94" s="4">
        <f t="shared" ca="1" si="6"/>
        <v>5.4904147703186662E-2</v>
      </c>
      <c r="F94" s="4">
        <f t="shared" ca="1" si="7"/>
        <v>5.4911045598715291E-2</v>
      </c>
      <c r="G94" s="4">
        <f t="shared" ca="1" si="7"/>
        <v>5.4906923508273878E-2</v>
      </c>
      <c r="H94" s="4">
        <f t="shared" ca="1" si="7"/>
        <v>5.4895800130730213E-2</v>
      </c>
      <c r="I94" s="4">
        <f t="shared" ca="1" si="7"/>
        <v>5.4906559750986336E-2</v>
      </c>
      <c r="J94" s="4">
        <f t="shared" ca="1" si="5"/>
        <v>5.4900647610663225E-2</v>
      </c>
      <c r="K94" s="4">
        <f t="shared" ca="1" si="5"/>
        <v>5.4909089743079502E-2</v>
      </c>
      <c r="L94" s="4">
        <f t="shared" ca="1" si="5"/>
        <v>5.4902071469648102E-2</v>
      </c>
      <c r="M94" s="4">
        <f t="shared" ca="1" si="5"/>
        <v>5.4898061030484224E-2</v>
      </c>
      <c r="N94" s="4">
        <f t="shared" ca="1" si="8"/>
        <v>5.4905879833400707E-2</v>
      </c>
    </row>
    <row r="95" spans="4:14" x14ac:dyDescent="0.25">
      <c r="D95" s="4">
        <v>93</v>
      </c>
      <c r="E95" s="4">
        <f t="shared" ca="1" si="6"/>
        <v>5.490209232804398E-2</v>
      </c>
      <c r="F95" s="4">
        <f t="shared" ca="1" si="7"/>
        <v>5.491047591729558E-2</v>
      </c>
      <c r="G95" s="4">
        <f t="shared" ca="1" si="7"/>
        <v>5.4908977087633197E-2</v>
      </c>
      <c r="H95" s="4">
        <f t="shared" ca="1" si="7"/>
        <v>5.4898800180614445E-2</v>
      </c>
      <c r="I95" s="4">
        <f t="shared" ca="1" si="7"/>
        <v>5.49090444761198E-2</v>
      </c>
      <c r="J95" s="4">
        <f t="shared" ca="1" si="5"/>
        <v>5.4901304218182109E-2</v>
      </c>
      <c r="K95" s="4">
        <f t="shared" ca="1" si="5"/>
        <v>5.4910262628448142E-2</v>
      </c>
      <c r="L95" s="4">
        <f t="shared" ca="1" si="5"/>
        <v>5.4897963248995513E-2</v>
      </c>
      <c r="M95" s="4">
        <f t="shared" ca="1" si="5"/>
        <v>5.4897694937448192E-2</v>
      </c>
      <c r="N95" s="4">
        <f t="shared" ca="1" si="8"/>
        <v>5.4904208619131395E-2</v>
      </c>
    </row>
    <row r="96" spans="4:14" x14ac:dyDescent="0.25">
      <c r="D96" s="4">
        <v>94</v>
      </c>
      <c r="E96" s="4">
        <f t="shared" ca="1" si="6"/>
        <v>5.4906238615969521E-2</v>
      </c>
      <c r="F96" s="4">
        <f t="shared" ca="1" si="7"/>
        <v>5.4905467016546937E-2</v>
      </c>
      <c r="G96" s="4">
        <f t="shared" ca="1" si="7"/>
        <v>5.4911850630387886E-2</v>
      </c>
      <c r="H96" s="4">
        <f t="shared" ca="1" si="7"/>
        <v>5.4896913377502514E-2</v>
      </c>
      <c r="I96" s="4">
        <f t="shared" ca="1" si="7"/>
        <v>5.4910135949853008E-2</v>
      </c>
      <c r="J96" s="4">
        <f t="shared" ca="1" si="5"/>
        <v>5.4906837840164723E-2</v>
      </c>
      <c r="K96" s="4">
        <f t="shared" ca="1" si="5"/>
        <v>5.4908879075756714E-2</v>
      </c>
      <c r="L96" s="4">
        <f t="shared" ca="1" si="5"/>
        <v>5.4896735401806521E-2</v>
      </c>
      <c r="M96" s="4">
        <f t="shared" ca="1" si="5"/>
        <v>5.4899745662330503E-2</v>
      </c>
      <c r="N96" s="4">
        <f t="shared" ca="1" si="8"/>
        <v>5.4898680128022632E-2</v>
      </c>
    </row>
    <row r="97" spans="4:14" x14ac:dyDescent="0.25">
      <c r="D97" s="4">
        <v>95</v>
      </c>
      <c r="E97" s="4">
        <f t="shared" ca="1" si="6"/>
        <v>5.4904983338985414E-2</v>
      </c>
      <c r="F97" s="4">
        <f t="shared" ca="1" si="7"/>
        <v>5.4903016821644619E-2</v>
      </c>
      <c r="G97" s="4">
        <f t="shared" ca="1" si="7"/>
        <v>5.4911860309938311E-2</v>
      </c>
      <c r="H97" s="4">
        <f t="shared" ca="1" si="7"/>
        <v>5.4898491996860317E-2</v>
      </c>
      <c r="I97" s="4">
        <f t="shared" ca="1" si="7"/>
        <v>5.4912501000817265E-2</v>
      </c>
      <c r="J97" s="4">
        <f t="shared" ca="1" si="5"/>
        <v>5.4906219691710868E-2</v>
      </c>
      <c r="K97" s="4">
        <f t="shared" ca="1" si="5"/>
        <v>5.4913617055058241E-2</v>
      </c>
      <c r="L97" s="4">
        <f t="shared" ca="1" si="5"/>
        <v>5.4898172200439896E-2</v>
      </c>
      <c r="M97" s="4">
        <f t="shared" ca="1" si="5"/>
        <v>5.489964726231323E-2</v>
      </c>
      <c r="N97" s="4">
        <f t="shared" ca="1" si="8"/>
        <v>5.4905019279106723E-2</v>
      </c>
    </row>
    <row r="98" spans="4:14" x14ac:dyDescent="0.25">
      <c r="D98" s="4">
        <v>96</v>
      </c>
      <c r="E98" s="4">
        <f t="shared" ca="1" si="6"/>
        <v>5.4899716053335601E-2</v>
      </c>
      <c r="F98" s="4">
        <f t="shared" ca="1" si="7"/>
        <v>5.4905601480445348E-2</v>
      </c>
      <c r="G98" s="4">
        <f t="shared" ca="1" si="7"/>
        <v>5.4908329068947694E-2</v>
      </c>
      <c r="H98" s="4">
        <f t="shared" ca="1" si="7"/>
        <v>5.489974804823932E-2</v>
      </c>
      <c r="I98" s="4">
        <f t="shared" ca="1" si="7"/>
        <v>5.4911128914842962E-2</v>
      </c>
      <c r="J98" s="4">
        <f t="shared" ca="1" si="5"/>
        <v>5.4904909611106882E-2</v>
      </c>
      <c r="K98" s="4">
        <f t="shared" ca="1" si="5"/>
        <v>5.4910916034585054E-2</v>
      </c>
      <c r="L98" s="4">
        <f t="shared" ca="1" si="5"/>
        <v>5.4898695005427801E-2</v>
      </c>
      <c r="M98" s="4">
        <f t="shared" ca="1" si="5"/>
        <v>5.4902481255864943E-2</v>
      </c>
      <c r="N98" s="4">
        <f t="shared" ca="1" si="8"/>
        <v>5.4907099171478894E-2</v>
      </c>
    </row>
    <row r="99" spans="4:14" x14ac:dyDescent="0.25">
      <c r="D99" s="4">
        <v>97</v>
      </c>
      <c r="E99" s="4">
        <f t="shared" ca="1" si="6"/>
        <v>5.4899298786457759E-2</v>
      </c>
      <c r="F99" s="4">
        <f t="shared" ca="1" si="7"/>
        <v>5.4910283078837122E-2</v>
      </c>
      <c r="G99" s="4">
        <f t="shared" ca="1" si="7"/>
        <v>5.4908006655409888E-2</v>
      </c>
      <c r="H99" s="4">
        <f t="shared" ca="1" si="7"/>
        <v>5.4900906786334504E-2</v>
      </c>
      <c r="I99" s="4">
        <f t="shared" ca="1" si="7"/>
        <v>5.4910705187779824E-2</v>
      </c>
      <c r="J99" s="4">
        <f t="shared" ca="1" si="5"/>
        <v>5.4900545115141822E-2</v>
      </c>
      <c r="K99" s="4">
        <f t="shared" ca="1" si="5"/>
        <v>5.4911786240703267E-2</v>
      </c>
      <c r="L99" s="4">
        <f t="shared" ca="1" si="5"/>
        <v>5.489931505903882E-2</v>
      </c>
      <c r="M99" s="4">
        <f t="shared" ca="1" si="5"/>
        <v>5.4903816843579034E-2</v>
      </c>
      <c r="N99" s="4">
        <f t="shared" ca="1" si="8"/>
        <v>5.4910238976961109E-2</v>
      </c>
    </row>
    <row r="100" spans="4:14" x14ac:dyDescent="0.25">
      <c r="D100" s="4">
        <v>98</v>
      </c>
      <c r="E100" s="4">
        <f t="shared" ca="1" si="6"/>
        <v>5.4900124918782427E-2</v>
      </c>
      <c r="F100" s="4">
        <f t="shared" ca="1" si="7"/>
        <v>5.4911082306368757E-2</v>
      </c>
      <c r="G100" s="4">
        <f t="shared" ca="1" si="7"/>
        <v>5.4907462511063813E-2</v>
      </c>
      <c r="H100" s="4">
        <f t="shared" ca="1" si="7"/>
        <v>5.4903018050262681E-2</v>
      </c>
      <c r="I100" s="4">
        <f t="shared" ca="1" si="7"/>
        <v>5.4908975530900538E-2</v>
      </c>
      <c r="J100" s="4">
        <f t="shared" ca="1" si="5"/>
        <v>5.4902066333385159E-2</v>
      </c>
      <c r="K100" s="4">
        <f t="shared" ca="1" si="5"/>
        <v>5.4908464376147499E-2</v>
      </c>
      <c r="L100" s="4">
        <f t="shared" ca="1" si="5"/>
        <v>5.4899030126945872E-2</v>
      </c>
      <c r="M100" s="4">
        <f t="shared" ca="1" si="5"/>
        <v>5.4905211484964279E-2</v>
      </c>
      <c r="N100" s="4">
        <f t="shared" ca="1" si="8"/>
        <v>5.4914242091997592E-2</v>
      </c>
    </row>
    <row r="101" spans="4:14" x14ac:dyDescent="0.25">
      <c r="D101" s="4">
        <v>99</v>
      </c>
      <c r="E101" s="4">
        <f t="shared" ca="1" si="6"/>
        <v>5.4902030357218572E-2</v>
      </c>
      <c r="F101" s="4">
        <f t="shared" ca="1" si="7"/>
        <v>5.491411434795597E-2</v>
      </c>
      <c r="G101" s="4">
        <f t="shared" ca="1" si="7"/>
        <v>5.4906507255641473E-2</v>
      </c>
      <c r="H101" s="4">
        <f t="shared" ca="1" si="7"/>
        <v>5.4901759310984712E-2</v>
      </c>
      <c r="I101" s="4">
        <f t="shared" ca="1" si="7"/>
        <v>5.4910092798562633E-2</v>
      </c>
      <c r="J101" s="4">
        <f t="shared" ca="1" si="5"/>
        <v>5.489910966700455E-2</v>
      </c>
      <c r="K101" s="4">
        <f t="shared" ca="1" si="5"/>
        <v>5.4907523160030149E-2</v>
      </c>
      <c r="L101" s="4">
        <f t="shared" ca="1" si="5"/>
        <v>5.4896998844482382E-2</v>
      </c>
      <c r="M101" s="4">
        <f t="shared" ca="1" si="5"/>
        <v>5.4903448611598668E-2</v>
      </c>
      <c r="N101" s="4">
        <f t="shared" ca="1" si="8"/>
        <v>5.4914030652883063E-2</v>
      </c>
    </row>
    <row r="102" spans="4:14" x14ac:dyDescent="0.25">
      <c r="D102" s="4">
        <v>100</v>
      </c>
      <c r="E102" s="4">
        <f t="shared" ca="1" si="6"/>
        <v>5.4902761235641667E-2</v>
      </c>
      <c r="F102" s="4">
        <f t="shared" ca="1" si="7"/>
        <v>5.491492481906185E-2</v>
      </c>
      <c r="G102" s="4">
        <f t="shared" ca="1" si="7"/>
        <v>5.4903968837134776E-2</v>
      </c>
      <c r="H102" s="4">
        <f t="shared" ca="1" si="7"/>
        <v>5.489924998256876E-2</v>
      </c>
      <c r="I102" s="4">
        <f t="shared" ca="1" si="7"/>
        <v>5.4912388303912055E-2</v>
      </c>
      <c r="J102" s="4">
        <f t="shared" ca="1" si="5"/>
        <v>5.4898928841669428E-2</v>
      </c>
      <c r="K102" s="4">
        <f t="shared" ca="1" si="5"/>
        <v>5.4906912411011345E-2</v>
      </c>
      <c r="L102" s="4">
        <f t="shared" ca="1" si="5"/>
        <v>5.4897170303124909E-2</v>
      </c>
      <c r="M102" s="4">
        <f t="shared" ca="1" si="5"/>
        <v>5.4903299320987975E-2</v>
      </c>
      <c r="N102" s="4">
        <f t="shared" ca="1" si="8"/>
        <v>5.4918105113404163E-2</v>
      </c>
    </row>
    <row r="103" spans="4:14" x14ac:dyDescent="0.25">
      <c r="D103" s="4">
        <v>101</v>
      </c>
      <c r="E103" s="4">
        <f t="shared" ca="1" si="6"/>
        <v>5.4903347285232933E-2</v>
      </c>
      <c r="F103" s="4">
        <f t="shared" ca="1" si="7"/>
        <v>5.49175178923643E-2</v>
      </c>
      <c r="G103" s="4">
        <f t="shared" ca="1" si="7"/>
        <v>5.490659906485424E-2</v>
      </c>
      <c r="H103" s="4">
        <f t="shared" ca="1" si="7"/>
        <v>5.4900253710407985E-2</v>
      </c>
      <c r="I103" s="4">
        <f t="shared" ca="1" si="7"/>
        <v>5.4912038488384163E-2</v>
      </c>
      <c r="J103" s="4">
        <f t="shared" ca="1" si="5"/>
        <v>5.4897805854462814E-2</v>
      </c>
      <c r="K103" s="4">
        <f t="shared" ca="1" si="5"/>
        <v>5.4908317120299255E-2</v>
      </c>
      <c r="L103" s="4">
        <f t="shared" ca="1" si="5"/>
        <v>5.4902250860524623E-2</v>
      </c>
      <c r="M103" s="4">
        <f t="shared" ca="1" si="5"/>
        <v>5.4905361789036135E-2</v>
      </c>
      <c r="N103" s="4">
        <f t="shared" ca="1" si="8"/>
        <v>5.4920384742957351E-2</v>
      </c>
    </row>
    <row r="104" spans="4:14" x14ac:dyDescent="0.25">
      <c r="D104" s="4">
        <v>102</v>
      </c>
      <c r="E104" s="4">
        <f t="shared" ca="1" si="6"/>
        <v>5.4901076573165938E-2</v>
      </c>
      <c r="F104" s="4">
        <f t="shared" ca="1" si="7"/>
        <v>5.4918446530965385E-2</v>
      </c>
      <c r="G104" s="4">
        <f t="shared" ca="1" si="7"/>
        <v>5.4909251965678217E-2</v>
      </c>
      <c r="H104" s="4">
        <f t="shared" ca="1" si="7"/>
        <v>5.490192260527501E-2</v>
      </c>
      <c r="I104" s="4">
        <f t="shared" ca="1" si="7"/>
        <v>5.4912942344342373E-2</v>
      </c>
      <c r="J104" s="4">
        <f t="shared" ca="1" si="5"/>
        <v>5.4900702064551325E-2</v>
      </c>
      <c r="K104" s="4">
        <f t="shared" ca="1" si="5"/>
        <v>5.4908272343551168E-2</v>
      </c>
      <c r="L104" s="4">
        <f t="shared" ca="1" si="5"/>
        <v>5.4902219956672972E-2</v>
      </c>
      <c r="M104" s="4">
        <f t="shared" ca="1" si="5"/>
        <v>5.49063760071416E-2</v>
      </c>
      <c r="N104" s="4">
        <f t="shared" ca="1" si="8"/>
        <v>5.491636418519464E-2</v>
      </c>
    </row>
    <row r="105" spans="4:14" x14ac:dyDescent="0.25">
      <c r="D105" s="4">
        <v>103</v>
      </c>
      <c r="E105" s="4">
        <f t="shared" ca="1" si="6"/>
        <v>5.4898110670131055E-2</v>
      </c>
      <c r="F105" s="4">
        <f t="shared" ca="1" si="7"/>
        <v>5.4917794195363565E-2</v>
      </c>
      <c r="G105" s="4">
        <f t="shared" ca="1" si="7"/>
        <v>5.491216543353937E-2</v>
      </c>
      <c r="H105" s="4">
        <f t="shared" ca="1" si="7"/>
        <v>5.4901737213326293E-2</v>
      </c>
      <c r="I105" s="4">
        <f t="shared" ca="1" si="7"/>
        <v>5.4912043996954665E-2</v>
      </c>
      <c r="J105" s="4">
        <f t="shared" ca="1" si="5"/>
        <v>5.4899945595134621E-2</v>
      </c>
      <c r="K105" s="4">
        <f t="shared" ca="1" si="5"/>
        <v>5.4907349802175327E-2</v>
      </c>
      <c r="L105" s="4">
        <f t="shared" ca="1" si="5"/>
        <v>5.489721212729997E-2</v>
      </c>
      <c r="M105" s="4">
        <f t="shared" ca="1" si="5"/>
        <v>5.490704181067535E-2</v>
      </c>
      <c r="N105" s="4">
        <f t="shared" ca="1" si="8"/>
        <v>5.4914610884692329E-2</v>
      </c>
    </row>
    <row r="106" spans="4:14" x14ac:dyDescent="0.25">
      <c r="D106" s="4">
        <v>104</v>
      </c>
      <c r="E106" s="4">
        <f t="shared" ca="1" si="6"/>
        <v>5.4898455213331053E-2</v>
      </c>
      <c r="F106" s="4">
        <f t="shared" ca="1" si="7"/>
        <v>5.491772565253903E-2</v>
      </c>
      <c r="G106" s="4">
        <f t="shared" ca="1" si="7"/>
        <v>5.4909531109934198E-2</v>
      </c>
      <c r="H106" s="4">
        <f t="shared" ca="1" si="7"/>
        <v>5.4900181928762289E-2</v>
      </c>
      <c r="I106" s="4">
        <f t="shared" ca="1" si="7"/>
        <v>5.4908601869135876E-2</v>
      </c>
      <c r="J106" s="4">
        <f t="shared" ca="1" si="5"/>
        <v>5.4901537767464023E-2</v>
      </c>
      <c r="K106" s="4">
        <f t="shared" ca="1" si="5"/>
        <v>5.4905797640309145E-2</v>
      </c>
      <c r="L106" s="4">
        <f t="shared" ca="1" si="5"/>
        <v>5.4897918765655529E-2</v>
      </c>
      <c r="M106" s="4">
        <f t="shared" ca="1" si="5"/>
        <v>5.490284650774873E-2</v>
      </c>
      <c r="N106" s="4">
        <f t="shared" ca="1" si="8"/>
        <v>5.4909996637955198E-2</v>
      </c>
    </row>
    <row r="107" spans="4:14" x14ac:dyDescent="0.25">
      <c r="D107" s="4">
        <v>105</v>
      </c>
      <c r="E107" s="4">
        <f t="shared" ca="1" si="6"/>
        <v>5.4898629615600401E-2</v>
      </c>
      <c r="F107" s="4">
        <f t="shared" ca="1" si="7"/>
        <v>5.4917096145065084E-2</v>
      </c>
      <c r="G107" s="4">
        <f t="shared" ca="1" si="7"/>
        <v>5.4905567137481279E-2</v>
      </c>
      <c r="H107" s="4">
        <f t="shared" ca="1" si="7"/>
        <v>5.4901784516361768E-2</v>
      </c>
      <c r="I107" s="4">
        <f t="shared" ca="1" si="7"/>
        <v>5.4911283602854424E-2</v>
      </c>
      <c r="J107" s="4">
        <f t="shared" ca="1" si="5"/>
        <v>5.4902795349608242E-2</v>
      </c>
      <c r="K107" s="4">
        <f t="shared" ca="1" si="5"/>
        <v>5.4904812435269269E-2</v>
      </c>
      <c r="L107" s="4">
        <f t="shared" ca="1" si="5"/>
        <v>5.4900287236886988E-2</v>
      </c>
      <c r="M107" s="4">
        <f t="shared" ca="1" si="5"/>
        <v>5.4906553878521364E-2</v>
      </c>
      <c r="N107" s="4">
        <f t="shared" ca="1" si="8"/>
        <v>5.4905139156626787E-2</v>
      </c>
    </row>
    <row r="108" spans="4:14" x14ac:dyDescent="0.25">
      <c r="D108" s="4">
        <v>106</v>
      </c>
      <c r="E108" s="4">
        <f t="shared" ca="1" si="6"/>
        <v>5.489679967818744E-2</v>
      </c>
      <c r="F108" s="4">
        <f t="shared" ca="1" si="7"/>
        <v>5.4911815190234463E-2</v>
      </c>
      <c r="G108" s="4">
        <f t="shared" ca="1" si="7"/>
        <v>5.4909453772239027E-2</v>
      </c>
      <c r="H108" s="4">
        <f t="shared" ca="1" si="7"/>
        <v>5.4898727563757382E-2</v>
      </c>
      <c r="I108" s="4">
        <f t="shared" ca="1" si="7"/>
        <v>5.4907488156523222E-2</v>
      </c>
      <c r="J108" s="4">
        <f t="shared" ca="1" si="5"/>
        <v>5.4899891243891143E-2</v>
      </c>
      <c r="K108" s="4">
        <f t="shared" ca="1" si="5"/>
        <v>5.4902228760078609E-2</v>
      </c>
      <c r="L108" s="4">
        <f t="shared" ca="1" si="5"/>
        <v>5.490316746253348E-2</v>
      </c>
      <c r="M108" s="4">
        <f t="shared" ca="1" si="5"/>
        <v>5.4909787484506548E-2</v>
      </c>
      <c r="N108" s="4">
        <f t="shared" ca="1" si="8"/>
        <v>5.4905989616912731E-2</v>
      </c>
    </row>
    <row r="109" spans="4:14" x14ac:dyDescent="0.25">
      <c r="D109" s="4">
        <v>107</v>
      </c>
      <c r="E109" s="4">
        <f t="shared" ca="1" si="6"/>
        <v>5.4897066673862814E-2</v>
      </c>
      <c r="F109" s="4">
        <f t="shared" ca="1" si="7"/>
        <v>5.4909460712497977E-2</v>
      </c>
      <c r="G109" s="4">
        <f t="shared" ca="1" si="7"/>
        <v>5.4912611450258941E-2</v>
      </c>
      <c r="H109" s="4">
        <f t="shared" ca="1" si="7"/>
        <v>5.4901452826458003E-2</v>
      </c>
      <c r="I109" s="4">
        <f t="shared" ca="1" si="7"/>
        <v>5.4910257252749561E-2</v>
      </c>
      <c r="J109" s="4">
        <f t="shared" ca="1" si="5"/>
        <v>5.4902400048082833E-2</v>
      </c>
      <c r="K109" s="4">
        <f t="shared" ca="1" si="5"/>
        <v>5.4900361578496995E-2</v>
      </c>
      <c r="L109" s="4">
        <f t="shared" ca="1" si="5"/>
        <v>5.4901418319390861E-2</v>
      </c>
      <c r="M109" s="4">
        <f t="shared" ca="1" si="5"/>
        <v>5.4901960949353672E-2</v>
      </c>
      <c r="N109" s="4">
        <f t="shared" ca="1" si="8"/>
        <v>5.4908175458029257E-2</v>
      </c>
    </row>
    <row r="110" spans="4:14" x14ac:dyDescent="0.25">
      <c r="D110" s="4">
        <v>108</v>
      </c>
      <c r="E110" s="4">
        <f t="shared" ca="1" si="6"/>
        <v>5.4902241621471566E-2</v>
      </c>
      <c r="F110" s="4">
        <f t="shared" ca="1" si="7"/>
        <v>5.4909791114941084E-2</v>
      </c>
      <c r="G110" s="4">
        <f t="shared" ca="1" si="7"/>
        <v>5.49193812392594E-2</v>
      </c>
      <c r="H110" s="4">
        <f t="shared" ca="1" si="7"/>
        <v>5.4902054476990057E-2</v>
      </c>
      <c r="I110" s="4">
        <f t="shared" ca="1" si="7"/>
        <v>5.491142339314823E-2</v>
      </c>
      <c r="J110" s="4">
        <f t="shared" ca="1" si="5"/>
        <v>5.4904457137267916E-2</v>
      </c>
      <c r="K110" s="4">
        <f t="shared" ca="1" si="5"/>
        <v>5.49039334953818E-2</v>
      </c>
      <c r="L110" s="4">
        <f t="shared" ca="1" si="5"/>
        <v>5.4906296264258893E-2</v>
      </c>
      <c r="M110" s="4">
        <f t="shared" ca="1" si="5"/>
        <v>5.4900663314701108E-2</v>
      </c>
      <c r="N110" s="4">
        <f t="shared" ca="1" si="8"/>
        <v>5.4906126062860716E-2</v>
      </c>
    </row>
    <row r="111" spans="4:14" x14ac:dyDescent="0.25">
      <c r="D111" s="4">
        <v>109</v>
      </c>
      <c r="E111" s="4">
        <f t="shared" ca="1" si="6"/>
        <v>5.4900662042725111E-2</v>
      </c>
      <c r="F111" s="4">
        <f t="shared" ca="1" si="7"/>
        <v>5.4905520933655617E-2</v>
      </c>
      <c r="G111" s="4">
        <f t="shared" ca="1" si="7"/>
        <v>5.4919070819194858E-2</v>
      </c>
      <c r="H111" s="4">
        <f t="shared" ca="1" si="7"/>
        <v>5.4901905832255703E-2</v>
      </c>
      <c r="I111" s="4">
        <f t="shared" ca="1" si="7"/>
        <v>5.4910998534659652E-2</v>
      </c>
      <c r="J111" s="4">
        <f t="shared" ca="1" si="5"/>
        <v>5.48997457736147E-2</v>
      </c>
      <c r="K111" s="4">
        <f t="shared" ca="1" si="5"/>
        <v>5.4905765027031012E-2</v>
      </c>
      <c r="L111" s="4">
        <f t="shared" ca="1" si="5"/>
        <v>5.4908346512572134E-2</v>
      </c>
      <c r="M111" s="4">
        <f t="shared" ca="1" si="5"/>
        <v>5.4902505426004666E-2</v>
      </c>
      <c r="N111" s="4">
        <f t="shared" ca="1" si="8"/>
        <v>5.4904960866826086E-2</v>
      </c>
    </row>
    <row r="112" spans="4:14" x14ac:dyDescent="0.25">
      <c r="D112" s="4">
        <v>110</v>
      </c>
      <c r="E112" s="4">
        <f t="shared" ca="1" si="6"/>
        <v>5.4900031604388562E-2</v>
      </c>
      <c r="F112" s="4">
        <f t="shared" ca="1" si="7"/>
        <v>5.490560311065084E-2</v>
      </c>
      <c r="G112" s="4">
        <f t="shared" ca="1" si="7"/>
        <v>5.4914889783027505E-2</v>
      </c>
      <c r="H112" s="4">
        <f t="shared" ca="1" si="7"/>
        <v>5.4899936494489092E-2</v>
      </c>
      <c r="I112" s="4">
        <f t="shared" ca="1" si="7"/>
        <v>5.4908580872377245E-2</v>
      </c>
      <c r="J112" s="4">
        <f t="shared" ca="1" si="5"/>
        <v>5.4901382284447915E-2</v>
      </c>
      <c r="K112" s="4">
        <f t="shared" ca="1" si="5"/>
        <v>5.4900999635140627E-2</v>
      </c>
      <c r="L112" s="4">
        <f t="shared" ca="1" si="5"/>
        <v>5.4911441937130365E-2</v>
      </c>
      <c r="M112" s="4">
        <f t="shared" ca="1" si="5"/>
        <v>5.4901384270206868E-2</v>
      </c>
      <c r="N112" s="4">
        <f t="shared" ca="1" si="8"/>
        <v>5.4906113393869235E-2</v>
      </c>
    </row>
    <row r="113" spans="4:14" x14ac:dyDescent="0.25">
      <c r="D113" s="4">
        <v>111</v>
      </c>
      <c r="E113" s="4">
        <f t="shared" ca="1" si="6"/>
        <v>5.4899845275361361E-2</v>
      </c>
      <c r="F113" s="4">
        <f t="shared" ca="1" si="7"/>
        <v>5.4904226528014972E-2</v>
      </c>
      <c r="G113" s="4">
        <f t="shared" ca="1" si="7"/>
        <v>5.4918626207981165E-2</v>
      </c>
      <c r="H113" s="4">
        <f t="shared" ca="1" si="7"/>
        <v>5.4902746090502046E-2</v>
      </c>
      <c r="I113" s="4">
        <f t="shared" ca="1" si="7"/>
        <v>5.4911396787314541E-2</v>
      </c>
      <c r="J113" s="4">
        <f t="shared" ca="1" si="5"/>
        <v>5.4900406556370358E-2</v>
      </c>
      <c r="K113" s="4">
        <f t="shared" ca="1" si="5"/>
        <v>5.4901812216222812E-2</v>
      </c>
      <c r="L113" s="4">
        <f t="shared" ca="1" si="5"/>
        <v>5.4912689513996318E-2</v>
      </c>
      <c r="M113" s="4">
        <f t="shared" ca="1" si="5"/>
        <v>5.4899895306043778E-2</v>
      </c>
      <c r="N113" s="4">
        <f t="shared" ca="1" si="8"/>
        <v>5.4908875382431326E-2</v>
      </c>
    </row>
    <row r="114" spans="4:14" x14ac:dyDescent="0.25">
      <c r="D114" s="4">
        <v>112</v>
      </c>
      <c r="E114" s="4">
        <f t="shared" ca="1" si="6"/>
        <v>5.4905659696713516E-2</v>
      </c>
      <c r="F114" s="4">
        <f t="shared" ca="1" si="7"/>
        <v>5.4903994305327435E-2</v>
      </c>
      <c r="G114" s="4">
        <f t="shared" ca="1" si="7"/>
        <v>5.4921173467186703E-2</v>
      </c>
      <c r="H114" s="4">
        <f t="shared" ca="1" si="7"/>
        <v>5.4898634451796338E-2</v>
      </c>
      <c r="I114" s="4">
        <f t="shared" ca="1" si="7"/>
        <v>5.4905536871004253E-2</v>
      </c>
      <c r="J114" s="4">
        <f t="shared" ca="1" si="5"/>
        <v>5.4898802607470147E-2</v>
      </c>
      <c r="K114" s="4">
        <f t="shared" ca="1" si="5"/>
        <v>5.4902260829557153E-2</v>
      </c>
      <c r="L114" s="4">
        <f t="shared" ca="1" si="5"/>
        <v>5.490747601260676E-2</v>
      </c>
      <c r="M114" s="4">
        <f t="shared" ca="1" si="5"/>
        <v>5.4895050310347596E-2</v>
      </c>
      <c r="N114" s="4">
        <f t="shared" ca="1" si="8"/>
        <v>5.4908186921721253E-2</v>
      </c>
    </row>
    <row r="115" spans="4:14" x14ac:dyDescent="0.25">
      <c r="D115" s="4">
        <v>113</v>
      </c>
      <c r="E115" s="4">
        <f t="shared" ca="1" si="6"/>
        <v>5.4905152293944229E-2</v>
      </c>
      <c r="F115" s="4">
        <f t="shared" ca="1" si="7"/>
        <v>5.4902441087465378E-2</v>
      </c>
      <c r="G115" s="4">
        <f t="shared" ca="1" si="7"/>
        <v>5.4922916876316535E-2</v>
      </c>
      <c r="H115" s="4">
        <f t="shared" ca="1" si="7"/>
        <v>5.4894952136065364E-2</v>
      </c>
      <c r="I115" s="4">
        <f t="shared" ca="1" si="7"/>
        <v>5.4902953194409999E-2</v>
      </c>
      <c r="J115" s="4">
        <f t="shared" ca="1" si="5"/>
        <v>5.4895051389881294E-2</v>
      </c>
      <c r="K115" s="4">
        <f t="shared" ca="1" si="5"/>
        <v>5.4903971091529641E-2</v>
      </c>
      <c r="L115" s="4">
        <f t="shared" ca="1" si="5"/>
        <v>5.4905405392041862E-2</v>
      </c>
      <c r="M115" s="4">
        <f t="shared" ca="1" si="5"/>
        <v>5.4894105905186175E-2</v>
      </c>
      <c r="N115" s="4">
        <f t="shared" ca="1" si="8"/>
        <v>5.4908712604136795E-2</v>
      </c>
    </row>
    <row r="116" spans="4:14" x14ac:dyDescent="0.25">
      <c r="D116" s="4">
        <v>114</v>
      </c>
      <c r="E116" s="4">
        <f t="shared" ca="1" si="6"/>
        <v>5.4904457123077142E-2</v>
      </c>
      <c r="F116" s="4">
        <f t="shared" ca="1" si="7"/>
        <v>5.4898068300731767E-2</v>
      </c>
      <c r="G116" s="4">
        <f t="shared" ca="1" si="7"/>
        <v>5.4919891674992012E-2</v>
      </c>
      <c r="H116" s="4">
        <f t="shared" ca="1" si="7"/>
        <v>5.4896067793911665E-2</v>
      </c>
      <c r="I116" s="4">
        <f t="shared" ca="1" si="7"/>
        <v>5.4902289768025726E-2</v>
      </c>
      <c r="J116" s="4">
        <f t="shared" ca="1" si="5"/>
        <v>5.4895081312288041E-2</v>
      </c>
      <c r="K116" s="4">
        <f t="shared" ca="1" si="5"/>
        <v>5.4901795855145458E-2</v>
      </c>
      <c r="L116" s="4">
        <f t="shared" ca="1" si="5"/>
        <v>5.4907584808529759E-2</v>
      </c>
      <c r="M116" s="4">
        <f t="shared" ca="1" si="5"/>
        <v>5.4893701918870628E-2</v>
      </c>
      <c r="N116" s="4">
        <f t="shared" ca="1" si="8"/>
        <v>5.4909738138782693E-2</v>
      </c>
    </row>
    <row r="117" spans="4:14" x14ac:dyDescent="0.25">
      <c r="D117" s="4">
        <v>115</v>
      </c>
      <c r="E117" s="4">
        <f t="shared" ca="1" si="6"/>
        <v>5.4909213443155094E-2</v>
      </c>
      <c r="F117" s="4">
        <f t="shared" ca="1" si="7"/>
        <v>5.4894269177680699E-2</v>
      </c>
      <c r="G117" s="4">
        <f t="shared" ca="1" si="7"/>
        <v>5.4917859991167842E-2</v>
      </c>
      <c r="H117" s="4">
        <f t="shared" ca="1" si="7"/>
        <v>5.4894940190121443E-2</v>
      </c>
      <c r="I117" s="4">
        <f t="shared" ca="1" si="7"/>
        <v>5.4902620403767435E-2</v>
      </c>
      <c r="J117" s="4">
        <f t="shared" ca="1" si="5"/>
        <v>5.489734087589309E-2</v>
      </c>
      <c r="K117" s="4">
        <f t="shared" ca="1" si="5"/>
        <v>5.4901493533199938E-2</v>
      </c>
      <c r="L117" s="4">
        <f t="shared" ca="1" si="5"/>
        <v>5.4908132752563982E-2</v>
      </c>
      <c r="M117" s="4">
        <f t="shared" ca="1" si="5"/>
        <v>5.4896174015567553E-2</v>
      </c>
      <c r="N117" s="4">
        <f t="shared" ca="1" si="8"/>
        <v>5.490595720703309E-2</v>
      </c>
    </row>
    <row r="118" spans="4:14" x14ac:dyDescent="0.25">
      <c r="D118" s="4">
        <v>116</v>
      </c>
      <c r="E118" s="4">
        <f t="shared" ca="1" si="6"/>
        <v>5.490618991980898E-2</v>
      </c>
      <c r="F118" s="4">
        <f t="shared" ca="1" si="7"/>
        <v>5.4892300960587961E-2</v>
      </c>
      <c r="G118" s="4">
        <f t="shared" ca="1" si="7"/>
        <v>5.4916138364535842E-2</v>
      </c>
      <c r="H118" s="4">
        <f t="shared" ca="1" si="7"/>
        <v>5.4896393121351965E-2</v>
      </c>
      <c r="I118" s="4">
        <f t="shared" ca="1" si="7"/>
        <v>5.4897498563441186E-2</v>
      </c>
      <c r="J118" s="4">
        <f t="shared" ca="1" si="5"/>
        <v>5.4900271618677741E-2</v>
      </c>
      <c r="K118" s="4">
        <f t="shared" ca="1" si="5"/>
        <v>5.490027647413169E-2</v>
      </c>
      <c r="L118" s="4">
        <f t="shared" ca="1" si="5"/>
        <v>5.490828014785646E-2</v>
      </c>
      <c r="M118" s="4">
        <f t="shared" ca="1" si="5"/>
        <v>5.4901101652469281E-2</v>
      </c>
      <c r="N118" s="4">
        <f t="shared" ca="1" si="8"/>
        <v>5.4905885107071589E-2</v>
      </c>
    </row>
    <row r="119" spans="4:14" x14ac:dyDescent="0.25">
      <c r="D119" s="4">
        <v>117</v>
      </c>
      <c r="E119" s="4">
        <f t="shared" ca="1" si="6"/>
        <v>5.4906117029409549E-2</v>
      </c>
      <c r="F119" s="4">
        <f t="shared" ca="1" si="7"/>
        <v>5.4892669919780306E-2</v>
      </c>
      <c r="G119" s="4">
        <f t="shared" ca="1" si="7"/>
        <v>5.4915962651106959E-2</v>
      </c>
      <c r="H119" s="4">
        <f t="shared" ca="1" si="7"/>
        <v>5.4890454406410244E-2</v>
      </c>
      <c r="I119" s="4">
        <f t="shared" ca="1" si="7"/>
        <v>5.4894602014321135E-2</v>
      </c>
      <c r="J119" s="4">
        <f t="shared" ca="1" si="5"/>
        <v>5.4897614130310635E-2</v>
      </c>
      <c r="K119" s="4">
        <f t="shared" ca="1" si="5"/>
        <v>5.4904231157892266E-2</v>
      </c>
      <c r="L119" s="4">
        <f t="shared" ca="1" si="5"/>
        <v>5.4909014371720501E-2</v>
      </c>
      <c r="M119" s="4">
        <f t="shared" ca="1" si="5"/>
        <v>5.4905910490675419E-2</v>
      </c>
      <c r="N119" s="4">
        <f t="shared" ca="1" si="8"/>
        <v>5.4910765988112842E-2</v>
      </c>
    </row>
    <row r="120" spans="4:14" x14ac:dyDescent="0.25">
      <c r="D120" s="4">
        <v>118</v>
      </c>
      <c r="E120" s="4">
        <f t="shared" ca="1" si="6"/>
        <v>5.4902681506837137E-2</v>
      </c>
      <c r="F120" s="4">
        <f t="shared" ca="1" si="7"/>
        <v>5.4892570845247526E-2</v>
      </c>
      <c r="G120" s="4">
        <f t="shared" ca="1" si="7"/>
        <v>5.4912646489812179E-2</v>
      </c>
      <c r="H120" s="4">
        <f t="shared" ca="1" si="7"/>
        <v>5.4893801953233477E-2</v>
      </c>
      <c r="I120" s="4">
        <f t="shared" ca="1" si="7"/>
        <v>5.4892846312637418E-2</v>
      </c>
      <c r="J120" s="4">
        <f t="shared" ca="1" si="5"/>
        <v>5.489577130779992E-2</v>
      </c>
      <c r="K120" s="4">
        <f t="shared" ca="1" si="5"/>
        <v>5.4897435331702035E-2</v>
      </c>
      <c r="L120" s="4">
        <f t="shared" ca="1" si="5"/>
        <v>5.4910449724280878E-2</v>
      </c>
      <c r="M120" s="4">
        <f t="shared" ca="1" si="5"/>
        <v>5.4903955968515869E-2</v>
      </c>
      <c r="N120" s="4">
        <f t="shared" ca="1" si="8"/>
        <v>5.4915858104125533E-2</v>
      </c>
    </row>
    <row r="121" spans="4:14" x14ac:dyDescent="0.25">
      <c r="D121" s="4">
        <v>119</v>
      </c>
      <c r="E121" s="4">
        <f t="shared" ca="1" si="6"/>
        <v>5.4899744238282623E-2</v>
      </c>
      <c r="F121" s="4">
        <f t="shared" ca="1" si="7"/>
        <v>5.4895574779514067E-2</v>
      </c>
      <c r="G121" s="4">
        <f t="shared" ca="1" si="7"/>
        <v>5.4915647070170395E-2</v>
      </c>
      <c r="H121" s="4">
        <f t="shared" ca="1" si="7"/>
        <v>5.489278864250724E-2</v>
      </c>
      <c r="I121" s="4">
        <f t="shared" ca="1" si="7"/>
        <v>5.4892975240997975E-2</v>
      </c>
      <c r="J121" s="4">
        <f t="shared" ca="1" si="5"/>
        <v>5.4900135618459196E-2</v>
      </c>
      <c r="K121" s="4">
        <f t="shared" ca="1" si="5"/>
        <v>5.4898249791351585E-2</v>
      </c>
      <c r="L121" s="4">
        <f t="shared" ca="1" si="5"/>
        <v>5.4912856975924344E-2</v>
      </c>
      <c r="M121" s="4">
        <f t="shared" ca="1" si="5"/>
        <v>5.4902181624606868E-2</v>
      </c>
      <c r="N121" s="4">
        <f t="shared" ca="1" si="8"/>
        <v>5.49153126928595E-2</v>
      </c>
    </row>
    <row r="122" spans="4:14" x14ac:dyDescent="0.25">
      <c r="D122" s="4">
        <v>120</v>
      </c>
      <c r="E122" s="4">
        <f t="shared" ca="1" si="6"/>
        <v>5.4901358917760212E-2</v>
      </c>
      <c r="F122" s="4">
        <f t="shared" ca="1" si="7"/>
        <v>5.4892439288089852E-2</v>
      </c>
      <c r="G122" s="4">
        <f t="shared" ca="1" si="7"/>
        <v>5.4917210304094126E-2</v>
      </c>
      <c r="H122" s="4">
        <f t="shared" ca="1" si="7"/>
        <v>5.4892886319929862E-2</v>
      </c>
      <c r="I122" s="4">
        <f t="shared" ca="1" si="7"/>
        <v>5.489167406624177E-2</v>
      </c>
      <c r="J122" s="4">
        <f t="shared" ca="1" si="5"/>
        <v>5.4897174795507826E-2</v>
      </c>
      <c r="K122" s="4">
        <f t="shared" ca="1" si="5"/>
        <v>5.4896575417931699E-2</v>
      </c>
      <c r="L122" s="4">
        <f t="shared" ca="1" si="5"/>
        <v>5.4912465813915824E-2</v>
      </c>
      <c r="M122" s="4">
        <f t="shared" ca="1" si="5"/>
        <v>5.4904256603621832E-2</v>
      </c>
      <c r="N122" s="4">
        <f t="shared" ca="1" si="8"/>
        <v>5.4909601120016409E-2</v>
      </c>
    </row>
    <row r="123" spans="4:14" x14ac:dyDescent="0.25">
      <c r="D123" s="4">
        <v>121</v>
      </c>
      <c r="E123" s="4">
        <f t="shared" ca="1" si="6"/>
        <v>5.4901857854001798E-2</v>
      </c>
      <c r="F123" s="4">
        <f t="shared" ca="1" si="7"/>
        <v>5.4896145890262184E-2</v>
      </c>
      <c r="G123" s="4">
        <f t="shared" ca="1" si="7"/>
        <v>5.4916525969993267E-2</v>
      </c>
      <c r="H123" s="4">
        <f t="shared" ca="1" si="7"/>
        <v>5.4889610659415652E-2</v>
      </c>
      <c r="I123" s="4">
        <f t="shared" ca="1" si="7"/>
        <v>5.4891960822243964E-2</v>
      </c>
      <c r="J123" s="4">
        <f t="shared" ca="1" si="5"/>
        <v>5.4898473435248507E-2</v>
      </c>
      <c r="K123" s="4">
        <f t="shared" ca="1" si="5"/>
        <v>5.4900351724659097E-2</v>
      </c>
      <c r="L123" s="4">
        <f t="shared" ca="1" si="5"/>
        <v>5.4910790340401555E-2</v>
      </c>
      <c r="M123" s="4">
        <f t="shared" ca="1" si="5"/>
        <v>5.4903714046307374E-2</v>
      </c>
      <c r="N123" s="4">
        <f t="shared" ca="1" si="8"/>
        <v>5.4907157751751395E-2</v>
      </c>
    </row>
    <row r="124" spans="4:14" x14ac:dyDescent="0.25">
      <c r="D124" s="4">
        <v>122</v>
      </c>
      <c r="E124" s="4">
        <f t="shared" ca="1" si="6"/>
        <v>5.4902601430836799E-2</v>
      </c>
      <c r="F124" s="4">
        <f t="shared" ca="1" si="7"/>
        <v>5.4893609753979479E-2</v>
      </c>
      <c r="G124" s="4">
        <f t="shared" ca="1" si="7"/>
        <v>5.4916335424861837E-2</v>
      </c>
      <c r="H124" s="4">
        <f t="shared" ca="1" si="7"/>
        <v>5.4895493287123814E-2</v>
      </c>
      <c r="I124" s="4">
        <f t="shared" ca="1" si="7"/>
        <v>5.4887655992675394E-2</v>
      </c>
      <c r="J124" s="4">
        <f t="shared" ca="1" si="5"/>
        <v>5.4894635159112824E-2</v>
      </c>
      <c r="K124" s="4">
        <f t="shared" ca="1" si="5"/>
        <v>5.4899854596804458E-2</v>
      </c>
      <c r="L124" s="4">
        <f t="shared" ca="1" si="5"/>
        <v>5.4908958435762059E-2</v>
      </c>
      <c r="M124" s="4">
        <f t="shared" ca="1" si="5"/>
        <v>5.4901398152260625E-2</v>
      </c>
      <c r="N124" s="4">
        <f t="shared" ca="1" si="8"/>
        <v>5.4906629228103562E-2</v>
      </c>
    </row>
    <row r="125" spans="4:14" x14ac:dyDescent="0.25">
      <c r="D125" s="4">
        <v>123</v>
      </c>
      <c r="E125" s="4">
        <f t="shared" ca="1" si="6"/>
        <v>5.4903455217909708E-2</v>
      </c>
      <c r="F125" s="4">
        <f t="shared" ca="1" si="7"/>
        <v>5.4889103510353837E-2</v>
      </c>
      <c r="G125" s="4">
        <f t="shared" ca="1" si="7"/>
        <v>5.4914247957844275E-2</v>
      </c>
      <c r="H125" s="4">
        <f t="shared" ca="1" si="7"/>
        <v>5.4893616687467575E-2</v>
      </c>
      <c r="I125" s="4">
        <f t="shared" ca="1" si="7"/>
        <v>5.4886308167824874E-2</v>
      </c>
      <c r="J125" s="4">
        <f t="shared" ca="1" si="5"/>
        <v>5.4891426817505737E-2</v>
      </c>
      <c r="K125" s="4">
        <f t="shared" ca="1" si="5"/>
        <v>5.4900686014381202E-2</v>
      </c>
      <c r="L125" s="4">
        <f t="shared" ca="1" si="5"/>
        <v>5.4905695012777485E-2</v>
      </c>
      <c r="M125" s="4">
        <f t="shared" ca="1" si="5"/>
        <v>5.489905012075337E-2</v>
      </c>
      <c r="N125" s="4">
        <f t="shared" ca="1" si="8"/>
        <v>5.4906875084663159E-2</v>
      </c>
    </row>
    <row r="126" spans="4:14" x14ac:dyDescent="0.25">
      <c r="D126" s="4">
        <v>124</v>
      </c>
      <c r="E126" s="4">
        <f t="shared" ca="1" si="6"/>
        <v>5.4903873050661599E-2</v>
      </c>
      <c r="F126" s="4">
        <f t="shared" ca="1" si="7"/>
        <v>5.4891355442205254E-2</v>
      </c>
      <c r="G126" s="4">
        <f t="shared" ca="1" si="7"/>
        <v>5.491318956636191E-2</v>
      </c>
      <c r="H126" s="4">
        <f t="shared" ca="1" si="7"/>
        <v>5.4897299104148485E-2</v>
      </c>
      <c r="I126" s="4">
        <f t="shared" ca="1" si="7"/>
        <v>5.4885731639432896E-2</v>
      </c>
      <c r="J126" s="4">
        <f t="shared" ca="1" si="5"/>
        <v>5.4890025391710041E-2</v>
      </c>
      <c r="K126" s="4">
        <f t="shared" ca="1" si="5"/>
        <v>5.4895909868084437E-2</v>
      </c>
      <c r="L126" s="4">
        <f t="shared" ca="1" si="5"/>
        <v>5.4901208303190355E-2</v>
      </c>
      <c r="M126" s="4">
        <f t="shared" ca="1" si="5"/>
        <v>5.4900274915283813E-2</v>
      </c>
      <c r="N126" s="4">
        <f t="shared" ca="1" si="8"/>
        <v>5.4905651234637559E-2</v>
      </c>
    </row>
    <row r="127" spans="4:14" x14ac:dyDescent="0.25">
      <c r="D127" s="4">
        <v>125</v>
      </c>
      <c r="E127" s="4">
        <f t="shared" ca="1" si="6"/>
        <v>5.4907067377896988E-2</v>
      </c>
      <c r="F127" s="4">
        <f t="shared" ca="1" si="7"/>
        <v>5.4893410831428388E-2</v>
      </c>
      <c r="G127" s="4">
        <f t="shared" ca="1" si="7"/>
        <v>5.4913201836830461E-2</v>
      </c>
      <c r="H127" s="4">
        <f t="shared" ca="1" si="7"/>
        <v>5.4902113434646301E-2</v>
      </c>
      <c r="I127" s="4">
        <f t="shared" ca="1" si="7"/>
        <v>5.4884132149632683E-2</v>
      </c>
      <c r="J127" s="4">
        <f t="shared" ref="J127:M190" ca="1" si="9">$B$1*($B$2-J126)*$B$6+$B$3*SQRT(J126)*SQRT($B$6)*_xlfn.NORM.S.INV(RAND())+J126</f>
        <v>5.4893667632377539E-2</v>
      </c>
      <c r="K127" s="4">
        <f t="shared" ca="1" si="9"/>
        <v>5.4896954951433638E-2</v>
      </c>
      <c r="L127" s="4">
        <f t="shared" ca="1" si="9"/>
        <v>5.4902513182147415E-2</v>
      </c>
      <c r="M127" s="4">
        <f t="shared" ca="1" si="9"/>
        <v>5.4906438543316581E-2</v>
      </c>
      <c r="N127" s="4">
        <f t="shared" ca="1" si="8"/>
        <v>5.4901918515148231E-2</v>
      </c>
    </row>
    <row r="128" spans="4:14" x14ac:dyDescent="0.25">
      <c r="D128" s="4">
        <v>126</v>
      </c>
      <c r="E128" s="4">
        <f t="shared" ca="1" si="6"/>
        <v>5.4907960883417456E-2</v>
      </c>
      <c r="F128" s="4">
        <f t="shared" ca="1" si="7"/>
        <v>5.4895621850908842E-2</v>
      </c>
      <c r="G128" s="4">
        <f t="shared" ca="1" si="7"/>
        <v>5.4918177403497762E-2</v>
      </c>
      <c r="H128" s="4">
        <f t="shared" ca="1" si="7"/>
        <v>5.4900511477934656E-2</v>
      </c>
      <c r="I128" s="4">
        <f t="shared" ca="1" si="7"/>
        <v>5.4885932884855888E-2</v>
      </c>
      <c r="J128" s="4">
        <f t="shared" ca="1" si="9"/>
        <v>5.4891968513683782E-2</v>
      </c>
      <c r="K128" s="4">
        <f t="shared" ca="1" si="9"/>
        <v>5.4900538374686197E-2</v>
      </c>
      <c r="L128" s="4">
        <f t="shared" ca="1" si="9"/>
        <v>5.4900445987541173E-2</v>
      </c>
      <c r="M128" s="4">
        <f t="shared" ca="1" si="9"/>
        <v>5.4903315764048957E-2</v>
      </c>
      <c r="N128" s="4">
        <f t="shared" ca="1" si="8"/>
        <v>5.490110992740764E-2</v>
      </c>
    </row>
    <row r="129" spans="4:14" x14ac:dyDescent="0.25">
      <c r="D129" s="4">
        <v>127</v>
      </c>
      <c r="E129" s="4">
        <f t="shared" ca="1" si="6"/>
        <v>5.4906436415132626E-2</v>
      </c>
      <c r="F129" s="4">
        <f t="shared" ca="1" si="7"/>
        <v>5.489560245265921E-2</v>
      </c>
      <c r="G129" s="4">
        <f t="shared" ca="1" si="7"/>
        <v>5.4912049940839508E-2</v>
      </c>
      <c r="H129" s="4">
        <f t="shared" ca="1" si="7"/>
        <v>5.4898387722192049E-2</v>
      </c>
      <c r="I129" s="4">
        <f t="shared" ca="1" si="7"/>
        <v>5.4886847082098095E-2</v>
      </c>
      <c r="J129" s="4">
        <f t="shared" ca="1" si="9"/>
        <v>5.4891829908550231E-2</v>
      </c>
      <c r="K129" s="4">
        <f t="shared" ca="1" si="9"/>
        <v>5.4900132709494474E-2</v>
      </c>
      <c r="L129" s="4">
        <f t="shared" ca="1" si="9"/>
        <v>5.4898448906502181E-2</v>
      </c>
      <c r="M129" s="4">
        <f t="shared" ca="1" si="9"/>
        <v>5.489947705850249E-2</v>
      </c>
      <c r="N129" s="4">
        <f t="shared" ca="1" si="8"/>
        <v>5.490035647265256E-2</v>
      </c>
    </row>
    <row r="130" spans="4:14" x14ac:dyDescent="0.25">
      <c r="D130" s="4">
        <v>128</v>
      </c>
      <c r="E130" s="4">
        <f t="shared" ca="1" si="6"/>
        <v>5.4908971725892389E-2</v>
      </c>
      <c r="F130" s="4">
        <f t="shared" ca="1" si="7"/>
        <v>5.4894604634978625E-2</v>
      </c>
      <c r="G130" s="4">
        <f t="shared" ca="1" si="7"/>
        <v>5.4910793626466774E-2</v>
      </c>
      <c r="H130" s="4">
        <f t="shared" ca="1" si="7"/>
        <v>5.4898708834053241E-2</v>
      </c>
      <c r="I130" s="4">
        <f t="shared" ca="1" si="7"/>
        <v>5.4887313660378849E-2</v>
      </c>
      <c r="J130" s="4">
        <f t="shared" ca="1" si="9"/>
        <v>5.4888048602436207E-2</v>
      </c>
      <c r="K130" s="4">
        <f t="shared" ca="1" si="9"/>
        <v>5.4902130067038715E-2</v>
      </c>
      <c r="L130" s="4">
        <f t="shared" ca="1" si="9"/>
        <v>5.4900591256979464E-2</v>
      </c>
      <c r="M130" s="4">
        <f t="shared" ca="1" si="9"/>
        <v>5.4902210613564095E-2</v>
      </c>
      <c r="N130" s="4">
        <f t="shared" ca="1" si="8"/>
        <v>5.4895526443866589E-2</v>
      </c>
    </row>
    <row r="131" spans="4:14" x14ac:dyDescent="0.25">
      <c r="D131" s="4">
        <v>129</v>
      </c>
      <c r="E131" s="4">
        <f t="shared" ca="1" si="6"/>
        <v>5.4906352559067735E-2</v>
      </c>
      <c r="F131" s="4">
        <f t="shared" ca="1" si="7"/>
        <v>5.4893642167640207E-2</v>
      </c>
      <c r="G131" s="4">
        <f t="shared" ca="1" si="7"/>
        <v>5.4909235520332778E-2</v>
      </c>
      <c r="H131" s="4">
        <f t="shared" ca="1" si="7"/>
        <v>5.4897278289135841E-2</v>
      </c>
      <c r="I131" s="4">
        <f t="shared" ref="I131:L194" ca="1" si="10">$B$1*($B$2-I130)*$B$6+$B$3*SQRT(I130)*SQRT($B$6)*_xlfn.NORM.S.INV(RAND())+I130</f>
        <v>5.4883800737234867E-2</v>
      </c>
      <c r="J131" s="4">
        <f t="shared" ca="1" si="9"/>
        <v>5.4887069497980154E-2</v>
      </c>
      <c r="K131" s="4">
        <f t="shared" ca="1" si="9"/>
        <v>5.4901926894880951E-2</v>
      </c>
      <c r="L131" s="4">
        <f t="shared" ca="1" si="9"/>
        <v>5.4901771324861411E-2</v>
      </c>
      <c r="M131" s="4">
        <f t="shared" ca="1" si="9"/>
        <v>5.489918782251868E-2</v>
      </c>
      <c r="N131" s="4">
        <f t="shared" ca="1" si="8"/>
        <v>5.4895361801949406E-2</v>
      </c>
    </row>
    <row r="132" spans="4:14" x14ac:dyDescent="0.25">
      <c r="D132" s="4">
        <v>130</v>
      </c>
      <c r="E132" s="4">
        <f t="shared" ref="E132:E195" ca="1" si="11">$B$1*($B$2-E131)*$B$6+$B$3*SQRT(E131)*SQRT($B$6)*_xlfn.NORM.S.INV(RAND())+E131</f>
        <v>5.4904270590777411E-2</v>
      </c>
      <c r="F132" s="4">
        <f t="shared" ref="F132:L195" ca="1" si="12">$B$1*($B$2-F131)*$B$6+$B$3*SQRT(F131)*SQRT($B$6)*_xlfn.NORM.S.INV(RAND())+F131</f>
        <v>5.4892820164827154E-2</v>
      </c>
      <c r="G132" s="4">
        <f t="shared" ca="1" si="12"/>
        <v>5.4907465815468931E-2</v>
      </c>
      <c r="H132" s="4">
        <f t="shared" ca="1" si="12"/>
        <v>5.4899577821641114E-2</v>
      </c>
      <c r="I132" s="4">
        <f t="shared" ca="1" si="10"/>
        <v>5.4889246466598214E-2</v>
      </c>
      <c r="J132" s="4">
        <f t="shared" ca="1" si="9"/>
        <v>5.4890735817779174E-2</v>
      </c>
      <c r="K132" s="4">
        <f t="shared" ca="1" si="9"/>
        <v>5.490133041854639E-2</v>
      </c>
      <c r="L132" s="4">
        <f t="shared" ca="1" si="9"/>
        <v>5.4899593184962368E-2</v>
      </c>
      <c r="M132" s="4">
        <f t="shared" ca="1" si="9"/>
        <v>5.4895202941381623E-2</v>
      </c>
      <c r="N132" s="4">
        <f t="shared" ca="1" si="8"/>
        <v>5.4894634989953221E-2</v>
      </c>
    </row>
    <row r="133" spans="4:14" x14ac:dyDescent="0.25">
      <c r="D133" s="4">
        <v>131</v>
      </c>
      <c r="E133" s="4">
        <f t="shared" ca="1" si="11"/>
        <v>5.4900210626612315E-2</v>
      </c>
      <c r="F133" s="4">
        <f t="shared" ca="1" si="12"/>
        <v>5.4893456056815025E-2</v>
      </c>
      <c r="G133" s="4">
        <f t="shared" ca="1" si="12"/>
        <v>5.4906358021220965E-2</v>
      </c>
      <c r="H133" s="4">
        <f t="shared" ca="1" si="12"/>
        <v>5.4894257322136888E-2</v>
      </c>
      <c r="I133" s="4">
        <f t="shared" ca="1" si="10"/>
        <v>5.4886410868005955E-2</v>
      </c>
      <c r="J133" s="4">
        <f t="shared" ca="1" si="9"/>
        <v>5.4887718700224422E-2</v>
      </c>
      <c r="K133" s="4">
        <f t="shared" ca="1" si="9"/>
        <v>5.4900297926682086E-2</v>
      </c>
      <c r="L133" s="4">
        <f t="shared" ca="1" si="9"/>
        <v>5.4895249650235831E-2</v>
      </c>
      <c r="M133" s="4">
        <f t="shared" ca="1" si="9"/>
        <v>5.4896770367894164E-2</v>
      </c>
      <c r="N133" s="4">
        <f t="shared" ca="1" si="8"/>
        <v>5.4898863799355616E-2</v>
      </c>
    </row>
    <row r="134" spans="4:14" x14ac:dyDescent="0.25">
      <c r="D134" s="4">
        <v>132</v>
      </c>
      <c r="E134" s="4">
        <f t="shared" ca="1" si="11"/>
        <v>5.4900056259165324E-2</v>
      </c>
      <c r="F134" s="4">
        <f t="shared" ca="1" si="12"/>
        <v>5.4891594728086003E-2</v>
      </c>
      <c r="G134" s="4">
        <f t="shared" ca="1" si="12"/>
        <v>5.4912788797634352E-2</v>
      </c>
      <c r="H134" s="4">
        <f t="shared" ca="1" si="12"/>
        <v>5.489051314753024E-2</v>
      </c>
      <c r="I134" s="4">
        <f t="shared" ca="1" si="10"/>
        <v>5.4884371196708283E-2</v>
      </c>
      <c r="J134" s="4">
        <f t="shared" ca="1" si="9"/>
        <v>5.488766568365358E-2</v>
      </c>
      <c r="K134" s="4">
        <f t="shared" ca="1" si="9"/>
        <v>5.4898886369215798E-2</v>
      </c>
      <c r="L134" s="4">
        <f t="shared" ca="1" si="9"/>
        <v>5.4898375403052653E-2</v>
      </c>
      <c r="M134" s="4">
        <f t="shared" ca="1" si="9"/>
        <v>5.4893284837600094E-2</v>
      </c>
      <c r="N134" s="4">
        <f t="shared" ca="1" si="8"/>
        <v>5.4901613793519564E-2</v>
      </c>
    </row>
    <row r="135" spans="4:14" x14ac:dyDescent="0.25">
      <c r="D135" s="4">
        <v>133</v>
      </c>
      <c r="E135" s="4">
        <f t="shared" ca="1" si="11"/>
        <v>5.4895098417229123E-2</v>
      </c>
      <c r="F135" s="4">
        <f t="shared" ca="1" si="12"/>
        <v>5.4893494307513453E-2</v>
      </c>
      <c r="G135" s="4">
        <f t="shared" ca="1" si="12"/>
        <v>5.4914094167819727E-2</v>
      </c>
      <c r="H135" s="4">
        <f t="shared" ca="1" si="12"/>
        <v>5.4893383940144973E-2</v>
      </c>
      <c r="I135" s="4">
        <f t="shared" ca="1" si="10"/>
        <v>5.4889502336861865E-2</v>
      </c>
      <c r="J135" s="4">
        <f t="shared" ca="1" si="9"/>
        <v>5.4889463020107873E-2</v>
      </c>
      <c r="K135" s="4">
        <f t="shared" ca="1" si="9"/>
        <v>5.4900097372374189E-2</v>
      </c>
      <c r="L135" s="4">
        <f t="shared" ca="1" si="9"/>
        <v>5.4900003674142508E-2</v>
      </c>
      <c r="M135" s="4">
        <f t="shared" ca="1" si="9"/>
        <v>5.4890909121943499E-2</v>
      </c>
      <c r="N135" s="4">
        <f t="shared" ca="1" si="8"/>
        <v>5.4898938946776464E-2</v>
      </c>
    </row>
    <row r="136" spans="4:14" x14ac:dyDescent="0.25">
      <c r="D136" s="4">
        <v>134</v>
      </c>
      <c r="E136" s="4">
        <f t="shared" ca="1" si="11"/>
        <v>5.4896612464312933E-2</v>
      </c>
      <c r="F136" s="4">
        <f t="shared" ca="1" si="12"/>
        <v>5.4894259822308021E-2</v>
      </c>
      <c r="G136" s="4">
        <f t="shared" ca="1" si="12"/>
        <v>5.4920014318744437E-2</v>
      </c>
      <c r="H136" s="4">
        <f t="shared" ca="1" si="12"/>
        <v>5.4896907515245022E-2</v>
      </c>
      <c r="I136" s="4">
        <f t="shared" ca="1" si="10"/>
        <v>5.489283645041023E-2</v>
      </c>
      <c r="J136" s="4">
        <f t="shared" ca="1" si="9"/>
        <v>5.4891884894592319E-2</v>
      </c>
      <c r="K136" s="4">
        <f t="shared" ca="1" si="9"/>
        <v>5.4899136606691795E-2</v>
      </c>
      <c r="L136" s="4">
        <f t="shared" ca="1" si="9"/>
        <v>5.4897779099474818E-2</v>
      </c>
      <c r="M136" s="4">
        <f t="shared" ca="1" si="9"/>
        <v>5.4892699175893629E-2</v>
      </c>
      <c r="N136" s="4">
        <f t="shared" ca="1" si="8"/>
        <v>5.4899760613805859E-2</v>
      </c>
    </row>
    <row r="137" spans="4:14" x14ac:dyDescent="0.25">
      <c r="D137" s="4">
        <v>135</v>
      </c>
      <c r="E137" s="4">
        <f t="shared" ca="1" si="11"/>
        <v>5.4896063597281303E-2</v>
      </c>
      <c r="F137" s="4">
        <f t="shared" ca="1" si="12"/>
        <v>5.4890661736954081E-2</v>
      </c>
      <c r="G137" s="4">
        <f t="shared" ca="1" si="12"/>
        <v>5.4920891063022031E-2</v>
      </c>
      <c r="H137" s="4">
        <f t="shared" ca="1" si="12"/>
        <v>5.4896202585008061E-2</v>
      </c>
      <c r="I137" s="4">
        <f t="shared" ca="1" si="10"/>
        <v>5.489041610916548E-2</v>
      </c>
      <c r="J137" s="4">
        <f t="shared" ca="1" si="9"/>
        <v>5.489337637162927E-2</v>
      </c>
      <c r="K137" s="4">
        <f t="shared" ca="1" si="9"/>
        <v>5.4897915708576328E-2</v>
      </c>
      <c r="L137" s="4">
        <f t="shared" ca="1" si="9"/>
        <v>5.4895841300377501E-2</v>
      </c>
      <c r="M137" s="4">
        <f t="shared" ca="1" si="9"/>
        <v>5.4890637213637121E-2</v>
      </c>
      <c r="N137" s="4">
        <f t="shared" ca="1" si="8"/>
        <v>5.4894870340491356E-2</v>
      </c>
    </row>
    <row r="138" spans="4:14" x14ac:dyDescent="0.25">
      <c r="D138" s="4">
        <v>136</v>
      </c>
      <c r="E138" s="4">
        <f t="shared" ca="1" si="11"/>
        <v>5.4900557934609413E-2</v>
      </c>
      <c r="F138" s="4">
        <f t="shared" ca="1" si="12"/>
        <v>5.4891554299543933E-2</v>
      </c>
      <c r="G138" s="4">
        <f t="shared" ca="1" si="12"/>
        <v>5.4917679022010585E-2</v>
      </c>
      <c r="H138" s="4">
        <f t="shared" ca="1" si="12"/>
        <v>5.4894927896758421E-2</v>
      </c>
      <c r="I138" s="4">
        <f t="shared" ca="1" si="10"/>
        <v>5.4893408126814147E-2</v>
      </c>
      <c r="J138" s="4">
        <f t="shared" ca="1" si="9"/>
        <v>5.4892750844738672E-2</v>
      </c>
      <c r="K138" s="4">
        <f t="shared" ca="1" si="9"/>
        <v>5.4898913490137494E-2</v>
      </c>
      <c r="L138" s="4">
        <f t="shared" ca="1" si="9"/>
        <v>5.4892497242542873E-2</v>
      </c>
      <c r="M138" s="4">
        <f t="shared" ca="1" si="9"/>
        <v>5.4891729760764889E-2</v>
      </c>
      <c r="N138" s="4">
        <f t="shared" ca="1" si="8"/>
        <v>5.4895220366550819E-2</v>
      </c>
    </row>
    <row r="139" spans="4:14" x14ac:dyDescent="0.25">
      <c r="D139" s="4">
        <v>137</v>
      </c>
      <c r="E139" s="4">
        <f t="shared" ca="1" si="11"/>
        <v>5.4897460289601331E-2</v>
      </c>
      <c r="F139" s="4">
        <f t="shared" ca="1" si="12"/>
        <v>5.4895367416512596E-2</v>
      </c>
      <c r="G139" s="4">
        <f t="shared" ca="1" si="12"/>
        <v>5.4920932483733378E-2</v>
      </c>
      <c r="H139" s="4">
        <f t="shared" ca="1" si="12"/>
        <v>5.4895897237046347E-2</v>
      </c>
      <c r="I139" s="4">
        <f t="shared" ca="1" si="10"/>
        <v>5.4893045255349819E-2</v>
      </c>
      <c r="J139" s="4">
        <f t="shared" ca="1" si="9"/>
        <v>5.489367324963678E-2</v>
      </c>
      <c r="K139" s="4">
        <f t="shared" ca="1" si="9"/>
        <v>5.4902922479928458E-2</v>
      </c>
      <c r="L139" s="4">
        <f t="shared" ca="1" si="9"/>
        <v>5.4894030147176857E-2</v>
      </c>
      <c r="M139" s="4">
        <f t="shared" ca="1" si="9"/>
        <v>5.4892026709784221E-2</v>
      </c>
      <c r="N139" s="4">
        <f t="shared" ca="1" si="8"/>
        <v>5.4900564943686496E-2</v>
      </c>
    </row>
    <row r="140" spans="4:14" x14ac:dyDescent="0.25">
      <c r="D140" s="4">
        <v>138</v>
      </c>
      <c r="E140" s="4">
        <f t="shared" ca="1" si="11"/>
        <v>5.4895983461186196E-2</v>
      </c>
      <c r="F140" s="4">
        <f t="shared" ca="1" si="12"/>
        <v>5.4899131443560768E-2</v>
      </c>
      <c r="G140" s="4">
        <f t="shared" ca="1" si="12"/>
        <v>5.4924293908839572E-2</v>
      </c>
      <c r="H140" s="4">
        <f t="shared" ca="1" si="12"/>
        <v>5.4895271859198749E-2</v>
      </c>
      <c r="I140" s="4">
        <f t="shared" ca="1" si="10"/>
        <v>5.4892007630644203E-2</v>
      </c>
      <c r="J140" s="4">
        <f t="shared" ca="1" si="9"/>
        <v>5.4892352374988532E-2</v>
      </c>
      <c r="K140" s="4">
        <f t="shared" ca="1" si="9"/>
        <v>5.490470768846633E-2</v>
      </c>
      <c r="L140" s="4">
        <f t="shared" ca="1" si="9"/>
        <v>5.4898939794703325E-2</v>
      </c>
      <c r="M140" s="4">
        <f t="shared" ca="1" si="9"/>
        <v>5.4894536439190143E-2</v>
      </c>
      <c r="N140" s="4">
        <f t="shared" ca="1" si="8"/>
        <v>5.4897961909588219E-2</v>
      </c>
    </row>
    <row r="141" spans="4:14" x14ac:dyDescent="0.25">
      <c r="D141" s="4">
        <v>139</v>
      </c>
      <c r="E141" s="4">
        <f t="shared" ca="1" si="11"/>
        <v>5.4895149167274983E-2</v>
      </c>
      <c r="F141" s="4">
        <f t="shared" ca="1" si="12"/>
        <v>5.49007136771998E-2</v>
      </c>
      <c r="G141" s="4">
        <f t="shared" ca="1" si="12"/>
        <v>5.4919866580959563E-2</v>
      </c>
      <c r="H141" s="4">
        <f t="shared" ca="1" si="12"/>
        <v>5.489650821394803E-2</v>
      </c>
      <c r="I141" s="4">
        <f t="shared" ca="1" si="10"/>
        <v>5.4894575802839463E-2</v>
      </c>
      <c r="J141" s="4">
        <f t="shared" ca="1" si="9"/>
        <v>5.4894721044369786E-2</v>
      </c>
      <c r="K141" s="4">
        <f t="shared" ca="1" si="9"/>
        <v>5.4903414061922749E-2</v>
      </c>
      <c r="L141" s="4">
        <f t="shared" ca="1" si="9"/>
        <v>5.4897842121332016E-2</v>
      </c>
      <c r="M141" s="4">
        <f t="shared" ca="1" si="9"/>
        <v>5.4892884102697687E-2</v>
      </c>
      <c r="N141" s="4">
        <f t="shared" ca="1" si="8"/>
        <v>5.4899229958013079E-2</v>
      </c>
    </row>
    <row r="142" spans="4:14" x14ac:dyDescent="0.25">
      <c r="D142" s="4">
        <v>140</v>
      </c>
      <c r="E142" s="4">
        <f t="shared" ca="1" si="11"/>
        <v>5.4895487187673113E-2</v>
      </c>
      <c r="F142" s="4">
        <f t="shared" ca="1" si="12"/>
        <v>5.4897854199959885E-2</v>
      </c>
      <c r="G142" s="4">
        <f t="shared" ca="1" si="12"/>
        <v>5.4913990301620946E-2</v>
      </c>
      <c r="H142" s="4">
        <f t="shared" ca="1" si="12"/>
        <v>5.490151809448425E-2</v>
      </c>
      <c r="I142" s="4">
        <f t="shared" ca="1" si="10"/>
        <v>5.4892996627995898E-2</v>
      </c>
      <c r="J142" s="4">
        <f t="shared" ca="1" si="9"/>
        <v>5.4889459523191728E-2</v>
      </c>
      <c r="K142" s="4">
        <f t="shared" ca="1" si="9"/>
        <v>5.4906937204263373E-2</v>
      </c>
      <c r="L142" s="4">
        <f t="shared" ca="1" si="9"/>
        <v>5.4895451219599198E-2</v>
      </c>
      <c r="M142" s="4">
        <f t="shared" ca="1" si="9"/>
        <v>5.4895615432334767E-2</v>
      </c>
      <c r="N142" s="4">
        <f t="shared" ca="1" si="8"/>
        <v>5.4900394869504945E-2</v>
      </c>
    </row>
    <row r="143" spans="4:14" x14ac:dyDescent="0.25">
      <c r="D143" s="4">
        <v>141</v>
      </c>
      <c r="E143" s="4">
        <f t="shared" ca="1" si="11"/>
        <v>5.4891163488730722E-2</v>
      </c>
      <c r="F143" s="4">
        <f t="shared" ca="1" si="12"/>
        <v>5.4896060203128295E-2</v>
      </c>
      <c r="G143" s="4">
        <f t="shared" ca="1" si="12"/>
        <v>5.4914085180813012E-2</v>
      </c>
      <c r="H143" s="4">
        <f t="shared" ca="1" si="12"/>
        <v>5.4900352613304226E-2</v>
      </c>
      <c r="I143" s="4">
        <f t="shared" ca="1" si="10"/>
        <v>5.4894262365363017E-2</v>
      </c>
      <c r="J143" s="4">
        <f t="shared" ca="1" si="9"/>
        <v>5.4891622250258114E-2</v>
      </c>
      <c r="K143" s="4">
        <f t="shared" ca="1" si="9"/>
        <v>5.4904731996616898E-2</v>
      </c>
      <c r="L143" s="4">
        <f t="shared" ca="1" si="9"/>
        <v>5.4893167234733649E-2</v>
      </c>
      <c r="M143" s="4">
        <f t="shared" ca="1" si="9"/>
        <v>5.4896306472598987E-2</v>
      </c>
      <c r="N143" s="4">
        <f t="shared" ca="1" si="8"/>
        <v>5.4902170903541998E-2</v>
      </c>
    </row>
    <row r="144" spans="4:14" x14ac:dyDescent="0.25">
      <c r="D144" s="4">
        <v>142</v>
      </c>
      <c r="E144" s="4">
        <f t="shared" ca="1" si="11"/>
        <v>5.4892435975275745E-2</v>
      </c>
      <c r="F144" s="4">
        <f t="shared" ca="1" si="12"/>
        <v>5.4892950659238549E-2</v>
      </c>
      <c r="G144" s="4">
        <f t="shared" ca="1" si="12"/>
        <v>5.4913383127095781E-2</v>
      </c>
      <c r="H144" s="4">
        <f t="shared" ca="1" si="12"/>
        <v>5.4899785920906476E-2</v>
      </c>
      <c r="I144" s="4">
        <f t="shared" ca="1" si="10"/>
        <v>5.4895941787240492E-2</v>
      </c>
      <c r="J144" s="4">
        <f t="shared" ca="1" si="9"/>
        <v>5.4890186554413523E-2</v>
      </c>
      <c r="K144" s="4">
        <f t="shared" ca="1" si="9"/>
        <v>5.4902623748831599E-2</v>
      </c>
      <c r="L144" s="4">
        <f t="shared" ca="1" si="9"/>
        <v>5.4890561242725427E-2</v>
      </c>
      <c r="M144" s="4">
        <f t="shared" ca="1" si="9"/>
        <v>5.4898883034950177E-2</v>
      </c>
      <c r="N144" s="4">
        <f t="shared" ca="1" si="8"/>
        <v>5.4898398104516431E-2</v>
      </c>
    </row>
    <row r="145" spans="4:14" x14ac:dyDescent="0.25">
      <c r="D145" s="4">
        <v>143</v>
      </c>
      <c r="E145" s="4">
        <f t="shared" ca="1" si="11"/>
        <v>5.4894369737338494E-2</v>
      </c>
      <c r="F145" s="4">
        <f t="shared" ca="1" si="12"/>
        <v>5.4891793607541955E-2</v>
      </c>
      <c r="G145" s="4">
        <f t="shared" ca="1" si="12"/>
        <v>5.4908933728445575E-2</v>
      </c>
      <c r="H145" s="4">
        <f t="shared" ca="1" si="12"/>
        <v>5.4903831853467901E-2</v>
      </c>
      <c r="I145" s="4">
        <f t="shared" ca="1" si="10"/>
        <v>5.4896682315379378E-2</v>
      </c>
      <c r="J145" s="4">
        <f t="shared" ca="1" si="9"/>
        <v>5.4895165698042585E-2</v>
      </c>
      <c r="K145" s="4">
        <f t="shared" ca="1" si="9"/>
        <v>5.4900848112263319E-2</v>
      </c>
      <c r="L145" s="4">
        <f t="shared" ca="1" si="9"/>
        <v>5.4890609862443956E-2</v>
      </c>
      <c r="M145" s="4">
        <f t="shared" ca="1" si="9"/>
        <v>5.4898736345338796E-2</v>
      </c>
      <c r="N145" s="4">
        <f t="shared" ca="1" si="8"/>
        <v>5.4899449203714465E-2</v>
      </c>
    </row>
    <row r="146" spans="4:14" x14ac:dyDescent="0.25">
      <c r="D146" s="4">
        <v>144</v>
      </c>
      <c r="E146" s="4">
        <f t="shared" ca="1" si="11"/>
        <v>5.4893381608839553E-2</v>
      </c>
      <c r="F146" s="4">
        <f t="shared" ca="1" si="12"/>
        <v>5.4892251482151211E-2</v>
      </c>
      <c r="G146" s="4">
        <f t="shared" ca="1" si="12"/>
        <v>5.4911704151918629E-2</v>
      </c>
      <c r="H146" s="4">
        <f t="shared" ca="1" si="12"/>
        <v>5.4905792101008835E-2</v>
      </c>
      <c r="I146" s="4">
        <f t="shared" ca="1" si="10"/>
        <v>5.4897717672370998E-2</v>
      </c>
      <c r="J146" s="4">
        <f t="shared" ca="1" si="9"/>
        <v>5.4895692780078727E-2</v>
      </c>
      <c r="K146" s="4">
        <f t="shared" ca="1" si="9"/>
        <v>5.4899207392654366E-2</v>
      </c>
      <c r="L146" s="4">
        <f t="shared" ca="1" si="9"/>
        <v>5.4890235446897785E-2</v>
      </c>
      <c r="M146" s="4">
        <f t="shared" ca="1" si="9"/>
        <v>5.48957111786815E-2</v>
      </c>
      <c r="N146" s="4">
        <f t="shared" ref="N146:N209" ca="1" si="13">$B$1*($B$2-N145)*$B$6+$B$3*SQRT(N145)*SQRT($B$6)*_xlfn.NORM.S.INV(RAND())+N145</f>
        <v>5.4897047854495472E-2</v>
      </c>
    </row>
    <row r="147" spans="4:14" x14ac:dyDescent="0.25">
      <c r="D147" s="4">
        <v>145</v>
      </c>
      <c r="E147" s="4">
        <f t="shared" ca="1" si="11"/>
        <v>5.4895526979190576E-2</v>
      </c>
      <c r="F147" s="4">
        <f t="shared" ca="1" si="12"/>
        <v>5.4889656157162653E-2</v>
      </c>
      <c r="G147" s="4">
        <f t="shared" ca="1" si="12"/>
        <v>5.4914440460830341E-2</v>
      </c>
      <c r="H147" s="4">
        <f t="shared" ca="1" si="12"/>
        <v>5.4899339973380284E-2</v>
      </c>
      <c r="I147" s="4">
        <f t="shared" ca="1" si="10"/>
        <v>5.4895328436769676E-2</v>
      </c>
      <c r="J147" s="4">
        <f t="shared" ca="1" si="9"/>
        <v>5.4896880647298786E-2</v>
      </c>
      <c r="K147" s="4">
        <f t="shared" ca="1" si="9"/>
        <v>5.4897542725344993E-2</v>
      </c>
      <c r="L147" s="4">
        <f t="shared" ca="1" si="9"/>
        <v>5.4891531311715355E-2</v>
      </c>
      <c r="M147" s="4">
        <f t="shared" ca="1" si="9"/>
        <v>5.4895034906248731E-2</v>
      </c>
      <c r="N147" s="4">
        <f t="shared" ca="1" si="13"/>
        <v>5.4894725655464459E-2</v>
      </c>
    </row>
    <row r="148" spans="4:14" x14ac:dyDescent="0.25">
      <c r="D148" s="4">
        <v>146</v>
      </c>
      <c r="E148" s="4">
        <f t="shared" ca="1" si="11"/>
        <v>5.4893552155455397E-2</v>
      </c>
      <c r="F148" s="4">
        <f t="shared" ca="1" si="12"/>
        <v>5.4893566495185238E-2</v>
      </c>
      <c r="G148" s="4">
        <f t="shared" ca="1" si="12"/>
        <v>5.4914726009191332E-2</v>
      </c>
      <c r="H148" s="4">
        <f t="shared" ca="1" si="12"/>
        <v>5.4903058797839258E-2</v>
      </c>
      <c r="I148" s="4">
        <f t="shared" ca="1" si="10"/>
        <v>5.4889932486143655E-2</v>
      </c>
      <c r="J148" s="4">
        <f t="shared" ca="1" si="9"/>
        <v>5.4895587782782855E-2</v>
      </c>
      <c r="K148" s="4">
        <f t="shared" ca="1" si="9"/>
        <v>5.4894553077505903E-2</v>
      </c>
      <c r="L148" s="4">
        <f t="shared" ca="1" si="9"/>
        <v>5.489508566133236E-2</v>
      </c>
      <c r="M148" s="4">
        <f t="shared" ca="1" si="9"/>
        <v>5.4893952402184275E-2</v>
      </c>
      <c r="N148" s="4">
        <f t="shared" ca="1" si="13"/>
        <v>5.4893266048625537E-2</v>
      </c>
    </row>
    <row r="149" spans="4:14" x14ac:dyDescent="0.25">
      <c r="D149" s="4">
        <v>147</v>
      </c>
      <c r="E149" s="4">
        <f t="shared" ca="1" si="11"/>
        <v>5.4890136323567588E-2</v>
      </c>
      <c r="F149" s="4">
        <f t="shared" ca="1" si="12"/>
        <v>5.4893589284542084E-2</v>
      </c>
      <c r="G149" s="4">
        <f t="shared" ca="1" si="12"/>
        <v>5.4912213378787676E-2</v>
      </c>
      <c r="H149" s="4">
        <f t="shared" ca="1" si="12"/>
        <v>5.4905402952572527E-2</v>
      </c>
      <c r="I149" s="4">
        <f t="shared" ca="1" si="10"/>
        <v>5.489173936063485E-2</v>
      </c>
      <c r="J149" s="4">
        <f t="shared" ca="1" si="9"/>
        <v>5.4893922877809212E-2</v>
      </c>
      <c r="K149" s="4">
        <f t="shared" ca="1" si="9"/>
        <v>5.4897394079981905E-2</v>
      </c>
      <c r="L149" s="4">
        <f t="shared" ca="1" si="9"/>
        <v>5.4893057169589837E-2</v>
      </c>
      <c r="M149" s="4">
        <f t="shared" ca="1" si="9"/>
        <v>5.4894933505796932E-2</v>
      </c>
      <c r="N149" s="4">
        <f t="shared" ca="1" si="13"/>
        <v>5.4893362678383156E-2</v>
      </c>
    </row>
    <row r="150" spans="4:14" x14ac:dyDescent="0.25">
      <c r="D150" s="4">
        <v>148</v>
      </c>
      <c r="E150" s="4">
        <f t="shared" ca="1" si="11"/>
        <v>5.4886887947702204E-2</v>
      </c>
      <c r="F150" s="4">
        <f t="shared" ca="1" si="12"/>
        <v>5.4893471842712017E-2</v>
      </c>
      <c r="G150" s="4">
        <f t="shared" ca="1" si="12"/>
        <v>5.490930625081715E-2</v>
      </c>
      <c r="H150" s="4">
        <f t="shared" ca="1" si="12"/>
        <v>5.4902036784227989E-2</v>
      </c>
      <c r="I150" s="4">
        <f t="shared" ca="1" si="10"/>
        <v>5.4894499485704053E-2</v>
      </c>
      <c r="J150" s="4">
        <f t="shared" ca="1" si="9"/>
        <v>5.4889355609737754E-2</v>
      </c>
      <c r="K150" s="4">
        <f t="shared" ca="1" si="9"/>
        <v>5.4901244954897607E-2</v>
      </c>
      <c r="L150" s="4">
        <f t="shared" ca="1" si="9"/>
        <v>5.4895460631319053E-2</v>
      </c>
      <c r="M150" s="4">
        <f t="shared" ca="1" si="9"/>
        <v>5.4888281204110281E-2</v>
      </c>
      <c r="N150" s="4">
        <f t="shared" ca="1" si="13"/>
        <v>5.4893667312363566E-2</v>
      </c>
    </row>
    <row r="151" spans="4:14" x14ac:dyDescent="0.25">
      <c r="D151" s="4">
        <v>149</v>
      </c>
      <c r="E151" s="4">
        <f t="shared" ca="1" si="11"/>
        <v>5.4883881936968956E-2</v>
      </c>
      <c r="F151" s="4">
        <f t="shared" ca="1" si="12"/>
        <v>5.4890932939156034E-2</v>
      </c>
      <c r="G151" s="4">
        <f t="shared" ca="1" si="12"/>
        <v>5.4905312258778774E-2</v>
      </c>
      <c r="H151" s="4">
        <f t="shared" ca="1" si="12"/>
        <v>5.4898380287368896E-2</v>
      </c>
      <c r="I151" s="4">
        <f t="shared" ca="1" si="10"/>
        <v>5.4900463808558238E-2</v>
      </c>
      <c r="J151" s="4">
        <f t="shared" ca="1" si="9"/>
        <v>5.4889738614647507E-2</v>
      </c>
      <c r="K151" s="4">
        <f t="shared" ca="1" si="9"/>
        <v>5.490261186574346E-2</v>
      </c>
      <c r="L151" s="4">
        <f t="shared" ca="1" si="9"/>
        <v>5.4894233980976689E-2</v>
      </c>
      <c r="M151" s="4">
        <f t="shared" ca="1" si="9"/>
        <v>5.4887367933780115E-2</v>
      </c>
      <c r="N151" s="4">
        <f t="shared" ca="1" si="13"/>
        <v>5.4888878951866935E-2</v>
      </c>
    </row>
    <row r="152" spans="4:14" x14ac:dyDescent="0.25">
      <c r="D152" s="4">
        <v>150</v>
      </c>
      <c r="E152" s="4">
        <f t="shared" ca="1" si="11"/>
        <v>5.4883439658764563E-2</v>
      </c>
      <c r="F152" s="4">
        <f t="shared" ca="1" si="12"/>
        <v>5.4890146052765862E-2</v>
      </c>
      <c r="G152" s="4">
        <f t="shared" ca="1" si="12"/>
        <v>5.490409586990181E-2</v>
      </c>
      <c r="H152" s="4">
        <f t="shared" ca="1" si="12"/>
        <v>5.4900665438816595E-2</v>
      </c>
      <c r="I152" s="4">
        <f t="shared" ca="1" si="10"/>
        <v>5.4903532206633091E-2</v>
      </c>
      <c r="J152" s="4">
        <f t="shared" ca="1" si="9"/>
        <v>5.4885704860891574E-2</v>
      </c>
      <c r="K152" s="4">
        <f t="shared" ca="1" si="9"/>
        <v>5.4906104081490249E-2</v>
      </c>
      <c r="L152" s="4">
        <f t="shared" ca="1" si="9"/>
        <v>5.4890090143376598E-2</v>
      </c>
      <c r="M152" s="4">
        <f t="shared" ca="1" si="9"/>
        <v>5.4888393625561992E-2</v>
      </c>
      <c r="N152" s="4">
        <f t="shared" ca="1" si="13"/>
        <v>5.489392176290675E-2</v>
      </c>
    </row>
    <row r="153" spans="4:14" x14ac:dyDescent="0.25">
      <c r="D153" s="4">
        <v>151</v>
      </c>
      <c r="E153" s="4">
        <f t="shared" ca="1" si="11"/>
        <v>5.4885768943462074E-2</v>
      </c>
      <c r="F153" s="4">
        <f t="shared" ca="1" si="12"/>
        <v>5.4891555393371413E-2</v>
      </c>
      <c r="G153" s="4">
        <f t="shared" ca="1" si="12"/>
        <v>5.4903039074527232E-2</v>
      </c>
      <c r="H153" s="4">
        <f t="shared" ca="1" si="12"/>
        <v>5.4906687093400505E-2</v>
      </c>
      <c r="I153" s="4">
        <f t="shared" ca="1" si="10"/>
        <v>5.4903945293168548E-2</v>
      </c>
      <c r="J153" s="4">
        <f t="shared" ca="1" si="9"/>
        <v>5.488304527036738E-2</v>
      </c>
      <c r="K153" s="4">
        <f t="shared" ca="1" si="9"/>
        <v>5.49051401526372E-2</v>
      </c>
      <c r="L153" s="4">
        <f t="shared" ca="1" si="9"/>
        <v>5.4890538628057893E-2</v>
      </c>
      <c r="M153" s="4">
        <f t="shared" ca="1" si="9"/>
        <v>5.488712636618414E-2</v>
      </c>
      <c r="N153" s="4">
        <f t="shared" ca="1" si="13"/>
        <v>5.4894990997528217E-2</v>
      </c>
    </row>
    <row r="154" spans="4:14" x14ac:dyDescent="0.25">
      <c r="D154" s="4">
        <v>152</v>
      </c>
      <c r="E154" s="4">
        <f t="shared" ca="1" si="11"/>
        <v>5.4886649000442649E-2</v>
      </c>
      <c r="F154" s="4">
        <f t="shared" ca="1" si="12"/>
        <v>5.4891962324207136E-2</v>
      </c>
      <c r="G154" s="4">
        <f t="shared" ca="1" si="12"/>
        <v>5.4899849147791037E-2</v>
      </c>
      <c r="H154" s="4">
        <f t="shared" ca="1" si="12"/>
        <v>5.4904867980351282E-2</v>
      </c>
      <c r="I154" s="4">
        <f t="shared" ca="1" si="10"/>
        <v>5.4906304079271405E-2</v>
      </c>
      <c r="J154" s="4">
        <f t="shared" ca="1" si="9"/>
        <v>5.4884299827221816E-2</v>
      </c>
      <c r="K154" s="4">
        <f t="shared" ca="1" si="9"/>
        <v>5.4902755303359724E-2</v>
      </c>
      <c r="L154" s="4">
        <f t="shared" ca="1" si="9"/>
        <v>5.4895461722784082E-2</v>
      </c>
      <c r="M154" s="4">
        <f t="shared" ca="1" si="9"/>
        <v>5.4884425743181503E-2</v>
      </c>
      <c r="N154" s="4">
        <f t="shared" ca="1" si="13"/>
        <v>5.4894320759750176E-2</v>
      </c>
    </row>
    <row r="155" spans="4:14" x14ac:dyDescent="0.25">
      <c r="D155" s="4">
        <v>153</v>
      </c>
      <c r="E155" s="4">
        <f t="shared" ca="1" si="11"/>
        <v>5.4888634421490411E-2</v>
      </c>
      <c r="F155" s="4">
        <f t="shared" ca="1" si="12"/>
        <v>5.4889432337784483E-2</v>
      </c>
      <c r="G155" s="4">
        <f t="shared" ca="1" si="12"/>
        <v>5.4901913791907911E-2</v>
      </c>
      <c r="H155" s="4">
        <f t="shared" ca="1" si="12"/>
        <v>5.490312431227283E-2</v>
      </c>
      <c r="I155" s="4">
        <f t="shared" ca="1" si="10"/>
        <v>5.4907300766095388E-2</v>
      </c>
      <c r="J155" s="4">
        <f t="shared" ca="1" si="9"/>
        <v>5.4883626849093037E-2</v>
      </c>
      <c r="K155" s="4">
        <f t="shared" ca="1" si="9"/>
        <v>5.4905013069716825E-2</v>
      </c>
      <c r="L155" s="4">
        <f t="shared" ca="1" si="9"/>
        <v>5.4895936553529201E-2</v>
      </c>
      <c r="M155" s="4">
        <f t="shared" ca="1" si="9"/>
        <v>5.4880500233642285E-2</v>
      </c>
      <c r="N155" s="4">
        <f t="shared" ca="1" si="13"/>
        <v>5.4888966392076334E-2</v>
      </c>
    </row>
    <row r="156" spans="4:14" x14ac:dyDescent="0.25">
      <c r="D156" s="4">
        <v>154</v>
      </c>
      <c r="E156" s="4">
        <f t="shared" ca="1" si="11"/>
        <v>5.4891155216749275E-2</v>
      </c>
      <c r="F156" s="4">
        <f t="shared" ca="1" si="12"/>
        <v>5.4892994147337552E-2</v>
      </c>
      <c r="G156" s="4">
        <f t="shared" ca="1" si="12"/>
        <v>5.4897641742642334E-2</v>
      </c>
      <c r="H156" s="4">
        <f t="shared" ca="1" si="12"/>
        <v>5.4903504741299652E-2</v>
      </c>
      <c r="I156" s="4">
        <f t="shared" ca="1" si="10"/>
        <v>5.4907292439006293E-2</v>
      </c>
      <c r="J156" s="4">
        <f t="shared" ca="1" si="9"/>
        <v>5.4879969697907829E-2</v>
      </c>
      <c r="K156" s="4">
        <f t="shared" ca="1" si="9"/>
        <v>5.4903251489242737E-2</v>
      </c>
      <c r="L156" s="4">
        <f t="shared" ca="1" si="9"/>
        <v>5.4893604284077066E-2</v>
      </c>
      <c r="M156" s="4">
        <f t="shared" ca="1" si="9"/>
        <v>5.4882002640138594E-2</v>
      </c>
      <c r="N156" s="4">
        <f t="shared" ca="1" si="13"/>
        <v>5.488854590170953E-2</v>
      </c>
    </row>
    <row r="157" spans="4:14" x14ac:dyDescent="0.25">
      <c r="D157" s="4">
        <v>155</v>
      </c>
      <c r="E157" s="4">
        <f t="shared" ca="1" si="11"/>
        <v>5.4891903086175017E-2</v>
      </c>
      <c r="F157" s="4">
        <f t="shared" ca="1" si="12"/>
        <v>5.4891133279013522E-2</v>
      </c>
      <c r="G157" s="4">
        <f t="shared" ca="1" si="12"/>
        <v>5.4899898217342542E-2</v>
      </c>
      <c r="H157" s="4">
        <f t="shared" ca="1" si="12"/>
        <v>5.4900063490669761E-2</v>
      </c>
      <c r="I157" s="4">
        <f t="shared" ca="1" si="10"/>
        <v>5.4902189273933373E-2</v>
      </c>
      <c r="J157" s="4">
        <f t="shared" ca="1" si="9"/>
        <v>5.487933105738696E-2</v>
      </c>
      <c r="K157" s="4">
        <f t="shared" ca="1" si="9"/>
        <v>5.4904042275326956E-2</v>
      </c>
      <c r="L157" s="4">
        <f t="shared" ca="1" si="9"/>
        <v>5.4891039344858124E-2</v>
      </c>
      <c r="M157" s="4">
        <f t="shared" ca="1" si="9"/>
        <v>5.4883164168584381E-2</v>
      </c>
      <c r="N157" s="4">
        <f t="shared" ca="1" si="13"/>
        <v>5.4884606194596529E-2</v>
      </c>
    </row>
    <row r="158" spans="4:14" x14ac:dyDescent="0.25">
      <c r="D158" s="4">
        <v>156</v>
      </c>
      <c r="E158" s="4">
        <f t="shared" ca="1" si="11"/>
        <v>5.4893575887641752E-2</v>
      </c>
      <c r="F158" s="4">
        <f t="shared" ca="1" si="12"/>
        <v>5.4888787223540715E-2</v>
      </c>
      <c r="G158" s="4">
        <f t="shared" ca="1" si="12"/>
        <v>5.4899668837866449E-2</v>
      </c>
      <c r="H158" s="4">
        <f t="shared" ca="1" si="12"/>
        <v>5.4907426185026829E-2</v>
      </c>
      <c r="I158" s="4">
        <f t="shared" ca="1" si="10"/>
        <v>5.490058408527753E-2</v>
      </c>
      <c r="J158" s="4">
        <f t="shared" ca="1" si="9"/>
        <v>5.4882420382198635E-2</v>
      </c>
      <c r="K158" s="4">
        <f t="shared" ca="1" si="9"/>
        <v>5.4899371381240243E-2</v>
      </c>
      <c r="L158" s="4">
        <f t="shared" ca="1" si="9"/>
        <v>5.4894502760068721E-2</v>
      </c>
      <c r="M158" s="4">
        <f t="shared" ca="1" si="9"/>
        <v>5.4882842499067594E-2</v>
      </c>
      <c r="N158" s="4">
        <f t="shared" ca="1" si="13"/>
        <v>5.4893954685999183E-2</v>
      </c>
    </row>
    <row r="159" spans="4:14" x14ac:dyDescent="0.25">
      <c r="D159" s="4">
        <v>157</v>
      </c>
      <c r="E159" s="4">
        <f t="shared" ca="1" si="11"/>
        <v>5.4892833956142487E-2</v>
      </c>
      <c r="F159" s="4">
        <f t="shared" ca="1" si="12"/>
        <v>5.4889811695196369E-2</v>
      </c>
      <c r="G159" s="4">
        <f t="shared" ca="1" si="12"/>
        <v>5.4902807172386422E-2</v>
      </c>
      <c r="H159" s="4">
        <f t="shared" ca="1" si="12"/>
        <v>5.4907864682375004E-2</v>
      </c>
      <c r="I159" s="4">
        <f t="shared" ca="1" si="10"/>
        <v>5.4899459960862609E-2</v>
      </c>
      <c r="J159" s="4">
        <f t="shared" ca="1" si="9"/>
        <v>5.4885129705861325E-2</v>
      </c>
      <c r="K159" s="4">
        <f t="shared" ca="1" si="9"/>
        <v>5.489686721089318E-2</v>
      </c>
      <c r="L159" s="4">
        <f t="shared" ca="1" si="9"/>
        <v>5.4888259803219971E-2</v>
      </c>
      <c r="M159" s="4">
        <f t="shared" ca="1" si="9"/>
        <v>5.4879392545532403E-2</v>
      </c>
      <c r="N159" s="4">
        <f t="shared" ca="1" si="13"/>
        <v>5.4891251163884762E-2</v>
      </c>
    </row>
    <row r="160" spans="4:14" x14ac:dyDescent="0.25">
      <c r="D160" s="4">
        <v>158</v>
      </c>
      <c r="E160" s="4">
        <f t="shared" ca="1" si="11"/>
        <v>5.4895286529048022E-2</v>
      </c>
      <c r="F160" s="4">
        <f t="shared" ca="1" si="12"/>
        <v>5.4886030592902757E-2</v>
      </c>
      <c r="G160" s="4">
        <f t="shared" ca="1" si="12"/>
        <v>5.4904772034022616E-2</v>
      </c>
      <c r="H160" s="4">
        <f t="shared" ca="1" si="12"/>
        <v>5.4907628677345714E-2</v>
      </c>
      <c r="I160" s="4">
        <f t="shared" ca="1" si="10"/>
        <v>5.4897377025925086E-2</v>
      </c>
      <c r="J160" s="4">
        <f t="shared" ca="1" si="9"/>
        <v>5.4879160052875763E-2</v>
      </c>
      <c r="K160" s="4">
        <f t="shared" ca="1" si="9"/>
        <v>5.4899510891597572E-2</v>
      </c>
      <c r="L160" s="4">
        <f t="shared" ca="1" si="9"/>
        <v>5.4889033036437704E-2</v>
      </c>
      <c r="M160" s="4">
        <f t="shared" ca="1" si="9"/>
        <v>5.4879031977330815E-2</v>
      </c>
      <c r="N160" s="4">
        <f t="shared" ca="1" si="13"/>
        <v>5.489204569701512E-2</v>
      </c>
    </row>
    <row r="161" spans="4:14" x14ac:dyDescent="0.25">
      <c r="D161" s="4">
        <v>159</v>
      </c>
      <c r="E161" s="4">
        <f t="shared" ca="1" si="11"/>
        <v>5.4894769564058761E-2</v>
      </c>
      <c r="F161" s="4">
        <f t="shared" ca="1" si="12"/>
        <v>5.4886939851966375E-2</v>
      </c>
      <c r="G161" s="4">
        <f t="shared" ca="1" si="12"/>
        <v>5.4901200667106777E-2</v>
      </c>
      <c r="H161" s="4">
        <f t="shared" ca="1" si="12"/>
        <v>5.4911518233810436E-2</v>
      </c>
      <c r="I161" s="4">
        <f t="shared" ca="1" si="10"/>
        <v>5.4895585885487097E-2</v>
      </c>
      <c r="J161" s="4">
        <f t="shared" ca="1" si="9"/>
        <v>5.4879035829596634E-2</v>
      </c>
      <c r="K161" s="4">
        <f t="shared" ca="1" si="9"/>
        <v>5.4897999565650571E-2</v>
      </c>
      <c r="L161" s="4">
        <f t="shared" ca="1" si="9"/>
        <v>5.4885156707237488E-2</v>
      </c>
      <c r="M161" s="4">
        <f t="shared" ca="1" si="9"/>
        <v>5.4876902663268778E-2</v>
      </c>
      <c r="N161" s="4">
        <f t="shared" ca="1" si="13"/>
        <v>5.4896188596050617E-2</v>
      </c>
    </row>
    <row r="162" spans="4:14" x14ac:dyDescent="0.25">
      <c r="D162" s="4">
        <v>160</v>
      </c>
      <c r="E162" s="4">
        <f t="shared" ca="1" si="11"/>
        <v>5.4897864924907142E-2</v>
      </c>
      <c r="F162" s="4">
        <f t="shared" ca="1" si="12"/>
        <v>5.4887397475282734E-2</v>
      </c>
      <c r="G162" s="4">
        <f t="shared" ca="1" si="12"/>
        <v>5.4900574254470959E-2</v>
      </c>
      <c r="H162" s="4">
        <f t="shared" ca="1" si="12"/>
        <v>5.4909577754783861E-2</v>
      </c>
      <c r="I162" s="4">
        <f t="shared" ca="1" si="10"/>
        <v>5.4893027542764462E-2</v>
      </c>
      <c r="J162" s="4">
        <f t="shared" ca="1" si="9"/>
        <v>5.4879688653414735E-2</v>
      </c>
      <c r="K162" s="4">
        <f t="shared" ca="1" si="9"/>
        <v>5.4898627259895319E-2</v>
      </c>
      <c r="L162" s="4">
        <f t="shared" ca="1" si="9"/>
        <v>5.488068418900701E-2</v>
      </c>
      <c r="M162" s="4">
        <f t="shared" ca="1" si="9"/>
        <v>5.4878841006391336E-2</v>
      </c>
      <c r="N162" s="4">
        <f t="shared" ca="1" si="13"/>
        <v>5.4894081847306576E-2</v>
      </c>
    </row>
    <row r="163" spans="4:14" x14ac:dyDescent="0.25">
      <c r="D163" s="4">
        <v>161</v>
      </c>
      <c r="E163" s="4">
        <f t="shared" ca="1" si="11"/>
        <v>5.489867642419053E-2</v>
      </c>
      <c r="F163" s="4">
        <f t="shared" ca="1" si="12"/>
        <v>5.4886839116950054E-2</v>
      </c>
      <c r="G163" s="4">
        <f t="shared" ca="1" si="12"/>
        <v>5.4896063433384636E-2</v>
      </c>
      <c r="H163" s="4">
        <f t="shared" ca="1" si="12"/>
        <v>5.4907126692950219E-2</v>
      </c>
      <c r="I163" s="4">
        <f t="shared" ca="1" si="10"/>
        <v>5.489273145520232E-2</v>
      </c>
      <c r="J163" s="4">
        <f t="shared" ca="1" si="9"/>
        <v>5.4882769166737976E-2</v>
      </c>
      <c r="K163" s="4">
        <f t="shared" ca="1" si="9"/>
        <v>5.4900055912365339E-2</v>
      </c>
      <c r="L163" s="4">
        <f t="shared" ca="1" si="9"/>
        <v>5.488614505469995E-2</v>
      </c>
      <c r="M163" s="4">
        <f t="shared" ca="1" si="9"/>
        <v>5.488222800115105E-2</v>
      </c>
      <c r="N163" s="4">
        <f t="shared" ca="1" si="13"/>
        <v>5.4895600812226067E-2</v>
      </c>
    </row>
    <row r="164" spans="4:14" x14ac:dyDescent="0.25">
      <c r="D164" s="4">
        <v>162</v>
      </c>
      <c r="E164" s="4">
        <f t="shared" ca="1" si="11"/>
        <v>5.48944224262089E-2</v>
      </c>
      <c r="F164" s="4">
        <f t="shared" ca="1" si="12"/>
        <v>5.4889923473490101E-2</v>
      </c>
      <c r="G164" s="4">
        <f t="shared" ca="1" si="12"/>
        <v>5.4895620679271395E-2</v>
      </c>
      <c r="H164" s="4">
        <f t="shared" ca="1" si="12"/>
        <v>5.4907146113031033E-2</v>
      </c>
      <c r="I164" s="4">
        <f t="shared" ca="1" si="10"/>
        <v>5.4897448465158726E-2</v>
      </c>
      <c r="J164" s="4">
        <f t="shared" ca="1" si="9"/>
        <v>5.4886057464308233E-2</v>
      </c>
      <c r="K164" s="4">
        <f t="shared" ca="1" si="9"/>
        <v>5.4896574735698818E-2</v>
      </c>
      <c r="L164" s="4">
        <f t="shared" ca="1" si="9"/>
        <v>5.4885121274669144E-2</v>
      </c>
      <c r="M164" s="4">
        <f t="shared" ca="1" si="9"/>
        <v>5.4885663979573798E-2</v>
      </c>
      <c r="N164" s="4">
        <f t="shared" ca="1" si="13"/>
        <v>5.489763872109138E-2</v>
      </c>
    </row>
    <row r="165" spans="4:14" x14ac:dyDescent="0.25">
      <c r="D165" s="4">
        <v>163</v>
      </c>
      <c r="E165" s="4">
        <f t="shared" ca="1" si="11"/>
        <v>5.4893381521697322E-2</v>
      </c>
      <c r="F165" s="4">
        <f t="shared" ca="1" si="12"/>
        <v>5.4890744684915262E-2</v>
      </c>
      <c r="G165" s="4">
        <f t="shared" ca="1" si="12"/>
        <v>5.4894666545201497E-2</v>
      </c>
      <c r="H165" s="4">
        <f t="shared" ca="1" si="12"/>
        <v>5.4910732307724822E-2</v>
      </c>
      <c r="I165" s="4">
        <f t="shared" ca="1" si="10"/>
        <v>5.4897275931632961E-2</v>
      </c>
      <c r="J165" s="4">
        <f t="shared" ca="1" si="9"/>
        <v>5.4886782386112255E-2</v>
      </c>
      <c r="K165" s="4">
        <f t="shared" ca="1" si="9"/>
        <v>5.4896147690980751E-2</v>
      </c>
      <c r="L165" s="4">
        <f t="shared" ca="1" si="9"/>
        <v>5.4884221760348594E-2</v>
      </c>
      <c r="M165" s="4">
        <f t="shared" ca="1" si="9"/>
        <v>5.4890059217420954E-2</v>
      </c>
      <c r="N165" s="4">
        <f t="shared" ca="1" si="13"/>
        <v>5.4900941771049976E-2</v>
      </c>
    </row>
    <row r="166" spans="4:14" x14ac:dyDescent="0.25">
      <c r="D166" s="4">
        <v>164</v>
      </c>
      <c r="E166" s="4">
        <f t="shared" ca="1" si="11"/>
        <v>5.4894087608693264E-2</v>
      </c>
      <c r="F166" s="4">
        <f t="shared" ca="1" si="12"/>
        <v>5.4894243672338541E-2</v>
      </c>
      <c r="G166" s="4">
        <f t="shared" ca="1" si="12"/>
        <v>5.4891035775315268E-2</v>
      </c>
      <c r="H166" s="4">
        <f t="shared" ca="1" si="12"/>
        <v>5.4910636467036568E-2</v>
      </c>
      <c r="I166" s="4">
        <f t="shared" ca="1" si="10"/>
        <v>5.4894977081776285E-2</v>
      </c>
      <c r="J166" s="4">
        <f t="shared" ca="1" si="9"/>
        <v>5.4887625591475468E-2</v>
      </c>
      <c r="K166" s="4">
        <f t="shared" ca="1" si="9"/>
        <v>5.4896198164941859E-2</v>
      </c>
      <c r="L166" s="4">
        <f t="shared" ca="1" si="9"/>
        <v>5.4889217746787421E-2</v>
      </c>
      <c r="M166" s="4">
        <f t="shared" ca="1" si="9"/>
        <v>5.4888386081315389E-2</v>
      </c>
      <c r="N166" s="4">
        <f t="shared" ca="1" si="13"/>
        <v>5.4901672379779949E-2</v>
      </c>
    </row>
    <row r="167" spans="4:14" x14ac:dyDescent="0.25">
      <c r="D167" s="4">
        <v>165</v>
      </c>
      <c r="E167" s="4">
        <f t="shared" ca="1" si="11"/>
        <v>5.4892960196966004E-2</v>
      </c>
      <c r="F167" s="4">
        <f t="shared" ca="1" si="12"/>
        <v>5.4896479260129291E-2</v>
      </c>
      <c r="G167" s="4">
        <f t="shared" ca="1" si="12"/>
        <v>5.489284581381685E-2</v>
      </c>
      <c r="H167" s="4">
        <f t="shared" ca="1" si="12"/>
        <v>5.491128593908793E-2</v>
      </c>
      <c r="I167" s="4">
        <f t="shared" ca="1" si="10"/>
        <v>5.4892816443590724E-2</v>
      </c>
      <c r="J167" s="4">
        <f t="shared" ca="1" si="9"/>
        <v>5.4890129662139985E-2</v>
      </c>
      <c r="K167" s="4">
        <f t="shared" ca="1" si="9"/>
        <v>5.4899874870002446E-2</v>
      </c>
      <c r="L167" s="4">
        <f t="shared" ca="1" si="9"/>
        <v>5.4888620764152699E-2</v>
      </c>
      <c r="M167" s="4">
        <f t="shared" ca="1" si="9"/>
        <v>5.4890191809529768E-2</v>
      </c>
      <c r="N167" s="4">
        <f t="shared" ca="1" si="13"/>
        <v>5.4897090102286834E-2</v>
      </c>
    </row>
    <row r="168" spans="4:14" x14ac:dyDescent="0.25">
      <c r="D168" s="4">
        <v>166</v>
      </c>
      <c r="E168" s="4">
        <f t="shared" ca="1" si="11"/>
        <v>5.4895852519504865E-2</v>
      </c>
      <c r="F168" s="4">
        <f t="shared" ca="1" si="12"/>
        <v>5.4896816840295105E-2</v>
      </c>
      <c r="G168" s="4">
        <f t="shared" ca="1" si="12"/>
        <v>5.4892353967143481E-2</v>
      </c>
      <c r="H168" s="4">
        <f t="shared" ca="1" si="12"/>
        <v>5.4912821624404799E-2</v>
      </c>
      <c r="I168" s="4">
        <f t="shared" ca="1" si="10"/>
        <v>5.4892101214579221E-2</v>
      </c>
      <c r="J168" s="4">
        <f t="shared" ca="1" si="9"/>
        <v>5.4891743827420778E-2</v>
      </c>
      <c r="K168" s="4">
        <f t="shared" ca="1" si="9"/>
        <v>5.4900693192854941E-2</v>
      </c>
      <c r="L168" s="4">
        <f t="shared" ca="1" si="9"/>
        <v>5.4886179959361216E-2</v>
      </c>
      <c r="M168" s="4">
        <f t="shared" ca="1" si="9"/>
        <v>5.4890136246985459E-2</v>
      </c>
      <c r="N168" s="4">
        <f t="shared" ca="1" si="13"/>
        <v>5.48985728799017E-2</v>
      </c>
    </row>
    <row r="169" spans="4:14" x14ac:dyDescent="0.25">
      <c r="D169" s="4">
        <v>167</v>
      </c>
      <c r="E169" s="4">
        <f t="shared" ca="1" si="11"/>
        <v>5.4893210567399896E-2</v>
      </c>
      <c r="F169" s="4">
        <f t="shared" ca="1" si="12"/>
        <v>5.4898060751169271E-2</v>
      </c>
      <c r="G169" s="4">
        <f t="shared" ca="1" si="12"/>
        <v>5.4891821853389963E-2</v>
      </c>
      <c r="H169" s="4">
        <f t="shared" ca="1" si="12"/>
        <v>5.491434026994476E-2</v>
      </c>
      <c r="I169" s="4">
        <f t="shared" ca="1" si="10"/>
        <v>5.4892316310658919E-2</v>
      </c>
      <c r="J169" s="4">
        <f t="shared" ca="1" si="9"/>
        <v>5.4894493033764806E-2</v>
      </c>
      <c r="K169" s="4">
        <f t="shared" ca="1" si="9"/>
        <v>5.4904074114127274E-2</v>
      </c>
      <c r="L169" s="4">
        <f t="shared" ca="1" si="9"/>
        <v>5.4883813164347497E-2</v>
      </c>
      <c r="M169" s="4">
        <f t="shared" ca="1" si="9"/>
        <v>5.4895469044526517E-2</v>
      </c>
      <c r="N169" s="4">
        <f t="shared" ca="1" si="13"/>
        <v>5.4899940778209727E-2</v>
      </c>
    </row>
    <row r="170" spans="4:14" x14ac:dyDescent="0.25">
      <c r="D170" s="4">
        <v>168</v>
      </c>
      <c r="E170" s="4">
        <f t="shared" ca="1" si="11"/>
        <v>5.4895327850345246E-2</v>
      </c>
      <c r="F170" s="4">
        <f t="shared" ca="1" si="12"/>
        <v>5.4897764241583547E-2</v>
      </c>
      <c r="G170" s="4">
        <f t="shared" ca="1" si="12"/>
        <v>5.4892767011388045E-2</v>
      </c>
      <c r="H170" s="4">
        <f t="shared" ca="1" si="12"/>
        <v>5.4910710564967422E-2</v>
      </c>
      <c r="I170" s="4">
        <f t="shared" ca="1" si="10"/>
        <v>5.4891857941713397E-2</v>
      </c>
      <c r="J170" s="4">
        <f t="shared" ca="1" si="9"/>
        <v>5.4892914861901169E-2</v>
      </c>
      <c r="K170" s="4">
        <f t="shared" ca="1" si="9"/>
        <v>5.4904256621932671E-2</v>
      </c>
      <c r="L170" s="4">
        <f t="shared" ca="1" si="9"/>
        <v>5.4883884150306893E-2</v>
      </c>
      <c r="M170" s="4">
        <f t="shared" ca="1" si="9"/>
        <v>5.4895217263016174E-2</v>
      </c>
      <c r="N170" s="4">
        <f t="shared" ca="1" si="13"/>
        <v>5.489974641746357E-2</v>
      </c>
    </row>
    <row r="171" spans="4:14" x14ac:dyDescent="0.25">
      <c r="D171" s="4">
        <v>169</v>
      </c>
      <c r="E171" s="4">
        <f t="shared" ca="1" si="11"/>
        <v>5.4897034915311026E-2</v>
      </c>
      <c r="F171" s="4">
        <f t="shared" ca="1" si="12"/>
        <v>5.4898462770371824E-2</v>
      </c>
      <c r="G171" s="4">
        <f t="shared" ca="1" si="12"/>
        <v>5.4892236508517114E-2</v>
      </c>
      <c r="H171" s="4">
        <f t="shared" ca="1" si="12"/>
        <v>5.4913788813524177E-2</v>
      </c>
      <c r="I171" s="4">
        <f t="shared" ca="1" si="10"/>
        <v>5.4894490677371059E-2</v>
      </c>
      <c r="J171" s="4">
        <f t="shared" ca="1" si="9"/>
        <v>5.4889143063014185E-2</v>
      </c>
      <c r="K171" s="4">
        <f t="shared" ca="1" si="9"/>
        <v>5.4899065461048155E-2</v>
      </c>
      <c r="L171" s="4">
        <f t="shared" ca="1" si="9"/>
        <v>5.4887640839650927E-2</v>
      </c>
      <c r="M171" s="4">
        <f t="shared" ca="1" si="9"/>
        <v>5.4894106968538046E-2</v>
      </c>
      <c r="N171" s="4">
        <f t="shared" ca="1" si="13"/>
        <v>5.4898557495333629E-2</v>
      </c>
    </row>
    <row r="172" spans="4:14" x14ac:dyDescent="0.25">
      <c r="D172" s="4">
        <v>170</v>
      </c>
      <c r="E172" s="4">
        <f t="shared" ca="1" si="11"/>
        <v>5.4893129636562572E-2</v>
      </c>
      <c r="F172" s="4">
        <f t="shared" ca="1" si="12"/>
        <v>5.4898390724227183E-2</v>
      </c>
      <c r="G172" s="4">
        <f t="shared" ca="1" si="12"/>
        <v>5.489112385921769E-2</v>
      </c>
      <c r="H172" s="4">
        <f t="shared" ca="1" si="12"/>
        <v>5.4911978191678229E-2</v>
      </c>
      <c r="I172" s="4">
        <f t="shared" ca="1" si="10"/>
        <v>5.489047542204431E-2</v>
      </c>
      <c r="J172" s="4">
        <f t="shared" ca="1" si="9"/>
        <v>5.4890212379103749E-2</v>
      </c>
      <c r="K172" s="4">
        <f t="shared" ca="1" si="9"/>
        <v>5.4902562902532426E-2</v>
      </c>
      <c r="L172" s="4">
        <f t="shared" ca="1" si="9"/>
        <v>5.489013978857616E-2</v>
      </c>
      <c r="M172" s="4">
        <f t="shared" ca="1" si="9"/>
        <v>5.4892764036880162E-2</v>
      </c>
      <c r="N172" s="4">
        <f t="shared" ca="1" si="13"/>
        <v>5.489941094442554E-2</v>
      </c>
    </row>
    <row r="173" spans="4:14" x14ac:dyDescent="0.25">
      <c r="D173" s="4">
        <v>171</v>
      </c>
      <c r="E173" s="4">
        <f t="shared" ca="1" si="11"/>
        <v>5.4893149415825099E-2</v>
      </c>
      <c r="F173" s="4">
        <f t="shared" ca="1" si="12"/>
        <v>5.4900181048915697E-2</v>
      </c>
      <c r="G173" s="4">
        <f t="shared" ca="1" si="12"/>
        <v>5.4893167699215935E-2</v>
      </c>
      <c r="H173" s="4">
        <f t="shared" ca="1" si="12"/>
        <v>5.4909730435158441E-2</v>
      </c>
      <c r="I173" s="4">
        <f t="shared" ca="1" si="10"/>
        <v>5.4891991129298282E-2</v>
      </c>
      <c r="J173" s="4">
        <f t="shared" ca="1" si="9"/>
        <v>5.4888561299757013E-2</v>
      </c>
      <c r="K173" s="4">
        <f t="shared" ca="1" si="9"/>
        <v>5.4902418968132159E-2</v>
      </c>
      <c r="L173" s="4">
        <f t="shared" ca="1" si="9"/>
        <v>5.488371198980932E-2</v>
      </c>
      <c r="M173" s="4">
        <f t="shared" ca="1" si="9"/>
        <v>5.4891871211798247E-2</v>
      </c>
      <c r="N173" s="4">
        <f t="shared" ca="1" si="13"/>
        <v>5.489964112368631E-2</v>
      </c>
    </row>
    <row r="174" spans="4:14" x14ac:dyDescent="0.25">
      <c r="D174" s="4">
        <v>172</v>
      </c>
      <c r="E174" s="4">
        <f t="shared" ca="1" si="11"/>
        <v>5.4894588921621697E-2</v>
      </c>
      <c r="F174" s="4">
        <f t="shared" ca="1" si="12"/>
        <v>5.4899903038979812E-2</v>
      </c>
      <c r="G174" s="4">
        <f t="shared" ca="1" si="12"/>
        <v>5.489439724506652E-2</v>
      </c>
      <c r="H174" s="4">
        <f t="shared" ca="1" si="12"/>
        <v>5.4908509372035098E-2</v>
      </c>
      <c r="I174" s="4">
        <f t="shared" ca="1" si="10"/>
        <v>5.4886306193770537E-2</v>
      </c>
      <c r="J174" s="4">
        <f t="shared" ca="1" si="9"/>
        <v>5.4887972698959384E-2</v>
      </c>
      <c r="K174" s="4">
        <f t="shared" ca="1" si="9"/>
        <v>5.4899903829923477E-2</v>
      </c>
      <c r="L174" s="4">
        <f t="shared" ca="1" si="9"/>
        <v>5.4882897833803936E-2</v>
      </c>
      <c r="M174" s="4">
        <f t="shared" ca="1" si="9"/>
        <v>5.4894901244503712E-2</v>
      </c>
      <c r="N174" s="4">
        <f t="shared" ca="1" si="13"/>
        <v>5.4894975218825026E-2</v>
      </c>
    </row>
    <row r="175" spans="4:14" x14ac:dyDescent="0.25">
      <c r="D175" s="4">
        <v>173</v>
      </c>
      <c r="E175" s="4">
        <f t="shared" ca="1" si="11"/>
        <v>5.4895565011176907E-2</v>
      </c>
      <c r="F175" s="4">
        <f t="shared" ca="1" si="12"/>
        <v>5.4903357121306097E-2</v>
      </c>
      <c r="G175" s="4">
        <f t="shared" ca="1" si="12"/>
        <v>5.4893397811119619E-2</v>
      </c>
      <c r="H175" s="4">
        <f t="shared" ca="1" si="12"/>
        <v>5.4905580328674673E-2</v>
      </c>
      <c r="I175" s="4">
        <f t="shared" ca="1" si="10"/>
        <v>5.488588955171203E-2</v>
      </c>
      <c r="J175" s="4">
        <f t="shared" ca="1" si="9"/>
        <v>5.4882935530797858E-2</v>
      </c>
      <c r="K175" s="4">
        <f t="shared" ca="1" si="9"/>
        <v>5.4897374942561458E-2</v>
      </c>
      <c r="L175" s="4">
        <f t="shared" ca="1" si="9"/>
        <v>5.4884699712889638E-2</v>
      </c>
      <c r="M175" s="4">
        <f t="shared" ca="1" si="9"/>
        <v>5.4897822603940362E-2</v>
      </c>
      <c r="N175" s="4">
        <f t="shared" ca="1" si="13"/>
        <v>5.4897849174081713E-2</v>
      </c>
    </row>
    <row r="176" spans="4:14" x14ac:dyDescent="0.25">
      <c r="D176" s="4">
        <v>174</v>
      </c>
      <c r="E176" s="4">
        <f t="shared" ca="1" si="11"/>
        <v>5.4893250030498386E-2</v>
      </c>
      <c r="F176" s="4">
        <f t="shared" ca="1" si="12"/>
        <v>5.4901820199207009E-2</v>
      </c>
      <c r="G176" s="4">
        <f t="shared" ca="1" si="12"/>
        <v>5.4895518219058179E-2</v>
      </c>
      <c r="H176" s="4">
        <f t="shared" ca="1" si="12"/>
        <v>5.4903799966151239E-2</v>
      </c>
      <c r="I176" s="4">
        <f t="shared" ca="1" si="10"/>
        <v>5.4884892834158136E-2</v>
      </c>
      <c r="J176" s="4">
        <f t="shared" ca="1" si="9"/>
        <v>5.4883147755215432E-2</v>
      </c>
      <c r="K176" s="4">
        <f t="shared" ca="1" si="9"/>
        <v>5.4900229261699886E-2</v>
      </c>
      <c r="L176" s="4">
        <f t="shared" ca="1" si="9"/>
        <v>5.4882780529908012E-2</v>
      </c>
      <c r="M176" s="4">
        <f t="shared" ca="1" si="9"/>
        <v>5.48982652826039E-2</v>
      </c>
      <c r="N176" s="4">
        <f t="shared" ca="1" si="13"/>
        <v>5.4899700056466605E-2</v>
      </c>
    </row>
    <row r="177" spans="4:14" x14ac:dyDescent="0.25">
      <c r="D177" s="4">
        <v>175</v>
      </c>
      <c r="E177" s="4">
        <f t="shared" ca="1" si="11"/>
        <v>5.4894409978158615E-2</v>
      </c>
      <c r="F177" s="4">
        <f t="shared" ca="1" si="12"/>
        <v>5.4900610758885901E-2</v>
      </c>
      <c r="G177" s="4">
        <f t="shared" ca="1" si="12"/>
        <v>5.4894314009466878E-2</v>
      </c>
      <c r="H177" s="4">
        <f t="shared" ca="1" si="12"/>
        <v>5.4905033316725589E-2</v>
      </c>
      <c r="I177" s="4">
        <f t="shared" ca="1" si="10"/>
        <v>5.4882912174961579E-2</v>
      </c>
      <c r="J177" s="4">
        <f t="shared" ca="1" si="9"/>
        <v>5.4889057676578881E-2</v>
      </c>
      <c r="K177" s="4">
        <f t="shared" ca="1" si="9"/>
        <v>5.489799680846761E-2</v>
      </c>
      <c r="L177" s="4">
        <f t="shared" ca="1" si="9"/>
        <v>5.4880363478929134E-2</v>
      </c>
      <c r="M177" s="4">
        <f t="shared" ca="1" si="9"/>
        <v>5.4894557010492839E-2</v>
      </c>
      <c r="N177" s="4">
        <f t="shared" ca="1" si="13"/>
        <v>5.4899163753809821E-2</v>
      </c>
    </row>
    <row r="178" spans="4:14" x14ac:dyDescent="0.25">
      <c r="D178" s="4">
        <v>176</v>
      </c>
      <c r="E178" s="4">
        <f t="shared" ca="1" si="11"/>
        <v>5.489479797527895E-2</v>
      </c>
      <c r="F178" s="4">
        <f t="shared" ca="1" si="12"/>
        <v>5.4898387175921992E-2</v>
      </c>
      <c r="G178" s="4">
        <f t="shared" ca="1" si="12"/>
        <v>5.4898745904566983E-2</v>
      </c>
      <c r="H178" s="4">
        <f t="shared" ca="1" si="12"/>
        <v>5.4909281768083892E-2</v>
      </c>
      <c r="I178" s="4">
        <f t="shared" ca="1" si="10"/>
        <v>5.4884051581606363E-2</v>
      </c>
      <c r="J178" s="4">
        <f t="shared" ca="1" si="9"/>
        <v>5.4890336607966043E-2</v>
      </c>
      <c r="K178" s="4">
        <f t="shared" ca="1" si="9"/>
        <v>5.4898628234723162E-2</v>
      </c>
      <c r="L178" s="4">
        <f t="shared" ca="1" si="9"/>
        <v>5.4880506192172746E-2</v>
      </c>
      <c r="M178" s="4">
        <f t="shared" ca="1" si="9"/>
        <v>5.4891626917965411E-2</v>
      </c>
      <c r="N178" s="4">
        <f t="shared" ca="1" si="13"/>
        <v>5.4895428974819492E-2</v>
      </c>
    </row>
    <row r="179" spans="4:14" x14ac:dyDescent="0.25">
      <c r="D179" s="4">
        <v>177</v>
      </c>
      <c r="E179" s="4">
        <f t="shared" ca="1" si="11"/>
        <v>5.4895708273673412E-2</v>
      </c>
      <c r="F179" s="4">
        <f t="shared" ca="1" si="12"/>
        <v>5.4900219883890898E-2</v>
      </c>
      <c r="G179" s="4">
        <f t="shared" ca="1" si="12"/>
        <v>5.4893269857965561E-2</v>
      </c>
      <c r="H179" s="4">
        <f t="shared" ca="1" si="12"/>
        <v>5.4907209471016898E-2</v>
      </c>
      <c r="I179" s="4">
        <f t="shared" ca="1" si="10"/>
        <v>5.4884263046210746E-2</v>
      </c>
      <c r="J179" s="4">
        <f t="shared" ca="1" si="9"/>
        <v>5.4888025660752973E-2</v>
      </c>
      <c r="K179" s="4">
        <f t="shared" ca="1" si="9"/>
        <v>5.4893652294180889E-2</v>
      </c>
      <c r="L179" s="4">
        <f t="shared" ca="1" si="9"/>
        <v>5.4884625764143262E-2</v>
      </c>
      <c r="M179" s="4">
        <f t="shared" ca="1" si="9"/>
        <v>5.4889264485804959E-2</v>
      </c>
      <c r="N179" s="4">
        <f t="shared" ca="1" si="13"/>
        <v>5.4895403713095245E-2</v>
      </c>
    </row>
    <row r="180" spans="4:14" x14ac:dyDescent="0.25">
      <c r="D180" s="4">
        <v>178</v>
      </c>
      <c r="E180" s="4">
        <f t="shared" ca="1" si="11"/>
        <v>5.4895979723601523E-2</v>
      </c>
      <c r="F180" s="4">
        <f t="shared" ca="1" si="12"/>
        <v>5.4901250609195588E-2</v>
      </c>
      <c r="G180" s="4">
        <f t="shared" ca="1" si="12"/>
        <v>5.489500417497932E-2</v>
      </c>
      <c r="H180" s="4">
        <f t="shared" ca="1" si="12"/>
        <v>5.4905265001838101E-2</v>
      </c>
      <c r="I180" s="4">
        <f t="shared" ca="1" si="10"/>
        <v>5.4886754414638847E-2</v>
      </c>
      <c r="J180" s="4">
        <f t="shared" ca="1" si="9"/>
        <v>5.4888372005682168E-2</v>
      </c>
      <c r="K180" s="4">
        <f t="shared" ca="1" si="9"/>
        <v>5.4891784284076033E-2</v>
      </c>
      <c r="L180" s="4">
        <f t="shared" ca="1" si="9"/>
        <v>5.4884909495199433E-2</v>
      </c>
      <c r="M180" s="4">
        <f t="shared" ca="1" si="9"/>
        <v>5.4890171116761609E-2</v>
      </c>
      <c r="N180" s="4">
        <f t="shared" ca="1" si="13"/>
        <v>5.489469577064842E-2</v>
      </c>
    </row>
    <row r="181" spans="4:14" x14ac:dyDescent="0.25">
      <c r="D181" s="4">
        <v>179</v>
      </c>
      <c r="E181" s="4">
        <f t="shared" ca="1" si="11"/>
        <v>5.489334546552288E-2</v>
      </c>
      <c r="F181" s="4">
        <f t="shared" ca="1" si="12"/>
        <v>5.4903774833576342E-2</v>
      </c>
      <c r="G181" s="4">
        <f t="shared" ca="1" si="12"/>
        <v>5.4894177162527841E-2</v>
      </c>
      <c r="H181" s="4">
        <f t="shared" ca="1" si="12"/>
        <v>5.4909106498906353E-2</v>
      </c>
      <c r="I181" s="4">
        <f t="shared" ca="1" si="10"/>
        <v>5.4887313491267541E-2</v>
      </c>
      <c r="J181" s="4">
        <f t="shared" ca="1" si="9"/>
        <v>5.4888281057660956E-2</v>
      </c>
      <c r="K181" s="4">
        <f t="shared" ca="1" si="9"/>
        <v>5.4888958834975521E-2</v>
      </c>
      <c r="L181" s="4">
        <f t="shared" ca="1" si="9"/>
        <v>5.4889184316227163E-2</v>
      </c>
      <c r="M181" s="4">
        <f t="shared" ca="1" si="9"/>
        <v>5.4894403854290667E-2</v>
      </c>
      <c r="N181" s="4">
        <f t="shared" ca="1" si="13"/>
        <v>5.4899524422499832E-2</v>
      </c>
    </row>
    <row r="182" spans="4:14" x14ac:dyDescent="0.25">
      <c r="D182" s="4">
        <v>180</v>
      </c>
      <c r="E182" s="4">
        <f t="shared" ca="1" si="11"/>
        <v>5.4890511910795005E-2</v>
      </c>
      <c r="F182" s="4">
        <f t="shared" ca="1" si="12"/>
        <v>5.4903149144580068E-2</v>
      </c>
      <c r="G182" s="4">
        <f t="shared" ca="1" si="12"/>
        <v>5.4892036028853494E-2</v>
      </c>
      <c r="H182" s="4">
        <f t="shared" ca="1" si="12"/>
        <v>5.4909249517409851E-2</v>
      </c>
      <c r="I182" s="4">
        <f t="shared" ca="1" si="10"/>
        <v>5.4888508258872766E-2</v>
      </c>
      <c r="J182" s="4">
        <f t="shared" ca="1" si="9"/>
        <v>5.4885846637457568E-2</v>
      </c>
      <c r="K182" s="4">
        <f t="shared" ca="1" si="9"/>
        <v>5.4886012113195201E-2</v>
      </c>
      <c r="L182" s="4">
        <f t="shared" ca="1" si="9"/>
        <v>5.488934388040026E-2</v>
      </c>
      <c r="M182" s="4">
        <f t="shared" ca="1" si="9"/>
        <v>5.489162317246133E-2</v>
      </c>
      <c r="N182" s="4">
        <f t="shared" ca="1" si="13"/>
        <v>5.4903920193306852E-2</v>
      </c>
    </row>
    <row r="183" spans="4:14" x14ac:dyDescent="0.25">
      <c r="D183" s="4">
        <v>181</v>
      </c>
      <c r="E183" s="4">
        <f t="shared" ca="1" si="11"/>
        <v>5.4884856440147643E-2</v>
      </c>
      <c r="F183" s="4">
        <f t="shared" ca="1" si="12"/>
        <v>5.4902578193065987E-2</v>
      </c>
      <c r="G183" s="4">
        <f t="shared" ca="1" si="12"/>
        <v>5.4888116687885381E-2</v>
      </c>
      <c r="H183" s="4">
        <f t="shared" ca="1" si="12"/>
        <v>5.4909184948083681E-2</v>
      </c>
      <c r="I183" s="4">
        <f t="shared" ca="1" si="10"/>
        <v>5.4891831272808222E-2</v>
      </c>
      <c r="J183" s="4">
        <f t="shared" ca="1" si="9"/>
        <v>5.4886710920427739E-2</v>
      </c>
      <c r="K183" s="4">
        <f t="shared" ca="1" si="9"/>
        <v>5.4889333118278705E-2</v>
      </c>
      <c r="L183" s="4">
        <f t="shared" ca="1" si="9"/>
        <v>5.4887754513262429E-2</v>
      </c>
      <c r="M183" s="4">
        <f t="shared" ca="1" si="9"/>
        <v>5.4891586458567787E-2</v>
      </c>
      <c r="N183" s="4">
        <f t="shared" ca="1" si="13"/>
        <v>5.4904204318851027E-2</v>
      </c>
    </row>
    <row r="184" spans="4:14" x14ac:dyDescent="0.25">
      <c r="D184" s="4">
        <v>182</v>
      </c>
      <c r="E184" s="4">
        <f t="shared" ca="1" si="11"/>
        <v>5.4883417635592631E-2</v>
      </c>
      <c r="F184" s="4">
        <f t="shared" ca="1" si="12"/>
        <v>5.4904520191816596E-2</v>
      </c>
      <c r="G184" s="4">
        <f t="shared" ca="1" si="12"/>
        <v>5.4888177819035308E-2</v>
      </c>
      <c r="H184" s="4">
        <f t="shared" ca="1" si="12"/>
        <v>5.490598807207183E-2</v>
      </c>
      <c r="I184" s="4">
        <f t="shared" ca="1" si="10"/>
        <v>5.4891086477469209E-2</v>
      </c>
      <c r="J184" s="4">
        <f t="shared" ca="1" si="9"/>
        <v>5.4889391261571219E-2</v>
      </c>
      <c r="K184" s="4">
        <f t="shared" ca="1" si="9"/>
        <v>5.4895097548809516E-2</v>
      </c>
      <c r="L184" s="4">
        <f t="shared" ca="1" si="9"/>
        <v>5.4886320150629622E-2</v>
      </c>
      <c r="M184" s="4">
        <f t="shared" ca="1" si="9"/>
        <v>5.4889492044422242E-2</v>
      </c>
      <c r="N184" s="4">
        <f t="shared" ca="1" si="13"/>
        <v>5.4908968262159005E-2</v>
      </c>
    </row>
    <row r="185" spans="4:14" x14ac:dyDescent="0.25">
      <c r="D185" s="4">
        <v>183</v>
      </c>
      <c r="E185" s="4">
        <f t="shared" ca="1" si="11"/>
        <v>5.4882935284009483E-2</v>
      </c>
      <c r="F185" s="4">
        <f t="shared" ca="1" si="12"/>
        <v>5.4907657680402636E-2</v>
      </c>
      <c r="G185" s="4">
        <f t="shared" ca="1" si="12"/>
        <v>5.4888431396302936E-2</v>
      </c>
      <c r="H185" s="4">
        <f t="shared" ca="1" si="12"/>
        <v>5.4901019791150141E-2</v>
      </c>
      <c r="I185" s="4">
        <f t="shared" ca="1" si="10"/>
        <v>5.4889762380805965E-2</v>
      </c>
      <c r="J185" s="4">
        <f t="shared" ca="1" si="9"/>
        <v>5.4888847887515822E-2</v>
      </c>
      <c r="K185" s="4">
        <f t="shared" ca="1" si="9"/>
        <v>5.4894175473962852E-2</v>
      </c>
      <c r="L185" s="4">
        <f t="shared" ca="1" si="9"/>
        <v>5.4887013557707524E-2</v>
      </c>
      <c r="M185" s="4">
        <f t="shared" ca="1" si="9"/>
        <v>5.4888651698960941E-2</v>
      </c>
      <c r="N185" s="4">
        <f t="shared" ca="1" si="13"/>
        <v>5.4908812860922744E-2</v>
      </c>
    </row>
    <row r="186" spans="4:14" x14ac:dyDescent="0.25">
      <c r="D186" s="4">
        <v>184</v>
      </c>
      <c r="E186" s="4">
        <f t="shared" ca="1" si="11"/>
        <v>5.4887006103966594E-2</v>
      </c>
      <c r="F186" s="4">
        <f t="shared" ca="1" si="12"/>
        <v>5.4908631876782008E-2</v>
      </c>
      <c r="G186" s="4">
        <f t="shared" ca="1" si="12"/>
        <v>5.488577385605984E-2</v>
      </c>
      <c r="H186" s="4">
        <f t="shared" ca="1" si="12"/>
        <v>5.4899189544702479E-2</v>
      </c>
      <c r="I186" s="4">
        <f t="shared" ca="1" si="10"/>
        <v>5.4888630515968401E-2</v>
      </c>
      <c r="J186" s="4">
        <f t="shared" ca="1" si="9"/>
        <v>5.4886423957480328E-2</v>
      </c>
      <c r="K186" s="4">
        <f t="shared" ca="1" si="9"/>
        <v>5.4888519202055681E-2</v>
      </c>
      <c r="L186" s="4">
        <f t="shared" ca="1" si="9"/>
        <v>5.4884552126948809E-2</v>
      </c>
      <c r="M186" s="4">
        <f t="shared" ca="1" si="9"/>
        <v>5.488457186519969E-2</v>
      </c>
      <c r="N186" s="4">
        <f t="shared" ca="1" si="13"/>
        <v>5.4906580646744918E-2</v>
      </c>
    </row>
    <row r="187" spans="4:14" x14ac:dyDescent="0.25">
      <c r="D187" s="4">
        <v>185</v>
      </c>
      <c r="E187" s="4">
        <f t="shared" ca="1" si="11"/>
        <v>5.4887952449742788E-2</v>
      </c>
      <c r="F187" s="4">
        <f t="shared" ca="1" si="12"/>
        <v>5.490670673730029E-2</v>
      </c>
      <c r="G187" s="4">
        <f t="shared" ca="1" si="12"/>
        <v>5.4882867301978548E-2</v>
      </c>
      <c r="H187" s="4">
        <f t="shared" ca="1" si="12"/>
        <v>5.4904862781302022E-2</v>
      </c>
      <c r="I187" s="4">
        <f t="shared" ca="1" si="10"/>
        <v>5.4884554492204377E-2</v>
      </c>
      <c r="J187" s="4">
        <f t="shared" ca="1" si="9"/>
        <v>5.4885016947918336E-2</v>
      </c>
      <c r="K187" s="4">
        <f t="shared" ca="1" si="9"/>
        <v>5.4886298325221912E-2</v>
      </c>
      <c r="L187" s="4">
        <f t="shared" ca="1" si="9"/>
        <v>5.4886745017246108E-2</v>
      </c>
      <c r="M187" s="4">
        <f t="shared" ca="1" si="9"/>
        <v>5.4884412797994171E-2</v>
      </c>
      <c r="N187" s="4">
        <f t="shared" ca="1" si="13"/>
        <v>5.4907134720348666E-2</v>
      </c>
    </row>
    <row r="188" spans="4:14" x14ac:dyDescent="0.25">
      <c r="D188" s="4">
        <v>186</v>
      </c>
      <c r="E188" s="4">
        <f t="shared" ca="1" si="11"/>
        <v>5.489187303688231E-2</v>
      </c>
      <c r="F188" s="4">
        <f t="shared" ca="1" si="12"/>
        <v>5.4906269861586907E-2</v>
      </c>
      <c r="G188" s="4">
        <f t="shared" ca="1" si="12"/>
        <v>5.4881348809083109E-2</v>
      </c>
      <c r="H188" s="4">
        <f t="shared" ca="1" si="12"/>
        <v>5.4905645547302921E-2</v>
      </c>
      <c r="I188" s="4">
        <f t="shared" ca="1" si="10"/>
        <v>5.4888625464146024E-2</v>
      </c>
      <c r="J188" s="4">
        <f t="shared" ca="1" si="9"/>
        <v>5.4883369745422156E-2</v>
      </c>
      <c r="K188" s="4">
        <f t="shared" ca="1" si="9"/>
        <v>5.489084582127194E-2</v>
      </c>
      <c r="L188" s="4">
        <f t="shared" ca="1" si="9"/>
        <v>5.4889214024193514E-2</v>
      </c>
      <c r="M188" s="4">
        <f t="shared" ca="1" si="9"/>
        <v>5.4884282506347158E-2</v>
      </c>
      <c r="N188" s="4">
        <f t="shared" ca="1" si="13"/>
        <v>5.4905139405340454E-2</v>
      </c>
    </row>
    <row r="189" spans="4:14" x14ac:dyDescent="0.25">
      <c r="D189" s="4">
        <v>187</v>
      </c>
      <c r="E189" s="4">
        <f t="shared" ca="1" si="11"/>
        <v>5.4898370440407601E-2</v>
      </c>
      <c r="F189" s="4">
        <f t="shared" ca="1" si="12"/>
        <v>5.4910039568583896E-2</v>
      </c>
      <c r="G189" s="4">
        <f t="shared" ca="1" si="12"/>
        <v>5.4881241597163267E-2</v>
      </c>
      <c r="H189" s="4">
        <f t="shared" ca="1" si="12"/>
        <v>5.4907510331920407E-2</v>
      </c>
      <c r="I189" s="4">
        <f t="shared" ca="1" si="10"/>
        <v>5.4889225647158209E-2</v>
      </c>
      <c r="J189" s="4">
        <f t="shared" ca="1" si="9"/>
        <v>5.4883311385572411E-2</v>
      </c>
      <c r="K189" s="4">
        <f t="shared" ca="1" si="9"/>
        <v>5.4889408305834636E-2</v>
      </c>
      <c r="L189" s="4">
        <f t="shared" ca="1" si="9"/>
        <v>5.4893260971873761E-2</v>
      </c>
      <c r="M189" s="4">
        <f t="shared" ca="1" si="9"/>
        <v>5.4884034795880991E-2</v>
      </c>
      <c r="N189" s="4">
        <f t="shared" ca="1" si="13"/>
        <v>5.4903432573566509E-2</v>
      </c>
    </row>
    <row r="190" spans="4:14" x14ac:dyDescent="0.25">
      <c r="D190" s="4">
        <v>188</v>
      </c>
      <c r="E190" s="4">
        <f t="shared" ca="1" si="11"/>
        <v>5.4896132054917814E-2</v>
      </c>
      <c r="F190" s="4">
        <f t="shared" ca="1" si="12"/>
        <v>5.4909002406994339E-2</v>
      </c>
      <c r="G190" s="4">
        <f t="shared" ca="1" si="12"/>
        <v>5.4878208195693758E-2</v>
      </c>
      <c r="H190" s="4">
        <f t="shared" ca="1" si="12"/>
        <v>5.4905542235829025E-2</v>
      </c>
      <c r="I190" s="4">
        <f t="shared" ca="1" si="10"/>
        <v>5.4887029156905721E-2</v>
      </c>
      <c r="J190" s="4">
        <f t="shared" ca="1" si="9"/>
        <v>5.4885686844208109E-2</v>
      </c>
      <c r="K190" s="4">
        <f t="shared" ca="1" si="9"/>
        <v>5.4887493213654485E-2</v>
      </c>
      <c r="L190" s="4">
        <f t="shared" ca="1" si="9"/>
        <v>5.4892554606559361E-2</v>
      </c>
      <c r="M190" s="4">
        <f t="shared" ref="M190:N253" ca="1" si="14">$B$1*($B$2-M189)*$B$6+$B$3*SQRT(M189)*SQRT($B$6)*_xlfn.NORM.S.INV(RAND())+M189</f>
        <v>5.488639979309004E-2</v>
      </c>
      <c r="N190" s="4">
        <f t="shared" ca="1" si="13"/>
        <v>5.4900179094818036E-2</v>
      </c>
    </row>
    <row r="191" spans="4:14" x14ac:dyDescent="0.25">
      <c r="D191" s="4">
        <v>189</v>
      </c>
      <c r="E191" s="4">
        <f t="shared" ca="1" si="11"/>
        <v>5.4897419348451319E-2</v>
      </c>
      <c r="F191" s="4">
        <f t="shared" ca="1" si="12"/>
        <v>5.4911233211646621E-2</v>
      </c>
      <c r="G191" s="4">
        <f t="shared" ca="1" si="12"/>
        <v>5.4878537226520113E-2</v>
      </c>
      <c r="H191" s="4">
        <f t="shared" ca="1" si="12"/>
        <v>5.4902448291004075E-2</v>
      </c>
      <c r="I191" s="4">
        <f t="shared" ca="1" si="10"/>
        <v>5.4886688703043911E-2</v>
      </c>
      <c r="J191" s="4">
        <f t="shared" ca="1" si="10"/>
        <v>5.4887765518930924E-2</v>
      </c>
      <c r="K191" s="4">
        <f t="shared" ca="1" si="10"/>
        <v>5.4885577640150021E-2</v>
      </c>
      <c r="L191" s="4">
        <f t="shared" ca="1" si="10"/>
        <v>5.4890635500349901E-2</v>
      </c>
      <c r="M191" s="4">
        <f t="shared" ca="1" si="14"/>
        <v>5.4886108825946779E-2</v>
      </c>
      <c r="N191" s="4">
        <f t="shared" ca="1" si="13"/>
        <v>5.4900142286208313E-2</v>
      </c>
    </row>
    <row r="192" spans="4:14" x14ac:dyDescent="0.25">
      <c r="D192" s="4">
        <v>190</v>
      </c>
      <c r="E192" s="4">
        <f t="shared" ca="1" si="11"/>
        <v>5.4891889505142309E-2</v>
      </c>
      <c r="F192" s="4">
        <f t="shared" ca="1" si="12"/>
        <v>5.4910482534275745E-2</v>
      </c>
      <c r="G192" s="4">
        <f t="shared" ca="1" si="12"/>
        <v>5.4885970877829378E-2</v>
      </c>
      <c r="H192" s="4">
        <f t="shared" ca="1" si="12"/>
        <v>5.4901260855844063E-2</v>
      </c>
      <c r="I192" s="4">
        <f t="shared" ca="1" si="10"/>
        <v>5.4891172275543652E-2</v>
      </c>
      <c r="J192" s="4">
        <f t="shared" ca="1" si="10"/>
        <v>5.4886201328690154E-2</v>
      </c>
      <c r="K192" s="4">
        <f t="shared" ca="1" si="10"/>
        <v>5.4887315269373536E-2</v>
      </c>
      <c r="L192" s="4">
        <f t="shared" ca="1" si="10"/>
        <v>5.4897420435427877E-2</v>
      </c>
      <c r="M192" s="4">
        <f t="shared" ca="1" si="14"/>
        <v>5.4886549651028731E-2</v>
      </c>
      <c r="N192" s="4">
        <f t="shared" ca="1" si="13"/>
        <v>5.4903613646921826E-2</v>
      </c>
    </row>
    <row r="193" spans="4:14" x14ac:dyDescent="0.25">
      <c r="D193" s="4">
        <v>191</v>
      </c>
      <c r="E193" s="4">
        <f t="shared" ca="1" si="11"/>
        <v>5.4890572173349146E-2</v>
      </c>
      <c r="F193" s="4">
        <f t="shared" ca="1" si="12"/>
        <v>5.4908437195287402E-2</v>
      </c>
      <c r="G193" s="4">
        <f t="shared" ca="1" si="12"/>
        <v>5.4886878863115274E-2</v>
      </c>
      <c r="H193" s="4">
        <f t="shared" ca="1" si="12"/>
        <v>5.4904817625566489E-2</v>
      </c>
      <c r="I193" s="4">
        <f t="shared" ca="1" si="10"/>
        <v>5.4895616598917424E-2</v>
      </c>
      <c r="J193" s="4">
        <f t="shared" ca="1" si="10"/>
        <v>5.4890673896461677E-2</v>
      </c>
      <c r="K193" s="4">
        <f t="shared" ca="1" si="10"/>
        <v>5.4887710335486402E-2</v>
      </c>
      <c r="L193" s="4">
        <f t="shared" ca="1" si="10"/>
        <v>5.4897529711670924E-2</v>
      </c>
      <c r="M193" s="4">
        <f t="shared" ca="1" si="14"/>
        <v>5.4886118004558386E-2</v>
      </c>
      <c r="N193" s="4">
        <f t="shared" ca="1" si="13"/>
        <v>5.4901638881669067E-2</v>
      </c>
    </row>
    <row r="194" spans="4:14" x14ac:dyDescent="0.25">
      <c r="D194" s="4">
        <v>192</v>
      </c>
      <c r="E194" s="4">
        <f t="shared" ca="1" si="11"/>
        <v>5.4892146571034493E-2</v>
      </c>
      <c r="F194" s="4">
        <f t="shared" ca="1" si="12"/>
        <v>5.490842074784754E-2</v>
      </c>
      <c r="G194" s="4">
        <f t="shared" ca="1" si="12"/>
        <v>5.489008477131193E-2</v>
      </c>
      <c r="H194" s="4">
        <f t="shared" ca="1" si="12"/>
        <v>5.4908704048647138E-2</v>
      </c>
      <c r="I194" s="4">
        <f t="shared" ca="1" si="10"/>
        <v>5.4895211499937556E-2</v>
      </c>
      <c r="J194" s="4">
        <f t="shared" ca="1" si="10"/>
        <v>5.488605372420377E-2</v>
      </c>
      <c r="K194" s="4">
        <f t="shared" ca="1" si="10"/>
        <v>5.4891392127855508E-2</v>
      </c>
      <c r="L194" s="4">
        <f t="shared" ca="1" si="10"/>
        <v>5.4898619532821144E-2</v>
      </c>
      <c r="M194" s="4">
        <f t="shared" ca="1" si="14"/>
        <v>5.4881331188041185E-2</v>
      </c>
      <c r="N194" s="4">
        <f t="shared" ca="1" si="13"/>
        <v>5.4902501677166371E-2</v>
      </c>
    </row>
    <row r="195" spans="4:14" x14ac:dyDescent="0.25">
      <c r="D195" s="4">
        <v>193</v>
      </c>
      <c r="E195" s="4">
        <f t="shared" ca="1" si="11"/>
        <v>5.4894274460395798E-2</v>
      </c>
      <c r="F195" s="4">
        <f t="shared" ca="1" si="12"/>
        <v>5.4908169372646032E-2</v>
      </c>
      <c r="G195" s="4">
        <f t="shared" ca="1" si="12"/>
        <v>5.4896138065869321E-2</v>
      </c>
      <c r="H195" s="4">
        <f t="shared" ca="1" si="12"/>
        <v>5.4908725150005326E-2</v>
      </c>
      <c r="I195" s="4">
        <f t="shared" ca="1" si="12"/>
        <v>5.4895940814221326E-2</v>
      </c>
      <c r="J195" s="4">
        <f t="shared" ca="1" si="12"/>
        <v>5.4888592919563196E-2</v>
      </c>
      <c r="K195" s="4">
        <f t="shared" ca="1" si="12"/>
        <v>5.4889600733914155E-2</v>
      </c>
      <c r="L195" s="4">
        <f t="shared" ca="1" si="12"/>
        <v>5.4894808136871413E-2</v>
      </c>
      <c r="M195" s="4">
        <f t="shared" ca="1" si="14"/>
        <v>5.488237983639746E-2</v>
      </c>
      <c r="N195" s="4">
        <f t="shared" ca="1" si="13"/>
        <v>5.490353502696433E-2</v>
      </c>
    </row>
    <row r="196" spans="4:14" x14ac:dyDescent="0.25">
      <c r="D196" s="4">
        <v>194</v>
      </c>
      <c r="E196" s="4">
        <f t="shared" ref="E196:E255" ca="1" si="15">$B$1*($B$2-E195)*$B$6+$B$3*SQRT(E195)*SQRT($B$6)*_xlfn.NORM.S.INV(RAND())+E195</f>
        <v>5.4895248047150555E-2</v>
      </c>
      <c r="F196" s="4">
        <f t="shared" ref="F196:J255" ca="1" si="16">$B$1*($B$2-F195)*$B$6+$B$3*SQRT(F195)*SQRT($B$6)*_xlfn.NORM.S.INV(RAND())+F195</f>
        <v>5.4908399131662532E-2</v>
      </c>
      <c r="G196" s="4">
        <f t="shared" ca="1" si="16"/>
        <v>5.4898720739672509E-2</v>
      </c>
      <c r="H196" s="4">
        <f t="shared" ca="1" si="16"/>
        <v>5.4909378089114641E-2</v>
      </c>
      <c r="I196" s="4">
        <f t="shared" ca="1" si="16"/>
        <v>5.489650741310885E-2</v>
      </c>
      <c r="J196" s="4">
        <f t="shared" ca="1" si="16"/>
        <v>5.4887094021554242E-2</v>
      </c>
      <c r="K196" s="4">
        <f t="shared" ref="K196:N255" ca="1" si="17">$B$1*($B$2-K195)*$B$6+$B$3*SQRT(K195)*SQRT($B$6)*_xlfn.NORM.S.INV(RAND())+K195</f>
        <v>5.4889950911953742E-2</v>
      </c>
      <c r="L196" s="4">
        <f t="shared" ca="1" si="17"/>
        <v>5.489056669991129E-2</v>
      </c>
      <c r="M196" s="4">
        <f t="shared" ca="1" si="14"/>
        <v>5.4882840547318824E-2</v>
      </c>
      <c r="N196" s="4">
        <f t="shared" ca="1" si="13"/>
        <v>5.4902349915865421E-2</v>
      </c>
    </row>
    <row r="197" spans="4:14" x14ac:dyDescent="0.25">
      <c r="D197" s="4">
        <v>195</v>
      </c>
      <c r="E197" s="4">
        <f t="shared" ca="1" si="15"/>
        <v>5.48994983590552E-2</v>
      </c>
      <c r="F197" s="4">
        <f t="shared" ca="1" si="16"/>
        <v>5.4908548691031595E-2</v>
      </c>
      <c r="G197" s="4">
        <f t="shared" ca="1" si="16"/>
        <v>5.490236413525483E-2</v>
      </c>
      <c r="H197" s="4">
        <f t="shared" ca="1" si="16"/>
        <v>5.49090364207152E-2</v>
      </c>
      <c r="I197" s="4">
        <f t="shared" ca="1" si="16"/>
        <v>5.489783592176644E-2</v>
      </c>
      <c r="J197" s="4">
        <f t="shared" ca="1" si="16"/>
        <v>5.4888535920457185E-2</v>
      </c>
      <c r="K197" s="4">
        <f t="shared" ca="1" si="17"/>
        <v>5.488986317588327E-2</v>
      </c>
      <c r="L197" s="4">
        <f t="shared" ca="1" si="17"/>
        <v>5.4890313072530637E-2</v>
      </c>
      <c r="M197" s="4">
        <f t="shared" ca="1" si="14"/>
        <v>5.4881389814352859E-2</v>
      </c>
      <c r="N197" s="4">
        <f t="shared" ca="1" si="13"/>
        <v>5.4895170832791162E-2</v>
      </c>
    </row>
    <row r="198" spans="4:14" x14ac:dyDescent="0.25">
      <c r="D198" s="4">
        <v>196</v>
      </c>
      <c r="E198" s="4">
        <f t="shared" ca="1" si="15"/>
        <v>5.4899632832743392E-2</v>
      </c>
      <c r="F198" s="4">
        <f t="shared" ca="1" si="16"/>
        <v>5.4906427855201174E-2</v>
      </c>
      <c r="G198" s="4">
        <f t="shared" ca="1" si="16"/>
        <v>5.4902512271752808E-2</v>
      </c>
      <c r="H198" s="4">
        <f t="shared" ca="1" si="16"/>
        <v>5.4905673646562021E-2</v>
      </c>
      <c r="I198" s="4">
        <f t="shared" ca="1" si="16"/>
        <v>5.4902349390457621E-2</v>
      </c>
      <c r="J198" s="4">
        <f t="shared" ca="1" si="16"/>
        <v>5.4887624214263492E-2</v>
      </c>
      <c r="K198" s="4">
        <f t="shared" ca="1" si="17"/>
        <v>5.4888138892522295E-2</v>
      </c>
      <c r="L198" s="4">
        <f t="shared" ca="1" si="17"/>
        <v>5.4890039760980031E-2</v>
      </c>
      <c r="M198" s="4">
        <f t="shared" ca="1" si="14"/>
        <v>5.4881791383588896E-2</v>
      </c>
      <c r="N198" s="4">
        <f t="shared" ca="1" si="13"/>
        <v>5.4896851176935803E-2</v>
      </c>
    </row>
    <row r="199" spans="4:14" x14ac:dyDescent="0.25">
      <c r="D199" s="4">
        <v>197</v>
      </c>
      <c r="E199" s="4">
        <f t="shared" ca="1" si="15"/>
        <v>5.4901775276288575E-2</v>
      </c>
      <c r="F199" s="4">
        <f t="shared" ca="1" si="16"/>
        <v>5.4904239327463272E-2</v>
      </c>
      <c r="G199" s="4">
        <f t="shared" ca="1" si="16"/>
        <v>5.4903812119564688E-2</v>
      </c>
      <c r="H199" s="4">
        <f t="shared" ca="1" si="16"/>
        <v>5.4910820230735964E-2</v>
      </c>
      <c r="I199" s="4">
        <f t="shared" ca="1" si="16"/>
        <v>5.4900429746169169E-2</v>
      </c>
      <c r="J199" s="4">
        <f t="shared" ca="1" si="16"/>
        <v>5.4887657281372682E-2</v>
      </c>
      <c r="K199" s="4">
        <f t="shared" ca="1" si="17"/>
        <v>5.4886202051525071E-2</v>
      </c>
      <c r="L199" s="4">
        <f t="shared" ca="1" si="17"/>
        <v>5.4890509813938247E-2</v>
      </c>
      <c r="M199" s="4">
        <f t="shared" ca="1" si="14"/>
        <v>5.4884136201913632E-2</v>
      </c>
      <c r="N199" s="4">
        <f t="shared" ca="1" si="13"/>
        <v>5.4897168289648635E-2</v>
      </c>
    </row>
    <row r="200" spans="4:14" x14ac:dyDescent="0.25">
      <c r="D200" s="4">
        <v>198</v>
      </c>
      <c r="E200" s="4">
        <f t="shared" ca="1" si="15"/>
        <v>5.4899018506683078E-2</v>
      </c>
      <c r="F200" s="4">
        <f t="shared" ca="1" si="16"/>
        <v>5.4902488916793321E-2</v>
      </c>
      <c r="G200" s="4">
        <f t="shared" ca="1" si="16"/>
        <v>5.4902865956984077E-2</v>
      </c>
      <c r="H200" s="4">
        <f t="shared" ca="1" si="16"/>
        <v>5.4908283186996691E-2</v>
      </c>
      <c r="I200" s="4">
        <f t="shared" ca="1" si="16"/>
        <v>5.4903116855197547E-2</v>
      </c>
      <c r="J200" s="4">
        <f t="shared" ca="1" si="16"/>
        <v>5.4885303470162905E-2</v>
      </c>
      <c r="K200" s="4">
        <f t="shared" ca="1" si="17"/>
        <v>5.488883260058431E-2</v>
      </c>
      <c r="L200" s="4">
        <f t="shared" ca="1" si="17"/>
        <v>5.4891409077062449E-2</v>
      </c>
      <c r="M200" s="4">
        <f t="shared" ca="1" si="14"/>
        <v>5.4879459923453271E-2</v>
      </c>
      <c r="N200" s="4">
        <f t="shared" ca="1" si="13"/>
        <v>5.4895659888167532E-2</v>
      </c>
    </row>
    <row r="201" spans="4:14" x14ac:dyDescent="0.25">
      <c r="D201" s="4">
        <v>199</v>
      </c>
      <c r="E201" s="4">
        <f t="shared" ca="1" si="15"/>
        <v>5.4900600906348851E-2</v>
      </c>
      <c r="F201" s="4">
        <f t="shared" ca="1" si="16"/>
        <v>5.4900562141008538E-2</v>
      </c>
      <c r="G201" s="4">
        <f t="shared" ca="1" si="16"/>
        <v>5.4900823901593898E-2</v>
      </c>
      <c r="H201" s="4">
        <f t="shared" ca="1" si="16"/>
        <v>5.4909829467901884E-2</v>
      </c>
      <c r="I201" s="4">
        <f t="shared" ca="1" si="16"/>
        <v>5.4906684024332679E-2</v>
      </c>
      <c r="J201" s="4">
        <f t="shared" ca="1" si="16"/>
        <v>5.4888195073419521E-2</v>
      </c>
      <c r="K201" s="4">
        <f t="shared" ca="1" si="17"/>
        <v>5.4890550519230218E-2</v>
      </c>
      <c r="L201" s="4">
        <f t="shared" ca="1" si="17"/>
        <v>5.489390120298282E-2</v>
      </c>
      <c r="M201" s="4">
        <f t="shared" ca="1" si="14"/>
        <v>5.4884581333175711E-2</v>
      </c>
      <c r="N201" s="4">
        <f t="shared" ca="1" si="13"/>
        <v>5.4894658211233384E-2</v>
      </c>
    </row>
    <row r="202" spans="4:14" x14ac:dyDescent="0.25">
      <c r="D202" s="4">
        <v>200</v>
      </c>
      <c r="E202" s="4">
        <f t="shared" ca="1" si="15"/>
        <v>5.4897976156658167E-2</v>
      </c>
      <c r="F202" s="4">
        <f t="shared" ca="1" si="16"/>
        <v>5.4899442204371901E-2</v>
      </c>
      <c r="G202" s="4">
        <f t="shared" ca="1" si="16"/>
        <v>5.4897838995787172E-2</v>
      </c>
      <c r="H202" s="4">
        <f t="shared" ca="1" si="16"/>
        <v>5.4903056034379762E-2</v>
      </c>
      <c r="I202" s="4">
        <f t="shared" ca="1" si="16"/>
        <v>5.490209324830371E-2</v>
      </c>
      <c r="J202" s="4">
        <f t="shared" ca="1" si="16"/>
        <v>5.488217695278845E-2</v>
      </c>
      <c r="K202" s="4">
        <f t="shared" ca="1" si="17"/>
        <v>5.4894241117905411E-2</v>
      </c>
      <c r="L202" s="4">
        <f t="shared" ca="1" si="17"/>
        <v>5.4896050445097676E-2</v>
      </c>
      <c r="M202" s="4">
        <f t="shared" ca="1" si="14"/>
        <v>5.4882553257001275E-2</v>
      </c>
      <c r="N202" s="4">
        <f t="shared" ca="1" si="13"/>
        <v>5.4895246609675291E-2</v>
      </c>
    </row>
    <row r="203" spans="4:14" x14ac:dyDescent="0.25">
      <c r="D203" s="4">
        <v>201</v>
      </c>
      <c r="E203" s="4">
        <f t="shared" ca="1" si="15"/>
        <v>5.4898153524789078E-2</v>
      </c>
      <c r="F203" s="4">
        <f t="shared" ca="1" si="16"/>
        <v>5.4899655957466598E-2</v>
      </c>
      <c r="G203" s="4">
        <f t="shared" ca="1" si="16"/>
        <v>5.4897189058703826E-2</v>
      </c>
      <c r="H203" s="4">
        <f t="shared" ca="1" si="16"/>
        <v>5.4897443484872036E-2</v>
      </c>
      <c r="I203" s="4">
        <f t="shared" ca="1" si="16"/>
        <v>5.490251969357729E-2</v>
      </c>
      <c r="J203" s="4">
        <f t="shared" ca="1" si="16"/>
        <v>5.4876669502907413E-2</v>
      </c>
      <c r="K203" s="4">
        <f t="shared" ca="1" si="17"/>
        <v>5.4896455861407574E-2</v>
      </c>
      <c r="L203" s="4">
        <f t="shared" ca="1" si="17"/>
        <v>5.4899051167639136E-2</v>
      </c>
      <c r="M203" s="4">
        <f t="shared" ca="1" si="14"/>
        <v>5.4881116597117502E-2</v>
      </c>
      <c r="N203" s="4">
        <f t="shared" ca="1" si="13"/>
        <v>5.4893873758355187E-2</v>
      </c>
    </row>
    <row r="204" spans="4:14" x14ac:dyDescent="0.25">
      <c r="D204" s="4">
        <v>202</v>
      </c>
      <c r="E204" s="4">
        <f t="shared" ca="1" si="15"/>
        <v>5.4899626121083234E-2</v>
      </c>
      <c r="F204" s="4">
        <f t="shared" ca="1" si="16"/>
        <v>5.4897330132638249E-2</v>
      </c>
      <c r="G204" s="4">
        <f t="shared" ca="1" si="16"/>
        <v>5.4894882238088263E-2</v>
      </c>
      <c r="H204" s="4">
        <f t="shared" ca="1" si="16"/>
        <v>5.4897019135160575E-2</v>
      </c>
      <c r="I204" s="4">
        <f t="shared" ca="1" si="16"/>
        <v>5.4903306226737864E-2</v>
      </c>
      <c r="J204" s="4">
        <f t="shared" ca="1" si="16"/>
        <v>5.487431478980858E-2</v>
      </c>
      <c r="K204" s="4">
        <f t="shared" ca="1" si="17"/>
        <v>5.4896185798401456E-2</v>
      </c>
      <c r="L204" s="4">
        <f t="shared" ca="1" si="17"/>
        <v>5.4900739883657457E-2</v>
      </c>
      <c r="M204" s="4">
        <f t="shared" ca="1" si="14"/>
        <v>5.4882804515918863E-2</v>
      </c>
      <c r="N204" s="4">
        <f t="shared" ca="1" si="13"/>
        <v>5.4895543110731665E-2</v>
      </c>
    </row>
    <row r="205" spans="4:14" x14ac:dyDescent="0.25">
      <c r="D205" s="4">
        <v>203</v>
      </c>
      <c r="E205" s="4">
        <f t="shared" ca="1" si="15"/>
        <v>5.4902715345585516E-2</v>
      </c>
      <c r="F205" s="4">
        <f t="shared" ca="1" si="16"/>
        <v>5.4899563423958624E-2</v>
      </c>
      <c r="G205" s="4">
        <f t="shared" ca="1" si="16"/>
        <v>5.4892535997397567E-2</v>
      </c>
      <c r="H205" s="4">
        <f t="shared" ca="1" si="16"/>
        <v>5.4895609058245302E-2</v>
      </c>
      <c r="I205" s="4">
        <f t="shared" ca="1" si="16"/>
        <v>5.4905400577029931E-2</v>
      </c>
      <c r="J205" s="4">
        <f t="shared" ca="1" si="16"/>
        <v>5.4871867604740825E-2</v>
      </c>
      <c r="K205" s="4">
        <f t="shared" ca="1" si="17"/>
        <v>5.4897885255390452E-2</v>
      </c>
      <c r="L205" s="4">
        <f t="shared" ca="1" si="17"/>
        <v>5.489796632178396E-2</v>
      </c>
      <c r="M205" s="4">
        <f t="shared" ca="1" si="14"/>
        <v>5.4879229732548107E-2</v>
      </c>
      <c r="N205" s="4">
        <f t="shared" ca="1" si="13"/>
        <v>5.4895243590723584E-2</v>
      </c>
    </row>
    <row r="206" spans="4:14" x14ac:dyDescent="0.25">
      <c r="D206" s="4">
        <v>204</v>
      </c>
      <c r="E206" s="4">
        <f t="shared" ca="1" si="15"/>
        <v>5.4900024003556952E-2</v>
      </c>
      <c r="F206" s="4">
        <f t="shared" ca="1" si="16"/>
        <v>5.4897138691024111E-2</v>
      </c>
      <c r="G206" s="4">
        <f t="shared" ca="1" si="16"/>
        <v>5.4890376267891249E-2</v>
      </c>
      <c r="H206" s="4">
        <f t="shared" ca="1" si="16"/>
        <v>5.4896901135607259E-2</v>
      </c>
      <c r="I206" s="4">
        <f t="shared" ca="1" si="16"/>
        <v>5.4907837417538297E-2</v>
      </c>
      <c r="J206" s="4">
        <f t="shared" ca="1" si="16"/>
        <v>5.4872179951539146E-2</v>
      </c>
      <c r="K206" s="4">
        <f t="shared" ca="1" si="17"/>
        <v>5.4899347377391307E-2</v>
      </c>
      <c r="L206" s="4">
        <f t="shared" ca="1" si="17"/>
        <v>5.4895557200447136E-2</v>
      </c>
      <c r="M206" s="4">
        <f t="shared" ca="1" si="14"/>
        <v>5.4886137778104693E-2</v>
      </c>
      <c r="N206" s="4">
        <f t="shared" ca="1" si="13"/>
        <v>5.4898975259331705E-2</v>
      </c>
    </row>
    <row r="207" spans="4:14" x14ac:dyDescent="0.25">
      <c r="D207" s="4">
        <v>205</v>
      </c>
      <c r="E207" s="4">
        <f t="shared" ca="1" si="15"/>
        <v>5.4898035655166308E-2</v>
      </c>
      <c r="F207" s="4">
        <f t="shared" ca="1" si="16"/>
        <v>5.4893255517907517E-2</v>
      </c>
      <c r="G207" s="4">
        <f t="shared" ca="1" si="16"/>
        <v>5.4882790961646631E-2</v>
      </c>
      <c r="H207" s="4">
        <f t="shared" ca="1" si="16"/>
        <v>5.4895033265134112E-2</v>
      </c>
      <c r="I207" s="4">
        <f t="shared" ca="1" si="16"/>
        <v>5.4909642289571181E-2</v>
      </c>
      <c r="J207" s="4">
        <f t="shared" ca="1" si="16"/>
        <v>5.4874282077540734E-2</v>
      </c>
      <c r="K207" s="4">
        <f t="shared" ca="1" si="17"/>
        <v>5.4899530984063159E-2</v>
      </c>
      <c r="L207" s="4">
        <f t="shared" ca="1" si="17"/>
        <v>5.4896399469036614E-2</v>
      </c>
      <c r="M207" s="4">
        <f t="shared" ca="1" si="14"/>
        <v>5.488623447474722E-2</v>
      </c>
      <c r="N207" s="4">
        <f t="shared" ca="1" si="13"/>
        <v>5.4898494183949521E-2</v>
      </c>
    </row>
    <row r="208" spans="4:14" x14ac:dyDescent="0.25">
      <c r="D208" s="4">
        <v>206</v>
      </c>
      <c r="E208" s="4">
        <f t="shared" ca="1" si="15"/>
        <v>5.4893324316282306E-2</v>
      </c>
      <c r="F208" s="4">
        <f t="shared" ca="1" si="16"/>
        <v>5.4893872039147085E-2</v>
      </c>
      <c r="G208" s="4">
        <f t="shared" ca="1" si="16"/>
        <v>5.4880600008226102E-2</v>
      </c>
      <c r="H208" s="4">
        <f t="shared" ca="1" si="16"/>
        <v>5.4901857009151983E-2</v>
      </c>
      <c r="I208" s="4">
        <f t="shared" ca="1" si="16"/>
        <v>5.4911960805595128E-2</v>
      </c>
      <c r="J208" s="4">
        <f t="shared" ca="1" si="16"/>
        <v>5.4876702323897658E-2</v>
      </c>
      <c r="K208" s="4">
        <f t="shared" ca="1" si="17"/>
        <v>5.4895527039410141E-2</v>
      </c>
      <c r="L208" s="4">
        <f t="shared" ca="1" si="17"/>
        <v>5.4894962226351332E-2</v>
      </c>
      <c r="M208" s="4">
        <f t="shared" ca="1" si="14"/>
        <v>5.4892014796368939E-2</v>
      </c>
      <c r="N208" s="4">
        <f t="shared" ca="1" si="13"/>
        <v>5.4896537075951962E-2</v>
      </c>
    </row>
    <row r="209" spans="4:14" x14ac:dyDescent="0.25">
      <c r="D209" s="4">
        <v>207</v>
      </c>
      <c r="E209" s="4">
        <f t="shared" ca="1" si="15"/>
        <v>5.4895153017793172E-2</v>
      </c>
      <c r="F209" s="4">
        <f t="shared" ca="1" si="16"/>
        <v>5.489166934063372E-2</v>
      </c>
      <c r="G209" s="4">
        <f t="shared" ca="1" si="16"/>
        <v>5.487941156454168E-2</v>
      </c>
      <c r="H209" s="4">
        <f t="shared" ca="1" si="16"/>
        <v>5.4902060321368462E-2</v>
      </c>
      <c r="I209" s="4">
        <f t="shared" ca="1" si="16"/>
        <v>5.4912869773017937E-2</v>
      </c>
      <c r="J209" s="4">
        <f t="shared" ca="1" si="16"/>
        <v>5.4874875942114661E-2</v>
      </c>
      <c r="K209" s="4">
        <f t="shared" ca="1" si="17"/>
        <v>5.4891688582786854E-2</v>
      </c>
      <c r="L209" s="4">
        <f t="shared" ca="1" si="17"/>
        <v>5.4895972685193278E-2</v>
      </c>
      <c r="M209" s="4">
        <f t="shared" ca="1" si="14"/>
        <v>5.489034860459216E-2</v>
      </c>
      <c r="N209" s="4">
        <f t="shared" ca="1" si="13"/>
        <v>5.4897644441786651E-2</v>
      </c>
    </row>
    <row r="210" spans="4:14" x14ac:dyDescent="0.25">
      <c r="D210" s="4">
        <v>208</v>
      </c>
      <c r="E210" s="4">
        <f t="shared" ca="1" si="15"/>
        <v>5.489646123031168E-2</v>
      </c>
      <c r="F210" s="4">
        <f t="shared" ca="1" si="16"/>
        <v>5.4891224431404199E-2</v>
      </c>
      <c r="G210" s="4">
        <f t="shared" ca="1" si="16"/>
        <v>5.4881065286330674E-2</v>
      </c>
      <c r="H210" s="4">
        <f t="shared" ca="1" si="16"/>
        <v>5.4904579215513727E-2</v>
      </c>
      <c r="I210" s="4">
        <f t="shared" ca="1" si="16"/>
        <v>5.4916202949852166E-2</v>
      </c>
      <c r="J210" s="4">
        <f t="shared" ca="1" si="16"/>
        <v>5.4879388699873799E-2</v>
      </c>
      <c r="K210" s="4">
        <f t="shared" ca="1" si="17"/>
        <v>5.4893780525564262E-2</v>
      </c>
      <c r="L210" s="4">
        <f t="shared" ca="1" si="17"/>
        <v>5.4896850437202889E-2</v>
      </c>
      <c r="M210" s="4">
        <f t="shared" ca="1" si="14"/>
        <v>5.4888608397723984E-2</v>
      </c>
      <c r="N210" s="4">
        <f t="shared" ca="1" si="14"/>
        <v>5.4899014910253598E-2</v>
      </c>
    </row>
    <row r="211" spans="4:14" x14ac:dyDescent="0.25">
      <c r="D211" s="4">
        <v>209</v>
      </c>
      <c r="E211" s="4">
        <f t="shared" ca="1" si="15"/>
        <v>5.4898988316811802E-2</v>
      </c>
      <c r="F211" s="4">
        <f t="shared" ca="1" si="16"/>
        <v>5.4891969423013387E-2</v>
      </c>
      <c r="G211" s="4">
        <f t="shared" ca="1" si="16"/>
        <v>5.4887410305812151E-2</v>
      </c>
      <c r="H211" s="4">
        <f t="shared" ca="1" si="16"/>
        <v>5.4901146405342001E-2</v>
      </c>
      <c r="I211" s="4">
        <f t="shared" ca="1" si="16"/>
        <v>5.4918366010802043E-2</v>
      </c>
      <c r="J211" s="4">
        <f t="shared" ref="J211:J255" ca="1" si="18">$B$1*($B$2-J210)*$B$6+$B$3*SQRT(J210)*SQRT($B$6)*_xlfn.NORM.S.INV(RAND())+J210</f>
        <v>5.4886268507528674E-2</v>
      </c>
      <c r="K211" s="4">
        <f t="shared" ca="1" si="17"/>
        <v>5.4894691371580991E-2</v>
      </c>
      <c r="L211" s="4">
        <f t="shared" ca="1" si="17"/>
        <v>5.4896233242951398E-2</v>
      </c>
      <c r="M211" s="4">
        <f t="shared" ca="1" si="14"/>
        <v>5.4893414795885262E-2</v>
      </c>
      <c r="N211" s="4">
        <f t="shared" ca="1" si="14"/>
        <v>5.489943865429904E-2</v>
      </c>
    </row>
    <row r="212" spans="4:14" x14ac:dyDescent="0.25">
      <c r="D212" s="4">
        <v>210</v>
      </c>
      <c r="E212" s="4">
        <f t="shared" ca="1" si="15"/>
        <v>5.4899322114149607E-2</v>
      </c>
      <c r="F212" s="4">
        <f t="shared" ca="1" si="16"/>
        <v>5.4893452396745299E-2</v>
      </c>
      <c r="G212" s="4">
        <f t="shared" ca="1" si="16"/>
        <v>5.4888906100171241E-2</v>
      </c>
      <c r="H212" s="4">
        <f t="shared" ca="1" si="16"/>
        <v>5.4901053384685053E-2</v>
      </c>
      <c r="I212" s="4">
        <f t="shared" ca="1" si="16"/>
        <v>5.4918003994362488E-2</v>
      </c>
      <c r="J212" s="4">
        <f t="shared" ca="1" si="18"/>
        <v>5.48864263146586E-2</v>
      </c>
      <c r="K212" s="4">
        <f t="shared" ca="1" si="17"/>
        <v>5.4896874225091763E-2</v>
      </c>
      <c r="L212" s="4">
        <f t="shared" ca="1" si="17"/>
        <v>5.4893943572342389E-2</v>
      </c>
      <c r="M212" s="4">
        <f t="shared" ca="1" si="14"/>
        <v>5.4893591494036671E-2</v>
      </c>
      <c r="N212" s="4">
        <f t="shared" ca="1" si="14"/>
        <v>5.4902058554430068E-2</v>
      </c>
    </row>
    <row r="213" spans="4:14" x14ac:dyDescent="0.25">
      <c r="D213" s="4">
        <v>211</v>
      </c>
      <c r="E213" s="4">
        <f t="shared" ca="1" si="15"/>
        <v>5.4897439939815107E-2</v>
      </c>
      <c r="F213" s="4">
        <f t="shared" ca="1" si="16"/>
        <v>5.48970339723115E-2</v>
      </c>
      <c r="G213" s="4">
        <f t="shared" ca="1" si="16"/>
        <v>5.4891058679912418E-2</v>
      </c>
      <c r="H213" s="4">
        <f t="shared" ca="1" si="16"/>
        <v>5.4897062053366592E-2</v>
      </c>
      <c r="I213" s="4">
        <f t="shared" ca="1" si="16"/>
        <v>5.4919180313837766E-2</v>
      </c>
      <c r="J213" s="4">
        <f t="shared" ca="1" si="18"/>
        <v>5.4887124380805632E-2</v>
      </c>
      <c r="K213" s="4">
        <f t="shared" ca="1" si="17"/>
        <v>5.4898132268415861E-2</v>
      </c>
      <c r="L213" s="4">
        <f t="shared" ca="1" si="17"/>
        <v>5.4896400883759154E-2</v>
      </c>
      <c r="M213" s="4">
        <f t="shared" ca="1" si="14"/>
        <v>5.4890944141636998E-2</v>
      </c>
      <c r="N213" s="4">
        <f t="shared" ca="1" si="14"/>
        <v>5.4900783536102525E-2</v>
      </c>
    </row>
    <row r="214" spans="4:14" x14ac:dyDescent="0.25">
      <c r="D214" s="4">
        <v>212</v>
      </c>
      <c r="E214" s="4">
        <f t="shared" ca="1" si="15"/>
        <v>5.4894832574155332E-2</v>
      </c>
      <c r="F214" s="4">
        <f t="shared" ca="1" si="16"/>
        <v>5.4894848569033095E-2</v>
      </c>
      <c r="G214" s="4">
        <f t="shared" ca="1" si="16"/>
        <v>5.4888667064008904E-2</v>
      </c>
      <c r="H214" s="4">
        <f t="shared" ca="1" si="16"/>
        <v>5.4893671541152662E-2</v>
      </c>
      <c r="I214" s="4">
        <f t="shared" ca="1" si="16"/>
        <v>5.4917479462281468E-2</v>
      </c>
      <c r="J214" s="4">
        <f t="shared" ca="1" si="18"/>
        <v>5.4896149485756225E-2</v>
      </c>
      <c r="K214" s="4">
        <f t="shared" ca="1" si="17"/>
        <v>5.4901427532195381E-2</v>
      </c>
      <c r="L214" s="4">
        <f t="shared" ca="1" si="17"/>
        <v>5.4900475398530761E-2</v>
      </c>
      <c r="M214" s="4">
        <f t="shared" ca="1" si="14"/>
        <v>5.4892806625801052E-2</v>
      </c>
      <c r="N214" s="4">
        <f t="shared" ca="1" si="14"/>
        <v>5.4897002366480388E-2</v>
      </c>
    </row>
    <row r="215" spans="4:14" x14ac:dyDescent="0.25">
      <c r="D215" s="4">
        <v>213</v>
      </c>
      <c r="E215" s="4">
        <f t="shared" ca="1" si="15"/>
        <v>5.4891950811725723E-2</v>
      </c>
      <c r="F215" s="4">
        <f t="shared" ca="1" si="16"/>
        <v>5.4894594052251493E-2</v>
      </c>
      <c r="G215" s="4">
        <f t="shared" ca="1" si="16"/>
        <v>5.4889778054621009E-2</v>
      </c>
      <c r="H215" s="4">
        <f t="shared" ca="1" si="16"/>
        <v>5.4893027391206189E-2</v>
      </c>
      <c r="I215" s="4">
        <f t="shared" ca="1" si="16"/>
        <v>5.491420348604268E-2</v>
      </c>
      <c r="J215" s="4">
        <f t="shared" ca="1" si="18"/>
        <v>5.4896669937649356E-2</v>
      </c>
      <c r="K215" s="4">
        <f t="shared" ca="1" si="17"/>
        <v>5.4903715057925878E-2</v>
      </c>
      <c r="L215" s="4">
        <f t="shared" ca="1" si="17"/>
        <v>5.4901493919440214E-2</v>
      </c>
      <c r="M215" s="4">
        <f t="shared" ca="1" si="14"/>
        <v>5.4893293817649201E-2</v>
      </c>
      <c r="N215" s="4">
        <f t="shared" ca="1" si="14"/>
        <v>5.4897713455973253E-2</v>
      </c>
    </row>
    <row r="216" spans="4:14" x14ac:dyDescent="0.25">
      <c r="D216" s="4">
        <v>214</v>
      </c>
      <c r="E216" s="4">
        <f t="shared" ca="1" si="15"/>
        <v>5.488995146554479E-2</v>
      </c>
      <c r="F216" s="4">
        <f t="shared" ca="1" si="16"/>
        <v>5.4896023631868296E-2</v>
      </c>
      <c r="G216" s="4">
        <f t="shared" ca="1" si="16"/>
        <v>5.4887337138514437E-2</v>
      </c>
      <c r="H216" s="4">
        <f t="shared" ca="1" si="16"/>
        <v>5.4895812622438873E-2</v>
      </c>
      <c r="I216" s="4">
        <f t="shared" ca="1" si="16"/>
        <v>5.4918201465465943E-2</v>
      </c>
      <c r="J216" s="4">
        <f t="shared" ca="1" si="18"/>
        <v>5.4895158590679408E-2</v>
      </c>
      <c r="K216" s="4">
        <f t="shared" ca="1" si="17"/>
        <v>5.4902163392066348E-2</v>
      </c>
      <c r="L216" s="4">
        <f t="shared" ca="1" si="17"/>
        <v>5.4900555581716706E-2</v>
      </c>
      <c r="M216" s="4">
        <f t="shared" ca="1" si="14"/>
        <v>5.4890725432702091E-2</v>
      </c>
      <c r="N216" s="4">
        <f t="shared" ca="1" si="14"/>
        <v>5.4898031253387276E-2</v>
      </c>
    </row>
    <row r="217" spans="4:14" x14ac:dyDescent="0.25">
      <c r="D217" s="4">
        <v>215</v>
      </c>
      <c r="E217" s="4">
        <f t="shared" ca="1" si="15"/>
        <v>5.488626883989537E-2</v>
      </c>
      <c r="F217" s="4">
        <f t="shared" ca="1" si="16"/>
        <v>5.4896764965205624E-2</v>
      </c>
      <c r="G217" s="4">
        <f t="shared" ca="1" si="16"/>
        <v>5.4888948257939753E-2</v>
      </c>
      <c r="H217" s="4">
        <f t="shared" ca="1" si="16"/>
        <v>5.490091734053329E-2</v>
      </c>
      <c r="I217" s="4">
        <f t="shared" ca="1" si="16"/>
        <v>5.4920844328621723E-2</v>
      </c>
      <c r="J217" s="4">
        <f t="shared" ca="1" si="18"/>
        <v>5.4894709558249911E-2</v>
      </c>
      <c r="K217" s="4">
        <f t="shared" ca="1" si="17"/>
        <v>5.490373990435321E-2</v>
      </c>
      <c r="L217" s="4">
        <f t="shared" ca="1" si="17"/>
        <v>5.4901659508310344E-2</v>
      </c>
      <c r="M217" s="4">
        <f t="shared" ca="1" si="14"/>
        <v>5.4895781860574755E-2</v>
      </c>
      <c r="N217" s="4">
        <f t="shared" ca="1" si="14"/>
        <v>5.4898554071161225E-2</v>
      </c>
    </row>
    <row r="218" spans="4:14" x14ac:dyDescent="0.25">
      <c r="D218" s="4">
        <v>216</v>
      </c>
      <c r="E218" s="4">
        <f t="shared" ca="1" si="15"/>
        <v>5.4888684871499921E-2</v>
      </c>
      <c r="F218" s="4">
        <f t="shared" ca="1" si="16"/>
        <v>5.4899168781068521E-2</v>
      </c>
      <c r="G218" s="4">
        <f t="shared" ca="1" si="16"/>
        <v>5.4889419802153991E-2</v>
      </c>
      <c r="H218" s="4">
        <f t="shared" ca="1" si="16"/>
        <v>5.4900105491575507E-2</v>
      </c>
      <c r="I218" s="4">
        <f t="shared" ca="1" si="16"/>
        <v>5.491944097026337E-2</v>
      </c>
      <c r="J218" s="4">
        <f t="shared" ca="1" si="18"/>
        <v>5.489618461442182E-2</v>
      </c>
      <c r="K218" s="4">
        <f t="shared" ca="1" si="17"/>
        <v>5.4904978216154872E-2</v>
      </c>
      <c r="L218" s="4">
        <f t="shared" ca="1" si="17"/>
        <v>5.4901905507690148E-2</v>
      </c>
      <c r="M218" s="4">
        <f t="shared" ca="1" si="14"/>
        <v>5.4897464545167675E-2</v>
      </c>
      <c r="N218" s="4">
        <f t="shared" ca="1" si="14"/>
        <v>5.4898722028058268E-2</v>
      </c>
    </row>
    <row r="219" spans="4:14" x14ac:dyDescent="0.25">
      <c r="D219" s="4">
        <v>217</v>
      </c>
      <c r="E219" s="4">
        <f t="shared" ca="1" si="15"/>
        <v>5.4889081160998041E-2</v>
      </c>
      <c r="F219" s="4">
        <f t="shared" ca="1" si="16"/>
        <v>5.4900761818013732E-2</v>
      </c>
      <c r="G219" s="4">
        <f t="shared" ca="1" si="16"/>
        <v>5.4886649728691568E-2</v>
      </c>
      <c r="H219" s="4">
        <f t="shared" ca="1" si="16"/>
        <v>5.4902818454165635E-2</v>
      </c>
      <c r="I219" s="4">
        <f t="shared" ca="1" si="16"/>
        <v>5.4918260394141098E-2</v>
      </c>
      <c r="J219" s="4">
        <f t="shared" ca="1" si="18"/>
        <v>5.4893521535194681E-2</v>
      </c>
      <c r="K219" s="4">
        <f t="shared" ca="1" si="17"/>
        <v>5.4904595570456731E-2</v>
      </c>
      <c r="L219" s="4">
        <f t="shared" ca="1" si="17"/>
        <v>5.4899231961981342E-2</v>
      </c>
      <c r="M219" s="4">
        <f t="shared" ca="1" si="14"/>
        <v>5.4901699714336533E-2</v>
      </c>
      <c r="N219" s="4">
        <f t="shared" ca="1" si="14"/>
        <v>5.4898871664014769E-2</v>
      </c>
    </row>
    <row r="220" spans="4:14" x14ac:dyDescent="0.25">
      <c r="D220" s="4">
        <v>218</v>
      </c>
      <c r="E220" s="4">
        <f t="shared" ca="1" si="15"/>
        <v>5.4890914880007732E-2</v>
      </c>
      <c r="F220" s="4">
        <f t="shared" ca="1" si="16"/>
        <v>5.4900309944866693E-2</v>
      </c>
      <c r="G220" s="4">
        <f t="shared" ca="1" si="16"/>
        <v>5.4890377073618851E-2</v>
      </c>
      <c r="H220" s="4">
        <f t="shared" ca="1" si="16"/>
        <v>5.4902296953488493E-2</v>
      </c>
      <c r="I220" s="4">
        <f t="shared" ca="1" si="16"/>
        <v>5.492481348489963E-2</v>
      </c>
      <c r="J220" s="4">
        <f t="shared" ca="1" si="18"/>
        <v>5.4896765121078536E-2</v>
      </c>
      <c r="K220" s="4">
        <f t="shared" ca="1" si="17"/>
        <v>5.4900860583998096E-2</v>
      </c>
      <c r="L220" s="4">
        <f t="shared" ca="1" si="17"/>
        <v>5.4902310734281604E-2</v>
      </c>
      <c r="M220" s="4">
        <f t="shared" ca="1" si="14"/>
        <v>5.4900350963237615E-2</v>
      </c>
      <c r="N220" s="4">
        <f t="shared" ca="1" si="14"/>
        <v>5.4898325190925371E-2</v>
      </c>
    </row>
    <row r="221" spans="4:14" x14ac:dyDescent="0.25">
      <c r="D221" s="4">
        <v>219</v>
      </c>
      <c r="E221" s="4">
        <f t="shared" ca="1" si="15"/>
        <v>5.4887605453070719E-2</v>
      </c>
      <c r="F221" s="4">
        <f t="shared" ca="1" si="16"/>
        <v>5.4901100912490251E-2</v>
      </c>
      <c r="G221" s="4">
        <f t="shared" ca="1" si="16"/>
        <v>5.4894425992355902E-2</v>
      </c>
      <c r="H221" s="4">
        <f t="shared" ca="1" si="16"/>
        <v>5.4900003877052982E-2</v>
      </c>
      <c r="I221" s="4">
        <f t="shared" ca="1" si="16"/>
        <v>5.4922087304922186E-2</v>
      </c>
      <c r="J221" s="4">
        <f t="shared" ca="1" si="18"/>
        <v>5.4902413096132911E-2</v>
      </c>
      <c r="K221" s="4">
        <f t="shared" ca="1" si="17"/>
        <v>5.4901068878769478E-2</v>
      </c>
      <c r="L221" s="4">
        <f t="shared" ca="1" si="17"/>
        <v>5.4902739864550347E-2</v>
      </c>
      <c r="M221" s="4">
        <f t="shared" ca="1" si="14"/>
        <v>5.4897948723602548E-2</v>
      </c>
      <c r="N221" s="4">
        <f t="shared" ca="1" si="14"/>
        <v>5.4902773059413303E-2</v>
      </c>
    </row>
    <row r="222" spans="4:14" x14ac:dyDescent="0.25">
      <c r="D222" s="4">
        <v>220</v>
      </c>
      <c r="E222" s="4">
        <f t="shared" ca="1" si="15"/>
        <v>5.4881056908649771E-2</v>
      </c>
      <c r="F222" s="4">
        <f t="shared" ca="1" si="16"/>
        <v>5.4896680244765586E-2</v>
      </c>
      <c r="G222" s="4">
        <f t="shared" ca="1" si="16"/>
        <v>5.4897061801935904E-2</v>
      </c>
      <c r="H222" s="4">
        <f t="shared" ca="1" si="16"/>
        <v>5.4898202829684106E-2</v>
      </c>
      <c r="I222" s="4">
        <f t="shared" ca="1" si="16"/>
        <v>5.491839105939661E-2</v>
      </c>
      <c r="J222" s="4">
        <f t="shared" ca="1" si="18"/>
        <v>5.4899511593800243E-2</v>
      </c>
      <c r="K222" s="4">
        <f t="shared" ca="1" si="17"/>
        <v>5.4901815344176756E-2</v>
      </c>
      <c r="L222" s="4">
        <f t="shared" ca="1" si="17"/>
        <v>5.4903536529044006E-2</v>
      </c>
      <c r="M222" s="4">
        <f t="shared" ca="1" si="14"/>
        <v>5.4897713577743666E-2</v>
      </c>
      <c r="N222" s="4">
        <f t="shared" ca="1" si="14"/>
        <v>5.4903142012277688E-2</v>
      </c>
    </row>
    <row r="223" spans="4:14" x14ac:dyDescent="0.25">
      <c r="D223" s="4">
        <v>221</v>
      </c>
      <c r="E223" s="4">
        <f t="shared" ca="1" si="15"/>
        <v>5.4883517334562572E-2</v>
      </c>
      <c r="F223" s="4">
        <f t="shared" ca="1" si="16"/>
        <v>5.4896977256197348E-2</v>
      </c>
      <c r="G223" s="4">
        <f t="shared" ca="1" si="16"/>
        <v>5.4895958073779914E-2</v>
      </c>
      <c r="H223" s="4">
        <f t="shared" ca="1" si="16"/>
        <v>5.4892593591266796E-2</v>
      </c>
      <c r="I223" s="4">
        <f t="shared" ca="1" si="16"/>
        <v>5.4914306073502547E-2</v>
      </c>
      <c r="J223" s="4">
        <f t="shared" ca="1" si="18"/>
        <v>5.4898721719813554E-2</v>
      </c>
      <c r="K223" s="4">
        <f t="shared" ca="1" si="17"/>
        <v>5.4898279588592953E-2</v>
      </c>
      <c r="L223" s="4">
        <f t="shared" ca="1" si="17"/>
        <v>5.4906836548550136E-2</v>
      </c>
      <c r="M223" s="4">
        <f t="shared" ca="1" si="14"/>
        <v>5.4897922649862187E-2</v>
      </c>
      <c r="N223" s="4">
        <f t="shared" ca="1" si="14"/>
        <v>5.4901664374090116E-2</v>
      </c>
    </row>
    <row r="224" spans="4:14" x14ac:dyDescent="0.25">
      <c r="D224" s="4">
        <v>222</v>
      </c>
      <c r="E224" s="4">
        <f t="shared" ca="1" si="15"/>
        <v>5.4885797554317474E-2</v>
      </c>
      <c r="F224" s="4">
        <f t="shared" ca="1" si="16"/>
        <v>5.4898064239879529E-2</v>
      </c>
      <c r="G224" s="4">
        <f t="shared" ca="1" si="16"/>
        <v>5.4899044487987166E-2</v>
      </c>
      <c r="H224" s="4">
        <f t="shared" ca="1" si="16"/>
        <v>5.4893511032327764E-2</v>
      </c>
      <c r="I224" s="4">
        <f t="shared" ca="1" si="16"/>
        <v>5.4912353412478632E-2</v>
      </c>
      <c r="J224" s="4">
        <f t="shared" ca="1" si="18"/>
        <v>5.4896079939729336E-2</v>
      </c>
      <c r="K224" s="4">
        <f t="shared" ca="1" si="17"/>
        <v>5.4901718655716775E-2</v>
      </c>
      <c r="L224" s="4">
        <f t="shared" ca="1" si="17"/>
        <v>5.490890884595067E-2</v>
      </c>
      <c r="M224" s="4">
        <f t="shared" ca="1" si="14"/>
        <v>5.4903583610009195E-2</v>
      </c>
      <c r="N224" s="4">
        <f t="shared" ca="1" si="14"/>
        <v>5.4903183939580699E-2</v>
      </c>
    </row>
    <row r="225" spans="4:14" x14ac:dyDescent="0.25">
      <c r="D225" s="4">
        <v>223</v>
      </c>
      <c r="E225" s="4">
        <f t="shared" ca="1" si="15"/>
        <v>5.4894504116953471E-2</v>
      </c>
      <c r="F225" s="4">
        <f t="shared" ca="1" si="16"/>
        <v>5.4894836637022312E-2</v>
      </c>
      <c r="G225" s="4">
        <f t="shared" ca="1" si="16"/>
        <v>5.4897583524872014E-2</v>
      </c>
      <c r="H225" s="4">
        <f t="shared" ca="1" si="16"/>
        <v>5.489788133326929E-2</v>
      </c>
      <c r="I225" s="4">
        <f t="shared" ca="1" si="16"/>
        <v>5.4908286722869813E-2</v>
      </c>
      <c r="J225" s="4">
        <f t="shared" ca="1" si="18"/>
        <v>5.489976792206875E-2</v>
      </c>
      <c r="K225" s="4">
        <f t="shared" ca="1" si="17"/>
        <v>5.4900002060168887E-2</v>
      </c>
      <c r="L225" s="4">
        <f t="shared" ca="1" si="17"/>
        <v>5.490818705399779E-2</v>
      </c>
      <c r="M225" s="4">
        <f t="shared" ca="1" si="14"/>
        <v>5.490220474608188E-2</v>
      </c>
      <c r="N225" s="4">
        <f t="shared" ca="1" si="14"/>
        <v>5.4899976592434271E-2</v>
      </c>
    </row>
    <row r="226" spans="4:14" x14ac:dyDescent="0.25">
      <c r="D226" s="4">
        <v>224</v>
      </c>
      <c r="E226" s="4">
        <f t="shared" ca="1" si="15"/>
        <v>5.4895030684087721E-2</v>
      </c>
      <c r="F226" s="4">
        <f t="shared" ca="1" si="16"/>
        <v>5.4897974260284907E-2</v>
      </c>
      <c r="G226" s="4">
        <f t="shared" ca="1" si="16"/>
        <v>5.4894423901361927E-2</v>
      </c>
      <c r="H226" s="4">
        <f t="shared" ca="1" si="16"/>
        <v>5.4896592499458816E-2</v>
      </c>
      <c r="I226" s="4">
        <f t="shared" ca="1" si="16"/>
        <v>5.491021130870085E-2</v>
      </c>
      <c r="J226" s="4">
        <f t="shared" ca="1" si="18"/>
        <v>5.4900492499704488E-2</v>
      </c>
      <c r="K226" s="4">
        <f t="shared" ca="1" si="17"/>
        <v>5.490420960864302E-2</v>
      </c>
      <c r="L226" s="4">
        <f t="shared" ca="1" si="17"/>
        <v>5.4906277345484616E-2</v>
      </c>
      <c r="M226" s="4">
        <f t="shared" ca="1" si="14"/>
        <v>5.4898362236191718E-2</v>
      </c>
      <c r="N226" s="4">
        <f t="shared" ca="1" si="14"/>
        <v>5.4902382121953613E-2</v>
      </c>
    </row>
    <row r="227" spans="4:14" x14ac:dyDescent="0.25">
      <c r="D227" s="4">
        <v>225</v>
      </c>
      <c r="E227" s="4">
        <f t="shared" ca="1" si="15"/>
        <v>5.4896013605642009E-2</v>
      </c>
      <c r="F227" s="4">
        <f t="shared" ca="1" si="16"/>
        <v>5.4898800459162213E-2</v>
      </c>
      <c r="G227" s="4">
        <f t="shared" ca="1" si="16"/>
        <v>5.4892994117208299E-2</v>
      </c>
      <c r="H227" s="4">
        <f t="shared" ca="1" si="16"/>
        <v>5.4894457324656351E-2</v>
      </c>
      <c r="I227" s="4">
        <f t="shared" ca="1" si="16"/>
        <v>5.4912684253024688E-2</v>
      </c>
      <c r="J227" s="4">
        <f t="shared" ca="1" si="18"/>
        <v>5.4899556854185405E-2</v>
      </c>
      <c r="K227" s="4">
        <f t="shared" ca="1" si="17"/>
        <v>5.4908259638664178E-2</v>
      </c>
      <c r="L227" s="4">
        <f t="shared" ca="1" si="17"/>
        <v>5.4904566248527707E-2</v>
      </c>
      <c r="M227" s="4">
        <f t="shared" ca="1" si="14"/>
        <v>5.4897264954011579E-2</v>
      </c>
      <c r="N227" s="4">
        <f t="shared" ca="1" si="14"/>
        <v>5.4899717855776409E-2</v>
      </c>
    </row>
    <row r="228" spans="4:14" x14ac:dyDescent="0.25">
      <c r="D228" s="4">
        <v>226</v>
      </c>
      <c r="E228" s="4">
        <f t="shared" ca="1" si="15"/>
        <v>5.4895244102731326E-2</v>
      </c>
      <c r="F228" s="4">
        <f t="shared" ca="1" si="16"/>
        <v>5.4896523389013657E-2</v>
      </c>
      <c r="G228" s="4">
        <f t="shared" ca="1" si="16"/>
        <v>5.4894447091530643E-2</v>
      </c>
      <c r="H228" s="4">
        <f t="shared" ca="1" si="16"/>
        <v>5.4896250066764657E-2</v>
      </c>
      <c r="I228" s="4">
        <f t="shared" ca="1" si="16"/>
        <v>5.4910601610601704E-2</v>
      </c>
      <c r="J228" s="4">
        <f t="shared" ca="1" si="18"/>
        <v>5.4900989886301592E-2</v>
      </c>
      <c r="K228" s="4">
        <f t="shared" ca="1" si="17"/>
        <v>5.4907099303266427E-2</v>
      </c>
      <c r="L228" s="4">
        <f t="shared" ca="1" si="17"/>
        <v>5.4907790436849888E-2</v>
      </c>
      <c r="M228" s="4">
        <f t="shared" ca="1" si="14"/>
        <v>5.4895494000636924E-2</v>
      </c>
      <c r="N228" s="4">
        <f t="shared" ca="1" si="14"/>
        <v>5.4899831021639277E-2</v>
      </c>
    </row>
    <row r="229" spans="4:14" x14ac:dyDescent="0.25">
      <c r="D229" s="4">
        <v>227</v>
      </c>
      <c r="E229" s="4">
        <f t="shared" ca="1" si="15"/>
        <v>5.4892098128511195E-2</v>
      </c>
      <c r="F229" s="4">
        <f t="shared" ca="1" si="16"/>
        <v>5.4895691985490241E-2</v>
      </c>
      <c r="G229" s="4">
        <f t="shared" ca="1" si="16"/>
        <v>5.4890883705691534E-2</v>
      </c>
      <c r="H229" s="4">
        <f t="shared" ca="1" si="16"/>
        <v>5.4896296418937354E-2</v>
      </c>
      <c r="I229" s="4">
        <f t="shared" ca="1" si="16"/>
        <v>5.4904358652849386E-2</v>
      </c>
      <c r="J229" s="4">
        <f t="shared" ca="1" si="18"/>
        <v>5.4900710388824388E-2</v>
      </c>
      <c r="K229" s="4">
        <f t="shared" ca="1" si="17"/>
        <v>5.4909569457793225E-2</v>
      </c>
      <c r="L229" s="4">
        <f t="shared" ca="1" si="17"/>
        <v>5.4903631519236024E-2</v>
      </c>
      <c r="M229" s="4">
        <f t="shared" ca="1" si="14"/>
        <v>5.4896997773830093E-2</v>
      </c>
      <c r="N229" s="4">
        <f t="shared" ca="1" si="14"/>
        <v>5.4899170684739998E-2</v>
      </c>
    </row>
    <row r="230" spans="4:14" x14ac:dyDescent="0.25">
      <c r="D230" s="4">
        <v>228</v>
      </c>
      <c r="E230" s="4">
        <f t="shared" ca="1" si="15"/>
        <v>5.4891017479579654E-2</v>
      </c>
      <c r="F230" s="4">
        <f t="shared" ca="1" si="16"/>
        <v>5.4898886299885812E-2</v>
      </c>
      <c r="G230" s="4">
        <f t="shared" ca="1" si="16"/>
        <v>5.4890677859917275E-2</v>
      </c>
      <c r="H230" s="4">
        <f t="shared" ca="1" si="16"/>
        <v>5.4900953556137215E-2</v>
      </c>
      <c r="I230" s="4">
        <f t="shared" ca="1" si="16"/>
        <v>5.4909372267155171E-2</v>
      </c>
      <c r="J230" s="4">
        <f t="shared" ca="1" si="18"/>
        <v>5.4900249102578014E-2</v>
      </c>
      <c r="K230" s="4">
        <f t="shared" ca="1" si="17"/>
        <v>5.4908305307478714E-2</v>
      </c>
      <c r="L230" s="4">
        <f t="shared" ca="1" si="17"/>
        <v>5.4899630974074666E-2</v>
      </c>
      <c r="M230" s="4">
        <f t="shared" ca="1" si="14"/>
        <v>5.4893543960863614E-2</v>
      </c>
      <c r="N230" s="4">
        <f t="shared" ca="1" si="14"/>
        <v>5.4902121264605329E-2</v>
      </c>
    </row>
    <row r="231" spans="4:14" x14ac:dyDescent="0.25">
      <c r="D231" s="4">
        <v>229</v>
      </c>
      <c r="E231" s="4">
        <f t="shared" ca="1" si="15"/>
        <v>5.4886737543115023E-2</v>
      </c>
      <c r="F231" s="4">
        <f t="shared" ca="1" si="16"/>
        <v>5.4898562821344601E-2</v>
      </c>
      <c r="G231" s="4">
        <f t="shared" ca="1" si="16"/>
        <v>5.4886088762424491E-2</v>
      </c>
      <c r="H231" s="4">
        <f t="shared" ca="1" si="16"/>
        <v>5.4904200826310257E-2</v>
      </c>
      <c r="I231" s="4">
        <f t="shared" ca="1" si="16"/>
        <v>5.4909794299164282E-2</v>
      </c>
      <c r="J231" s="4">
        <f t="shared" ca="1" si="18"/>
        <v>5.4900343040428276E-2</v>
      </c>
      <c r="K231" s="4">
        <f t="shared" ca="1" si="17"/>
        <v>5.4908048418444273E-2</v>
      </c>
      <c r="L231" s="4">
        <f t="shared" ca="1" si="17"/>
        <v>5.4899703536956466E-2</v>
      </c>
      <c r="M231" s="4">
        <f t="shared" ca="1" si="14"/>
        <v>5.4893082881570104E-2</v>
      </c>
      <c r="N231" s="4">
        <f t="shared" ca="1" si="14"/>
        <v>5.4902863561729777E-2</v>
      </c>
    </row>
    <row r="232" spans="4:14" x14ac:dyDescent="0.25">
      <c r="D232" s="4">
        <v>230</v>
      </c>
      <c r="E232" s="4">
        <f t="shared" ca="1" si="15"/>
        <v>5.488876752186659E-2</v>
      </c>
      <c r="F232" s="4">
        <f t="shared" ca="1" si="16"/>
        <v>5.4901206884150358E-2</v>
      </c>
      <c r="G232" s="4">
        <f t="shared" ca="1" si="16"/>
        <v>5.4885375468855524E-2</v>
      </c>
      <c r="H232" s="4">
        <f t="shared" ca="1" si="16"/>
        <v>5.4904069588193938E-2</v>
      </c>
      <c r="I232" s="4">
        <f t="shared" ca="1" si="16"/>
        <v>5.4910272419576071E-2</v>
      </c>
      <c r="J232" s="4">
        <f t="shared" ca="1" si="18"/>
        <v>5.48953243111171E-2</v>
      </c>
      <c r="K232" s="4">
        <f t="shared" ca="1" si="17"/>
        <v>5.4904757096887455E-2</v>
      </c>
      <c r="L232" s="4">
        <f t="shared" ca="1" si="17"/>
        <v>5.4904412094002084E-2</v>
      </c>
      <c r="M232" s="4">
        <f t="shared" ca="1" si="14"/>
        <v>5.4890575247467752E-2</v>
      </c>
      <c r="N232" s="4">
        <f t="shared" ca="1" si="14"/>
        <v>5.4901827517832867E-2</v>
      </c>
    </row>
    <row r="233" spans="4:14" x14ac:dyDescent="0.25">
      <c r="D233" s="4">
        <v>231</v>
      </c>
      <c r="E233" s="4">
        <f t="shared" ca="1" si="15"/>
        <v>5.4887689854719326E-2</v>
      </c>
      <c r="F233" s="4">
        <f t="shared" ca="1" si="16"/>
        <v>5.4899682584097748E-2</v>
      </c>
      <c r="G233" s="4">
        <f t="shared" ca="1" si="16"/>
        <v>5.4887258628837483E-2</v>
      </c>
      <c r="H233" s="4">
        <f t="shared" ca="1" si="16"/>
        <v>5.4903638455673275E-2</v>
      </c>
      <c r="I233" s="4">
        <f t="shared" ca="1" si="16"/>
        <v>5.4907852109697251E-2</v>
      </c>
      <c r="J233" s="4">
        <f t="shared" ca="1" si="18"/>
        <v>5.4898982471644986E-2</v>
      </c>
      <c r="K233" s="4">
        <f t="shared" ca="1" si="17"/>
        <v>5.4907806346506063E-2</v>
      </c>
      <c r="L233" s="4">
        <f t="shared" ca="1" si="17"/>
        <v>5.4900743788846379E-2</v>
      </c>
      <c r="M233" s="4">
        <f t="shared" ca="1" si="14"/>
        <v>5.4886492610825482E-2</v>
      </c>
      <c r="N233" s="4">
        <f t="shared" ca="1" si="14"/>
        <v>5.4901450847738141E-2</v>
      </c>
    </row>
    <row r="234" spans="4:14" x14ac:dyDescent="0.25">
      <c r="D234" s="4">
        <v>232</v>
      </c>
      <c r="E234" s="4">
        <f t="shared" ca="1" si="15"/>
        <v>5.4886887810841251E-2</v>
      </c>
      <c r="F234" s="4">
        <f t="shared" ca="1" si="16"/>
        <v>5.4900984562902516E-2</v>
      </c>
      <c r="G234" s="4">
        <f t="shared" ca="1" si="16"/>
        <v>5.4889116527607071E-2</v>
      </c>
      <c r="H234" s="4">
        <f t="shared" ca="1" si="16"/>
        <v>5.490191160490903E-2</v>
      </c>
      <c r="I234" s="4">
        <f t="shared" ca="1" si="16"/>
        <v>5.4907707296243509E-2</v>
      </c>
      <c r="J234" s="4">
        <f t="shared" ca="1" si="18"/>
        <v>5.4899026626054087E-2</v>
      </c>
      <c r="K234" s="4">
        <f t="shared" ca="1" si="17"/>
        <v>5.4908983286881242E-2</v>
      </c>
      <c r="L234" s="4">
        <f t="shared" ca="1" si="17"/>
        <v>5.4897116773002165E-2</v>
      </c>
      <c r="M234" s="4">
        <f t="shared" ca="1" si="14"/>
        <v>5.4890162884971831E-2</v>
      </c>
      <c r="N234" s="4">
        <f t="shared" ca="1" si="14"/>
        <v>5.4899372657518215E-2</v>
      </c>
    </row>
    <row r="235" spans="4:14" x14ac:dyDescent="0.25">
      <c r="D235" s="4">
        <v>233</v>
      </c>
      <c r="E235" s="4">
        <f t="shared" ca="1" si="15"/>
        <v>5.4892738124152039E-2</v>
      </c>
      <c r="F235" s="4">
        <f t="shared" ca="1" si="16"/>
        <v>5.4901953766637167E-2</v>
      </c>
      <c r="G235" s="4">
        <f t="shared" ca="1" si="16"/>
        <v>5.4894263373222431E-2</v>
      </c>
      <c r="H235" s="4">
        <f t="shared" ca="1" si="16"/>
        <v>5.4901223044982898E-2</v>
      </c>
      <c r="I235" s="4">
        <f t="shared" ca="1" si="16"/>
        <v>5.4909278792607132E-2</v>
      </c>
      <c r="J235" s="4">
        <f t="shared" ca="1" si="18"/>
        <v>5.4901283849228509E-2</v>
      </c>
      <c r="K235" s="4">
        <f t="shared" ca="1" si="17"/>
        <v>5.49047968489546E-2</v>
      </c>
      <c r="L235" s="4">
        <f t="shared" ca="1" si="17"/>
        <v>5.490086787875692E-2</v>
      </c>
      <c r="M235" s="4">
        <f t="shared" ca="1" si="14"/>
        <v>5.4889515720144041E-2</v>
      </c>
      <c r="N235" s="4">
        <f t="shared" ca="1" si="14"/>
        <v>5.4900019713770107E-2</v>
      </c>
    </row>
    <row r="236" spans="4:14" x14ac:dyDescent="0.25">
      <c r="D236" s="4">
        <v>234</v>
      </c>
      <c r="E236" s="4">
        <f t="shared" ca="1" si="15"/>
        <v>5.4891053938350996E-2</v>
      </c>
      <c r="F236" s="4">
        <f t="shared" ca="1" si="16"/>
        <v>5.4901773920505763E-2</v>
      </c>
      <c r="G236" s="4">
        <f t="shared" ca="1" si="16"/>
        <v>5.4891064431118061E-2</v>
      </c>
      <c r="H236" s="4">
        <f t="shared" ca="1" si="16"/>
        <v>5.4905313343807993E-2</v>
      </c>
      <c r="I236" s="4">
        <f t="shared" ca="1" si="16"/>
        <v>5.4909310343370384E-2</v>
      </c>
      <c r="J236" s="4">
        <f t="shared" ca="1" si="18"/>
        <v>5.4897260020512886E-2</v>
      </c>
      <c r="K236" s="4">
        <f t="shared" ca="1" si="17"/>
        <v>5.4902420026497784E-2</v>
      </c>
      <c r="L236" s="4">
        <f t="shared" ca="1" si="17"/>
        <v>5.4899869189245935E-2</v>
      </c>
      <c r="M236" s="4">
        <f t="shared" ca="1" si="14"/>
        <v>5.4887569303938878E-2</v>
      </c>
      <c r="N236" s="4">
        <f t="shared" ca="1" si="14"/>
        <v>5.4895098198948972E-2</v>
      </c>
    </row>
    <row r="237" spans="4:14" x14ac:dyDescent="0.25">
      <c r="D237" s="4">
        <v>235</v>
      </c>
      <c r="E237" s="4">
        <f t="shared" ca="1" si="15"/>
        <v>5.4890748580976791E-2</v>
      </c>
      <c r="F237" s="4">
        <f t="shared" ca="1" si="16"/>
        <v>5.4900904586986356E-2</v>
      </c>
      <c r="G237" s="4">
        <f t="shared" ca="1" si="16"/>
        <v>5.4889826143615546E-2</v>
      </c>
      <c r="H237" s="4">
        <f t="shared" ca="1" si="16"/>
        <v>5.4899497268799134E-2</v>
      </c>
      <c r="I237" s="4">
        <f t="shared" ca="1" si="16"/>
        <v>5.4907694441543989E-2</v>
      </c>
      <c r="J237" s="4">
        <f t="shared" ca="1" si="18"/>
        <v>5.4895442644238276E-2</v>
      </c>
      <c r="K237" s="4">
        <f t="shared" ca="1" si="17"/>
        <v>5.4901154615619757E-2</v>
      </c>
      <c r="L237" s="4">
        <f t="shared" ca="1" si="17"/>
        <v>5.4905295487791647E-2</v>
      </c>
      <c r="M237" s="4">
        <f t="shared" ca="1" si="14"/>
        <v>5.4887060287368665E-2</v>
      </c>
      <c r="N237" s="4">
        <f t="shared" ca="1" si="14"/>
        <v>5.489182796045794E-2</v>
      </c>
    </row>
    <row r="238" spans="4:14" x14ac:dyDescent="0.25">
      <c r="D238" s="4">
        <v>236</v>
      </c>
      <c r="E238" s="4">
        <f t="shared" ca="1" si="15"/>
        <v>5.4891731494355153E-2</v>
      </c>
      <c r="F238" s="4">
        <f t="shared" ca="1" si="16"/>
        <v>5.4900439363138827E-2</v>
      </c>
      <c r="G238" s="4">
        <f t="shared" ca="1" si="16"/>
        <v>5.4889202264285425E-2</v>
      </c>
      <c r="H238" s="4">
        <f t="shared" ca="1" si="16"/>
        <v>5.4899747848746829E-2</v>
      </c>
      <c r="I238" s="4">
        <f t="shared" ca="1" si="16"/>
        <v>5.4904279001529194E-2</v>
      </c>
      <c r="J238" s="4">
        <f t="shared" ca="1" si="18"/>
        <v>5.4902234030264105E-2</v>
      </c>
      <c r="K238" s="4">
        <f t="shared" ca="1" si="17"/>
        <v>5.4905116847074033E-2</v>
      </c>
      <c r="L238" s="4">
        <f t="shared" ca="1" si="17"/>
        <v>5.4903844352203121E-2</v>
      </c>
      <c r="M238" s="4">
        <f t="shared" ca="1" si="14"/>
        <v>5.4888406614625053E-2</v>
      </c>
      <c r="N238" s="4">
        <f t="shared" ca="1" si="14"/>
        <v>5.4892184350978805E-2</v>
      </c>
    </row>
    <row r="239" spans="4:14" x14ac:dyDescent="0.25">
      <c r="D239" s="4">
        <v>237</v>
      </c>
      <c r="E239" s="4">
        <f t="shared" ca="1" si="15"/>
        <v>5.4888772641687698E-2</v>
      </c>
      <c r="F239" s="4">
        <f t="shared" ca="1" si="16"/>
        <v>5.4901898942766252E-2</v>
      </c>
      <c r="G239" s="4">
        <f t="shared" ca="1" si="16"/>
        <v>5.4892740383838574E-2</v>
      </c>
      <c r="H239" s="4">
        <f t="shared" ca="1" si="16"/>
        <v>5.4900771505534532E-2</v>
      </c>
      <c r="I239" s="4">
        <f t="shared" ca="1" si="16"/>
        <v>5.4905797852502436E-2</v>
      </c>
      <c r="J239" s="4">
        <f t="shared" ca="1" si="18"/>
        <v>5.4901673024009154E-2</v>
      </c>
      <c r="K239" s="4">
        <f t="shared" ca="1" si="17"/>
        <v>5.490403262190903E-2</v>
      </c>
      <c r="L239" s="4">
        <f t="shared" ca="1" si="17"/>
        <v>5.4907578962581895E-2</v>
      </c>
      <c r="M239" s="4">
        <f t="shared" ca="1" si="14"/>
        <v>5.4888699551786227E-2</v>
      </c>
      <c r="N239" s="4">
        <f t="shared" ca="1" si="14"/>
        <v>5.4896298156652125E-2</v>
      </c>
    </row>
    <row r="240" spans="4:14" x14ac:dyDescent="0.25">
      <c r="D240" s="4">
        <v>238</v>
      </c>
      <c r="E240" s="4">
        <f t="shared" ca="1" si="15"/>
        <v>5.4883942587064853E-2</v>
      </c>
      <c r="F240" s="4">
        <f t="shared" ca="1" si="16"/>
        <v>5.4902244201009268E-2</v>
      </c>
      <c r="G240" s="4">
        <f t="shared" ca="1" si="16"/>
        <v>5.4890960731209512E-2</v>
      </c>
      <c r="H240" s="4">
        <f t="shared" ca="1" si="16"/>
        <v>5.489903518050547E-2</v>
      </c>
      <c r="I240" s="4">
        <f t="shared" ca="1" si="16"/>
        <v>5.4909055934736543E-2</v>
      </c>
      <c r="J240" s="4">
        <f t="shared" ca="1" si="18"/>
        <v>5.4903838145449149E-2</v>
      </c>
      <c r="K240" s="4">
        <f t="shared" ca="1" si="17"/>
        <v>5.4903966998768768E-2</v>
      </c>
      <c r="L240" s="4">
        <f t="shared" ca="1" si="17"/>
        <v>5.4904018579894555E-2</v>
      </c>
      <c r="M240" s="4">
        <f t="shared" ca="1" si="14"/>
        <v>5.4886708511601011E-2</v>
      </c>
      <c r="N240" s="4">
        <f t="shared" ca="1" si="14"/>
        <v>5.4894786427407964E-2</v>
      </c>
    </row>
    <row r="241" spans="4:14" x14ac:dyDescent="0.25">
      <c r="D241" s="4">
        <v>239</v>
      </c>
      <c r="E241" s="4">
        <f t="shared" ca="1" si="15"/>
        <v>5.4887330523963641E-2</v>
      </c>
      <c r="F241" s="4">
        <f t="shared" ca="1" si="16"/>
        <v>5.4904541958597189E-2</v>
      </c>
      <c r="G241" s="4">
        <f t="shared" ca="1" si="16"/>
        <v>5.4890360059940094E-2</v>
      </c>
      <c r="H241" s="4">
        <f t="shared" ca="1" si="16"/>
        <v>5.4897147357724087E-2</v>
      </c>
      <c r="I241" s="4">
        <f t="shared" ca="1" si="16"/>
        <v>5.4913905189047596E-2</v>
      </c>
      <c r="J241" s="4">
        <f t="shared" ca="1" si="18"/>
        <v>5.4907840162521246E-2</v>
      </c>
      <c r="K241" s="4">
        <f t="shared" ca="1" si="17"/>
        <v>5.490418033247231E-2</v>
      </c>
      <c r="L241" s="4">
        <f t="shared" ca="1" si="17"/>
        <v>5.4906978780414305E-2</v>
      </c>
      <c r="M241" s="4">
        <f t="shared" ca="1" si="14"/>
        <v>5.4890862637308233E-2</v>
      </c>
      <c r="N241" s="4">
        <f t="shared" ca="1" si="14"/>
        <v>5.4891163731304857E-2</v>
      </c>
    </row>
    <row r="242" spans="4:14" x14ac:dyDescent="0.25">
      <c r="D242" s="4">
        <v>240</v>
      </c>
      <c r="E242" s="4">
        <f t="shared" ca="1" si="15"/>
        <v>5.4885328434867355E-2</v>
      </c>
      <c r="F242" s="4">
        <f t="shared" ca="1" si="16"/>
        <v>5.4902814480546763E-2</v>
      </c>
      <c r="G242" s="4">
        <f t="shared" ca="1" si="16"/>
        <v>5.4896525338439535E-2</v>
      </c>
      <c r="H242" s="4">
        <f t="shared" ca="1" si="16"/>
        <v>5.4898078045528466E-2</v>
      </c>
      <c r="I242" s="4">
        <f t="shared" ca="1" si="16"/>
        <v>5.4915034242173449E-2</v>
      </c>
      <c r="J242" s="4">
        <f t="shared" ca="1" si="18"/>
        <v>5.4913514733915168E-2</v>
      </c>
      <c r="K242" s="4">
        <f t="shared" ca="1" si="17"/>
        <v>5.4896977200274935E-2</v>
      </c>
      <c r="L242" s="4">
        <f t="shared" ca="1" si="17"/>
        <v>5.4907062090349484E-2</v>
      </c>
      <c r="M242" s="4">
        <f t="shared" ca="1" si="14"/>
        <v>5.489457124835595E-2</v>
      </c>
      <c r="N242" s="4">
        <f t="shared" ca="1" si="14"/>
        <v>5.4890093827434754E-2</v>
      </c>
    </row>
    <row r="243" spans="4:14" x14ac:dyDescent="0.25">
      <c r="D243" s="4">
        <v>241</v>
      </c>
      <c r="E243" s="4">
        <f t="shared" ca="1" si="15"/>
        <v>5.4887926235444431E-2</v>
      </c>
      <c r="F243" s="4">
        <f t="shared" ca="1" si="16"/>
        <v>5.4904653461194268E-2</v>
      </c>
      <c r="G243" s="4">
        <f t="shared" ca="1" si="16"/>
        <v>5.4897409220276992E-2</v>
      </c>
      <c r="H243" s="4">
        <f t="shared" ca="1" si="16"/>
        <v>5.4900986002926484E-2</v>
      </c>
      <c r="I243" s="4">
        <f t="shared" ca="1" si="16"/>
        <v>5.4917960802754615E-2</v>
      </c>
      <c r="J243" s="4">
        <f t="shared" ca="1" si="18"/>
        <v>5.4914197539834807E-2</v>
      </c>
      <c r="K243" s="4">
        <f t="shared" ca="1" si="17"/>
        <v>5.4901304629468954E-2</v>
      </c>
      <c r="L243" s="4">
        <f t="shared" ca="1" si="17"/>
        <v>5.4910125713083228E-2</v>
      </c>
      <c r="M243" s="4">
        <f t="shared" ca="1" si="14"/>
        <v>5.489101432264664E-2</v>
      </c>
      <c r="N243" s="4">
        <f t="shared" ca="1" si="14"/>
        <v>5.4889122819715044E-2</v>
      </c>
    </row>
    <row r="244" spans="4:14" x14ac:dyDescent="0.25">
      <c r="D244" s="4">
        <v>242</v>
      </c>
      <c r="E244" s="4">
        <f t="shared" ca="1" si="15"/>
        <v>5.4888733159576576E-2</v>
      </c>
      <c r="F244" s="4">
        <f t="shared" ca="1" si="16"/>
        <v>5.4906808541067435E-2</v>
      </c>
      <c r="G244" s="4">
        <f t="shared" ca="1" si="16"/>
        <v>5.4899886229440462E-2</v>
      </c>
      <c r="H244" s="4">
        <f t="shared" ca="1" si="16"/>
        <v>5.4900322189217303E-2</v>
      </c>
      <c r="I244" s="4">
        <f t="shared" ca="1" si="16"/>
        <v>5.4915463053510555E-2</v>
      </c>
      <c r="J244" s="4">
        <f t="shared" ca="1" si="18"/>
        <v>5.4913433572312063E-2</v>
      </c>
      <c r="K244" s="4">
        <f t="shared" ca="1" si="17"/>
        <v>5.4903196066988999E-2</v>
      </c>
      <c r="L244" s="4">
        <f t="shared" ca="1" si="17"/>
        <v>5.4910349913348463E-2</v>
      </c>
      <c r="M244" s="4">
        <f t="shared" ca="1" si="14"/>
        <v>5.4889283339298607E-2</v>
      </c>
      <c r="N244" s="4">
        <f t="shared" ca="1" si="14"/>
        <v>5.4889238705535241E-2</v>
      </c>
    </row>
    <row r="245" spans="4:14" x14ac:dyDescent="0.25">
      <c r="D245" s="4">
        <v>243</v>
      </c>
      <c r="E245" s="4">
        <f t="shared" ca="1" si="15"/>
        <v>5.4891221602257415E-2</v>
      </c>
      <c r="F245" s="4">
        <f t="shared" ca="1" si="16"/>
        <v>5.4908985777731609E-2</v>
      </c>
      <c r="G245" s="4">
        <f t="shared" ca="1" si="16"/>
        <v>5.490053356438037E-2</v>
      </c>
      <c r="H245" s="4">
        <f t="shared" ca="1" si="16"/>
        <v>5.4899072101737056E-2</v>
      </c>
      <c r="I245" s="4">
        <f t="shared" ca="1" si="16"/>
        <v>5.4915231600700547E-2</v>
      </c>
      <c r="J245" s="4">
        <f t="shared" ca="1" si="18"/>
        <v>5.4916720359561022E-2</v>
      </c>
      <c r="K245" s="4">
        <f t="shared" ca="1" si="17"/>
        <v>5.4906476065969219E-2</v>
      </c>
      <c r="L245" s="4">
        <f t="shared" ca="1" si="17"/>
        <v>5.4911236120781623E-2</v>
      </c>
      <c r="M245" s="4">
        <f t="shared" ca="1" si="14"/>
        <v>5.4886632109455297E-2</v>
      </c>
      <c r="N245" s="4">
        <f t="shared" ca="1" si="14"/>
        <v>5.4890275493159529E-2</v>
      </c>
    </row>
    <row r="246" spans="4:14" x14ac:dyDescent="0.25">
      <c r="D246" s="4">
        <v>244</v>
      </c>
      <c r="E246" s="4">
        <f t="shared" ca="1" si="15"/>
        <v>5.4895738254243882E-2</v>
      </c>
      <c r="F246" s="4">
        <f t="shared" ca="1" si="16"/>
        <v>5.4908801697515941E-2</v>
      </c>
      <c r="G246" s="4">
        <f t="shared" ca="1" si="16"/>
        <v>5.4898667788073487E-2</v>
      </c>
      <c r="H246" s="4">
        <f t="shared" ca="1" si="16"/>
        <v>5.4900541833710917E-2</v>
      </c>
      <c r="I246" s="4">
        <f t="shared" ca="1" si="16"/>
        <v>5.4910064345477343E-2</v>
      </c>
      <c r="J246" s="4">
        <f t="shared" ca="1" si="18"/>
        <v>5.4916049529132482E-2</v>
      </c>
      <c r="K246" s="4">
        <f t="shared" ca="1" si="17"/>
        <v>5.4909114682635637E-2</v>
      </c>
      <c r="L246" s="4">
        <f t="shared" ca="1" si="17"/>
        <v>5.4907372484302101E-2</v>
      </c>
      <c r="M246" s="4">
        <f t="shared" ca="1" si="14"/>
        <v>5.4887490274190161E-2</v>
      </c>
      <c r="N246" s="4">
        <f t="shared" ca="1" si="14"/>
        <v>5.4888359654634948E-2</v>
      </c>
    </row>
    <row r="247" spans="4:14" x14ac:dyDescent="0.25">
      <c r="D247" s="4">
        <v>245</v>
      </c>
      <c r="E247" s="4">
        <f t="shared" ca="1" si="15"/>
        <v>5.4897451110722501E-2</v>
      </c>
      <c r="F247" s="4">
        <f t="shared" ca="1" si="16"/>
        <v>5.4910479359401514E-2</v>
      </c>
      <c r="G247" s="4">
        <f t="shared" ca="1" si="16"/>
        <v>5.4897862732618097E-2</v>
      </c>
      <c r="H247" s="4">
        <f t="shared" ca="1" si="16"/>
        <v>5.4898032131021277E-2</v>
      </c>
      <c r="I247" s="4">
        <f t="shared" ca="1" si="16"/>
        <v>5.4913033759578594E-2</v>
      </c>
      <c r="J247" s="4">
        <f t="shared" ca="1" si="18"/>
        <v>5.4916190637655571E-2</v>
      </c>
      <c r="K247" s="4">
        <f t="shared" ca="1" si="17"/>
        <v>5.4909091866467002E-2</v>
      </c>
      <c r="L247" s="4">
        <f t="shared" ca="1" si="17"/>
        <v>5.4906750146898831E-2</v>
      </c>
      <c r="M247" s="4">
        <f t="shared" ca="1" si="14"/>
        <v>5.4887801184255687E-2</v>
      </c>
      <c r="N247" s="4">
        <f t="shared" ca="1" si="14"/>
        <v>5.4888871888911471E-2</v>
      </c>
    </row>
    <row r="248" spans="4:14" x14ac:dyDescent="0.25">
      <c r="D248" s="4">
        <v>246</v>
      </c>
      <c r="E248" s="4">
        <f t="shared" ca="1" si="15"/>
        <v>5.4890150583538029E-2</v>
      </c>
      <c r="F248" s="4">
        <f t="shared" ca="1" si="16"/>
        <v>5.490961855454931E-2</v>
      </c>
      <c r="G248" s="4">
        <f t="shared" ca="1" si="16"/>
        <v>5.4906346371348815E-2</v>
      </c>
      <c r="H248" s="4">
        <f t="shared" ca="1" si="16"/>
        <v>5.4901321045500336E-2</v>
      </c>
      <c r="I248" s="4">
        <f t="shared" ca="1" si="16"/>
        <v>5.4906742221863272E-2</v>
      </c>
      <c r="J248" s="4">
        <f t="shared" ca="1" si="18"/>
        <v>5.4914194943040645E-2</v>
      </c>
      <c r="K248" s="4">
        <f t="shared" ca="1" si="17"/>
        <v>5.4909855491769285E-2</v>
      </c>
      <c r="L248" s="4">
        <f t="shared" ca="1" si="17"/>
        <v>5.4907774843533763E-2</v>
      </c>
      <c r="M248" s="4">
        <f t="shared" ca="1" si="14"/>
        <v>5.4888862300000764E-2</v>
      </c>
      <c r="N248" s="4">
        <f t="shared" ca="1" si="14"/>
        <v>5.4889233789200374E-2</v>
      </c>
    </row>
    <row r="249" spans="4:14" x14ac:dyDescent="0.25">
      <c r="D249" s="4">
        <v>247</v>
      </c>
      <c r="E249" s="4">
        <f t="shared" ca="1" si="15"/>
        <v>5.4892772945316803E-2</v>
      </c>
      <c r="F249" s="4">
        <f t="shared" ca="1" si="16"/>
        <v>5.4908640087122276E-2</v>
      </c>
      <c r="G249" s="4">
        <f t="shared" ca="1" si="16"/>
        <v>5.4907855436953347E-2</v>
      </c>
      <c r="H249" s="4">
        <f t="shared" ca="1" si="16"/>
        <v>5.4900908459541806E-2</v>
      </c>
      <c r="I249" s="4">
        <f t="shared" ca="1" si="16"/>
        <v>5.4901993859718022E-2</v>
      </c>
      <c r="J249" s="4">
        <f t="shared" ca="1" si="18"/>
        <v>5.4915655117975096E-2</v>
      </c>
      <c r="K249" s="4">
        <f t="shared" ca="1" si="17"/>
        <v>5.4913250822114665E-2</v>
      </c>
      <c r="L249" s="4">
        <f t="shared" ca="1" si="17"/>
        <v>5.4907509276983374E-2</v>
      </c>
      <c r="M249" s="4">
        <f t="shared" ca="1" si="14"/>
        <v>5.4888473974555679E-2</v>
      </c>
      <c r="N249" s="4">
        <f t="shared" ca="1" si="14"/>
        <v>5.489351781117837E-2</v>
      </c>
    </row>
    <row r="250" spans="4:14" x14ac:dyDescent="0.25">
      <c r="D250" s="4">
        <v>248</v>
      </c>
      <c r="E250" s="4">
        <f t="shared" ca="1" si="15"/>
        <v>5.4894737785577401E-2</v>
      </c>
      <c r="F250" s="4">
        <f t="shared" ca="1" si="16"/>
        <v>5.4916365604630181E-2</v>
      </c>
      <c r="G250" s="4">
        <f t="shared" ca="1" si="16"/>
        <v>5.4905392731672921E-2</v>
      </c>
      <c r="H250" s="4">
        <f t="shared" ca="1" si="16"/>
        <v>5.4896834487931798E-2</v>
      </c>
      <c r="I250" s="4">
        <f t="shared" ca="1" si="16"/>
        <v>5.4896406486709799E-2</v>
      </c>
      <c r="J250" s="4">
        <f t="shared" ca="1" si="18"/>
        <v>5.491559657379088E-2</v>
      </c>
      <c r="K250" s="4">
        <f t="shared" ca="1" si="17"/>
        <v>5.4912784591391435E-2</v>
      </c>
      <c r="L250" s="4">
        <f t="shared" ca="1" si="17"/>
        <v>5.4905402256205091E-2</v>
      </c>
      <c r="M250" s="4">
        <f t="shared" ca="1" si="14"/>
        <v>5.4889702324825491E-2</v>
      </c>
      <c r="N250" s="4">
        <f t="shared" ca="1" si="14"/>
        <v>5.4897398275070286E-2</v>
      </c>
    </row>
    <row r="251" spans="4:14" x14ac:dyDescent="0.25">
      <c r="D251" s="4">
        <v>249</v>
      </c>
      <c r="E251" s="4">
        <f t="shared" ca="1" si="15"/>
        <v>5.4891610663984979E-2</v>
      </c>
      <c r="F251" s="4">
        <f t="shared" ca="1" si="16"/>
        <v>5.4914866455169971E-2</v>
      </c>
      <c r="G251" s="4">
        <f t="shared" ca="1" si="16"/>
        <v>5.490338028853807E-2</v>
      </c>
      <c r="H251" s="4">
        <f t="shared" ca="1" si="16"/>
        <v>5.48998961753537E-2</v>
      </c>
      <c r="I251" s="4">
        <f t="shared" ca="1" si="16"/>
        <v>5.4897403615022551E-2</v>
      </c>
      <c r="J251" s="4">
        <f t="shared" ca="1" si="18"/>
        <v>5.491041554518198E-2</v>
      </c>
      <c r="K251" s="4">
        <f t="shared" ca="1" si="17"/>
        <v>5.4913297880507625E-2</v>
      </c>
      <c r="L251" s="4">
        <f t="shared" ca="1" si="17"/>
        <v>5.4907688831040552E-2</v>
      </c>
      <c r="M251" s="4">
        <f t="shared" ca="1" si="14"/>
        <v>5.4890283110579634E-2</v>
      </c>
      <c r="N251" s="4">
        <f t="shared" ca="1" si="14"/>
        <v>5.489426952031503E-2</v>
      </c>
    </row>
    <row r="252" spans="4:14" x14ac:dyDescent="0.25">
      <c r="D252" s="4">
        <v>250</v>
      </c>
      <c r="E252" s="4">
        <f t="shared" ca="1" si="15"/>
        <v>5.4888335462588117E-2</v>
      </c>
      <c r="F252" s="4">
        <f t="shared" ca="1" si="16"/>
        <v>5.4913877274472139E-2</v>
      </c>
      <c r="G252" s="4">
        <f t="shared" ca="1" si="16"/>
        <v>5.4904041153299679E-2</v>
      </c>
      <c r="H252" s="4">
        <f t="shared" ca="1" si="16"/>
        <v>5.4906086024465985E-2</v>
      </c>
      <c r="I252" s="4">
        <f t="shared" ca="1" si="16"/>
        <v>5.4896463340119231E-2</v>
      </c>
      <c r="J252" s="4">
        <f t="shared" ca="1" si="18"/>
        <v>5.4910341600751554E-2</v>
      </c>
      <c r="K252" s="4">
        <f t="shared" ca="1" si="17"/>
        <v>5.4907719308623731E-2</v>
      </c>
      <c r="L252" s="4">
        <f t="shared" ca="1" si="17"/>
        <v>5.4904518516668811E-2</v>
      </c>
      <c r="M252" s="4">
        <f t="shared" ca="1" si="14"/>
        <v>5.4895172871262707E-2</v>
      </c>
      <c r="N252" s="4">
        <f t="shared" ca="1" si="14"/>
        <v>5.4893042273655483E-2</v>
      </c>
    </row>
    <row r="253" spans="4:14" x14ac:dyDescent="0.25">
      <c r="D253" s="4">
        <v>251</v>
      </c>
      <c r="E253" s="4">
        <f t="shared" ca="1" si="15"/>
        <v>5.489175842473807E-2</v>
      </c>
      <c r="F253" s="4">
        <f t="shared" ca="1" si="16"/>
        <v>5.4915703881429953E-2</v>
      </c>
      <c r="G253" s="4">
        <f t="shared" ca="1" si="16"/>
        <v>5.4905472730586616E-2</v>
      </c>
      <c r="H253" s="4">
        <f t="shared" ca="1" si="16"/>
        <v>5.4910372925006945E-2</v>
      </c>
      <c r="I253" s="4">
        <f t="shared" ca="1" si="16"/>
        <v>5.4895740109339744E-2</v>
      </c>
      <c r="J253" s="4">
        <f t="shared" ca="1" si="18"/>
        <v>5.4908399459383042E-2</v>
      </c>
      <c r="K253" s="4">
        <f t="shared" ca="1" si="17"/>
        <v>5.490551387728388E-2</v>
      </c>
      <c r="L253" s="4">
        <f t="shared" ca="1" si="17"/>
        <v>5.4905660201284109E-2</v>
      </c>
      <c r="M253" s="4">
        <f t="shared" ca="1" si="14"/>
        <v>5.4897461856937335E-2</v>
      </c>
      <c r="N253" s="4">
        <f t="shared" ca="1" si="14"/>
        <v>5.4894172056526816E-2</v>
      </c>
    </row>
    <row r="254" spans="4:14" x14ac:dyDescent="0.25">
      <c r="D254" s="4">
        <v>252</v>
      </c>
      <c r="E254" s="4">
        <f t="shared" ca="1" si="15"/>
        <v>5.4891342756259419E-2</v>
      </c>
      <c r="F254" s="4">
        <f t="shared" ca="1" si="16"/>
        <v>5.4913057161405154E-2</v>
      </c>
      <c r="G254" s="4">
        <f t="shared" ca="1" si="16"/>
        <v>5.4907154706038588E-2</v>
      </c>
      <c r="H254" s="4">
        <f t="shared" ca="1" si="16"/>
        <v>5.4908646084940442E-2</v>
      </c>
      <c r="I254" s="4">
        <f t="shared" ca="1" si="16"/>
        <v>5.4895608961465517E-2</v>
      </c>
      <c r="J254" s="4">
        <f t="shared" ca="1" si="18"/>
        <v>5.4908066110824473E-2</v>
      </c>
      <c r="K254" s="4">
        <f t="shared" ca="1" si="17"/>
        <v>5.4907932117593712E-2</v>
      </c>
      <c r="L254" s="4">
        <f t="shared" ca="1" si="17"/>
        <v>5.490254785979172E-2</v>
      </c>
      <c r="M254" s="4">
        <f t="shared" ca="1" si="17"/>
        <v>5.489827339641197E-2</v>
      </c>
      <c r="N254" s="4">
        <f t="shared" ca="1" si="17"/>
        <v>5.4894924144158266E-2</v>
      </c>
    </row>
    <row r="255" spans="4:14" x14ac:dyDescent="0.25">
      <c r="D255" s="4">
        <v>253</v>
      </c>
      <c r="E255" s="4">
        <f t="shared" ca="1" si="15"/>
        <v>5.4896524336980175E-2</v>
      </c>
      <c r="F255" s="4">
        <f t="shared" ca="1" si="16"/>
        <v>5.4914293565818194E-2</v>
      </c>
      <c r="G255" s="4">
        <f t="shared" ca="1" si="16"/>
        <v>5.4906809495705013E-2</v>
      </c>
      <c r="H255" s="4">
        <f t="shared" ca="1" si="16"/>
        <v>5.4905497739347574E-2</v>
      </c>
      <c r="I255" s="4">
        <f t="shared" ca="1" si="16"/>
        <v>5.4894756206366559E-2</v>
      </c>
      <c r="J255" s="4">
        <f t="shared" ca="1" si="18"/>
        <v>5.4909314626720135E-2</v>
      </c>
      <c r="K255" s="4">
        <f t="shared" ca="1" si="17"/>
        <v>5.4907760170531845E-2</v>
      </c>
      <c r="L255" s="4">
        <f t="shared" ca="1" si="17"/>
        <v>5.4899140688753643E-2</v>
      </c>
      <c r="M255" s="4">
        <f t="shared" ca="1" si="17"/>
        <v>5.4894559209937799E-2</v>
      </c>
      <c r="N255" s="4">
        <f t="shared" ca="1" si="17"/>
        <v>5.4894946270846914E-2</v>
      </c>
    </row>
  </sheetData>
  <sheetProtection algorithmName="SHA-512" hashValue="mzeqPtMT5Pg84WrauID8IV6sa6WKupQBRcMhrvrnfz5JA6J3j1xs/LruwEKCgrx6iQSW5pFn1Wiz/k5QW7Nuxg==" saltValue="Vf46zxcQBcMNXiQ7tZIM7g==" spinCount="100000" sheet="1" objects="1" scenarios="1"/>
  <mergeCells count="1">
    <mergeCell ref="P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/>
  </sheetViews>
  <sheetFormatPr defaultRowHeight="15" x14ac:dyDescent="0.25"/>
  <cols>
    <col min="1" max="1" width="14.42578125" style="1" customWidth="1"/>
    <col min="2" max="16384" width="9.140625" style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 t="s">
        <v>167</v>
      </c>
      <c r="B2" s="1">
        <v>4.4000000000000004</v>
      </c>
      <c r="C2" s="1">
        <v>4.3899999999999997</v>
      </c>
      <c r="D2" s="1">
        <v>4.37</v>
      </c>
      <c r="E2" s="1">
        <v>4.32</v>
      </c>
      <c r="F2" s="1">
        <v>4.24</v>
      </c>
      <c r="G2" s="1">
        <v>4.16</v>
      </c>
      <c r="H2" s="1">
        <v>4.25</v>
      </c>
      <c r="I2" s="1">
        <v>4.2699999999999996</v>
      </c>
      <c r="J2" s="1">
        <v>4.38</v>
      </c>
      <c r="K2" s="1">
        <v>4.4800000000000004</v>
      </c>
      <c r="L2" s="1">
        <v>4.58</v>
      </c>
      <c r="M2" s="1">
        <v>4.8600000000000003</v>
      </c>
      <c r="N2" s="1">
        <v>4.78</v>
      </c>
    </row>
    <row r="3" spans="1:14" x14ac:dyDescent="0.25">
      <c r="A3" s="1" t="s">
        <v>168</v>
      </c>
      <c r="B3" s="1">
        <v>4.43</v>
      </c>
      <c r="C3" s="1">
        <v>4.42</v>
      </c>
      <c r="D3" s="1">
        <v>4.37</v>
      </c>
      <c r="E3" s="1">
        <v>4.33</v>
      </c>
      <c r="F3" s="1">
        <v>4.25</v>
      </c>
      <c r="G3" s="1">
        <v>4.17</v>
      </c>
      <c r="H3" s="1">
        <v>4.24</v>
      </c>
      <c r="I3" s="1">
        <v>4.29</v>
      </c>
      <c r="J3" s="1">
        <v>4.37</v>
      </c>
      <c r="K3" s="1">
        <v>4.46</v>
      </c>
      <c r="L3" s="1">
        <v>4.55</v>
      </c>
      <c r="M3" s="1">
        <v>4.84</v>
      </c>
      <c r="N3" s="1">
        <v>4.7699999999999996</v>
      </c>
    </row>
    <row r="4" spans="1:14" x14ac:dyDescent="0.25">
      <c r="A4" s="1" t="s">
        <v>169</v>
      </c>
      <c r="B4" s="1">
        <v>4.4400000000000004</v>
      </c>
      <c r="C4" s="1">
        <v>4.43</v>
      </c>
      <c r="D4" s="1">
        <v>4.3099999999999996</v>
      </c>
      <c r="E4" s="1">
        <v>4.3499999999999996</v>
      </c>
      <c r="F4" s="1">
        <v>4.29</v>
      </c>
      <c r="G4" s="1">
        <v>4.2</v>
      </c>
      <c r="H4" s="1">
        <v>4.3099999999999996</v>
      </c>
      <c r="I4" s="1">
        <v>4.3600000000000003</v>
      </c>
      <c r="J4" s="1">
        <v>4.45</v>
      </c>
      <c r="K4" s="1">
        <v>4.53</v>
      </c>
      <c r="L4" s="1">
        <v>4.62</v>
      </c>
      <c r="M4" s="1">
        <v>4.8899999999999997</v>
      </c>
      <c r="N4" s="1">
        <v>4.82</v>
      </c>
    </row>
    <row r="5" spans="1:14" x14ac:dyDescent="0.25">
      <c r="A5" s="1" t="s">
        <v>170</v>
      </c>
      <c r="B5" s="1">
        <v>4.45</v>
      </c>
      <c r="C5" s="1">
        <v>4.45</v>
      </c>
      <c r="D5" s="1">
        <v>4.3499999999999996</v>
      </c>
      <c r="E5" s="1">
        <v>4.37</v>
      </c>
      <c r="F5" s="1">
        <v>4.3099999999999996</v>
      </c>
      <c r="G5" s="1">
        <v>4.2300000000000004</v>
      </c>
      <c r="H5" s="1">
        <v>4.3</v>
      </c>
      <c r="I5" s="1">
        <v>4.3499999999999996</v>
      </c>
      <c r="J5" s="1">
        <v>4.42</v>
      </c>
      <c r="K5" s="1">
        <v>4.49</v>
      </c>
      <c r="L5" s="1">
        <v>4.58</v>
      </c>
      <c r="M5" s="1">
        <v>4.83</v>
      </c>
      <c r="N5" s="1">
        <v>4.76</v>
      </c>
    </row>
    <row r="6" spans="1:14" x14ac:dyDescent="0.25">
      <c r="A6" s="1" t="s">
        <v>171</v>
      </c>
      <c r="B6" s="1">
        <v>4.4400000000000004</v>
      </c>
      <c r="C6" s="1">
        <v>4.4400000000000004</v>
      </c>
      <c r="D6" s="1">
        <v>4.4000000000000004</v>
      </c>
      <c r="E6" s="1">
        <v>4.38</v>
      </c>
      <c r="F6" s="1">
        <v>4.3</v>
      </c>
      <c r="G6" s="1">
        <v>4.24</v>
      </c>
      <c r="H6" s="1">
        <v>4.29</v>
      </c>
      <c r="I6" s="1">
        <v>4.3600000000000003</v>
      </c>
      <c r="J6" s="1">
        <v>4.43</v>
      </c>
      <c r="K6" s="1">
        <v>4.5199999999999996</v>
      </c>
      <c r="L6" s="1">
        <v>4.59</v>
      </c>
      <c r="M6" s="1">
        <v>4.84</v>
      </c>
      <c r="N6" s="1">
        <v>4.76</v>
      </c>
    </row>
    <row r="7" spans="1:14" x14ac:dyDescent="0.25">
      <c r="A7" s="1" t="s">
        <v>172</v>
      </c>
      <c r="B7" s="1">
        <v>4.4400000000000004</v>
      </c>
      <c r="C7" s="1">
        <v>4.4400000000000004</v>
      </c>
      <c r="D7" s="1">
        <v>4.3600000000000003</v>
      </c>
      <c r="E7" s="1">
        <v>4.37</v>
      </c>
      <c r="F7" s="1">
        <v>4.3</v>
      </c>
      <c r="G7" s="1">
        <v>4.26</v>
      </c>
      <c r="H7" s="1">
        <v>4.3</v>
      </c>
      <c r="I7" s="1">
        <v>4.3600000000000003</v>
      </c>
      <c r="J7" s="1">
        <v>4.4400000000000004</v>
      </c>
      <c r="K7" s="1">
        <v>4.5199999999999996</v>
      </c>
      <c r="L7" s="1">
        <v>4.59</v>
      </c>
      <c r="M7" s="1">
        <v>4.8499999999999996</v>
      </c>
      <c r="N7" s="1">
        <v>4.78</v>
      </c>
    </row>
    <row r="8" spans="1:14" x14ac:dyDescent="0.25">
      <c r="A8" s="1" t="s">
        <v>173</v>
      </c>
      <c r="B8" s="1">
        <v>4.43</v>
      </c>
      <c r="C8" s="1">
        <v>4.42</v>
      </c>
      <c r="D8" s="1">
        <v>4.34</v>
      </c>
      <c r="E8" s="1">
        <v>4.3499999999999996</v>
      </c>
      <c r="F8" s="1">
        <v>4.29</v>
      </c>
      <c r="G8" s="1">
        <v>4.2699999999999996</v>
      </c>
      <c r="H8" s="1">
        <v>4.3</v>
      </c>
      <c r="I8" s="1">
        <v>4.32</v>
      </c>
      <c r="J8" s="1">
        <v>4.37</v>
      </c>
      <c r="K8" s="1">
        <v>4.45</v>
      </c>
      <c r="L8" s="1">
        <v>4.5199999999999996</v>
      </c>
      <c r="M8" s="1">
        <v>4.79</v>
      </c>
      <c r="N8" s="1">
        <v>4.72</v>
      </c>
    </row>
    <row r="9" spans="1:14" x14ac:dyDescent="0.25">
      <c r="A9" s="1" t="s">
        <v>174</v>
      </c>
      <c r="B9" s="1">
        <v>4.42</v>
      </c>
      <c r="C9" s="1">
        <v>4.42</v>
      </c>
      <c r="D9" s="1">
        <v>4.3499999999999996</v>
      </c>
      <c r="E9" s="1">
        <v>4.3499999999999996</v>
      </c>
      <c r="F9" s="1">
        <v>4.29</v>
      </c>
      <c r="G9" s="1">
        <v>4.28</v>
      </c>
      <c r="H9" s="1">
        <v>4.32</v>
      </c>
      <c r="I9" s="1">
        <v>4.3499999999999996</v>
      </c>
      <c r="J9" s="1">
        <v>4.43</v>
      </c>
      <c r="K9" s="1">
        <v>4.51</v>
      </c>
      <c r="L9" s="1">
        <v>4.57</v>
      </c>
      <c r="M9" s="1">
        <v>4.82</v>
      </c>
      <c r="N9" s="1">
        <v>4.74</v>
      </c>
    </row>
    <row r="10" spans="1:14" x14ac:dyDescent="0.25">
      <c r="A10" s="1" t="s">
        <v>175</v>
      </c>
      <c r="B10" s="1">
        <v>4.4400000000000004</v>
      </c>
      <c r="C10" s="1">
        <v>4.43</v>
      </c>
      <c r="D10" s="1">
        <v>4.3600000000000003</v>
      </c>
      <c r="E10" s="1">
        <v>4.3600000000000003</v>
      </c>
      <c r="F10" s="1">
        <v>4.3</v>
      </c>
      <c r="G10" s="1">
        <v>4.3</v>
      </c>
      <c r="H10" s="1">
        <v>4.3499999999999996</v>
      </c>
      <c r="I10" s="1">
        <v>4.3499999999999996</v>
      </c>
      <c r="J10" s="1">
        <v>4.4000000000000004</v>
      </c>
      <c r="K10" s="1">
        <v>4.45</v>
      </c>
      <c r="L10" s="1">
        <v>4.5</v>
      </c>
      <c r="M10" s="1">
        <v>4.74</v>
      </c>
      <c r="N10" s="1">
        <v>4.6500000000000004</v>
      </c>
    </row>
    <row r="11" spans="1:14" x14ac:dyDescent="0.25">
      <c r="A11" s="1" t="s">
        <v>176</v>
      </c>
      <c r="B11" s="1">
        <v>4.46</v>
      </c>
      <c r="C11" s="1">
        <v>4.4400000000000004</v>
      </c>
      <c r="D11" s="1">
        <v>4.38</v>
      </c>
      <c r="E11" s="1">
        <v>4.3600000000000003</v>
      </c>
      <c r="F11" s="1">
        <v>4.3</v>
      </c>
      <c r="G11" s="1">
        <v>4.25</v>
      </c>
      <c r="H11" s="1">
        <v>4.25</v>
      </c>
      <c r="I11" s="1">
        <v>4.22</v>
      </c>
      <c r="J11" s="1">
        <v>4.26</v>
      </c>
      <c r="K11" s="1">
        <v>4.33</v>
      </c>
      <c r="L11" s="1">
        <v>4.4000000000000004</v>
      </c>
      <c r="M11" s="1">
        <v>4.68</v>
      </c>
      <c r="N11" s="1">
        <v>4.59</v>
      </c>
    </row>
    <row r="12" spans="1:14" x14ac:dyDescent="0.25">
      <c r="A12" s="1" t="s">
        <v>177</v>
      </c>
      <c r="B12" s="1">
        <v>4.43</v>
      </c>
      <c r="C12" s="1">
        <v>4.4400000000000004</v>
      </c>
      <c r="D12" s="1">
        <v>4.37</v>
      </c>
      <c r="E12" s="1">
        <v>4.3600000000000003</v>
      </c>
      <c r="F12" s="1">
        <v>4.3</v>
      </c>
      <c r="G12" s="1">
        <v>4.24</v>
      </c>
      <c r="H12" s="1">
        <v>4.25</v>
      </c>
      <c r="I12" s="1">
        <v>4.22</v>
      </c>
      <c r="J12" s="1">
        <v>4.25</v>
      </c>
      <c r="K12" s="1">
        <v>4.32</v>
      </c>
      <c r="L12" s="1">
        <v>4.3899999999999997</v>
      </c>
      <c r="M12" s="1">
        <v>4.68</v>
      </c>
      <c r="N12" s="1">
        <v>4.5999999999999996</v>
      </c>
    </row>
    <row r="13" spans="1:14" x14ac:dyDescent="0.25">
      <c r="A13" s="1" t="s">
        <v>178</v>
      </c>
      <c r="B13" s="1">
        <v>4.43</v>
      </c>
      <c r="C13" s="1">
        <v>4.43</v>
      </c>
      <c r="D13" s="1">
        <v>4.34</v>
      </c>
      <c r="E13" s="1">
        <v>4.3600000000000003</v>
      </c>
      <c r="F13" s="1">
        <v>4.32</v>
      </c>
      <c r="G13" s="1">
        <v>4.24</v>
      </c>
      <c r="H13" s="1">
        <v>4.25</v>
      </c>
      <c r="I13" s="1">
        <v>4.21</v>
      </c>
      <c r="J13" s="1">
        <v>4.25</v>
      </c>
      <c r="K13" s="1">
        <v>4.33</v>
      </c>
      <c r="L13" s="1">
        <v>4.4000000000000004</v>
      </c>
      <c r="M13" s="1">
        <v>4.6900000000000004</v>
      </c>
      <c r="N13" s="1">
        <v>4.6100000000000003</v>
      </c>
    </row>
    <row r="14" spans="1:14" x14ac:dyDescent="0.25">
      <c r="A14" s="2">
        <v>45638</v>
      </c>
      <c r="B14" s="1">
        <v>4.43</v>
      </c>
      <c r="C14" s="1">
        <v>4.4400000000000004</v>
      </c>
      <c r="D14" s="1">
        <v>4.3499999999999996</v>
      </c>
      <c r="E14" s="1">
        <v>4.3600000000000003</v>
      </c>
      <c r="F14" s="1">
        <v>4.3099999999999996</v>
      </c>
      <c r="G14" s="1">
        <v>4.22</v>
      </c>
      <c r="H14" s="1">
        <v>4.18</v>
      </c>
      <c r="I14" s="1">
        <v>4.1399999999999997</v>
      </c>
      <c r="J14" s="1">
        <v>4.18</v>
      </c>
      <c r="K14" s="1">
        <v>4.25</v>
      </c>
      <c r="L14" s="1">
        <v>4.32</v>
      </c>
      <c r="M14" s="1">
        <v>4.62</v>
      </c>
      <c r="N14" s="1">
        <v>4.55</v>
      </c>
    </row>
    <row r="15" spans="1:14" x14ac:dyDescent="0.25">
      <c r="A15" s="2">
        <v>45608</v>
      </c>
      <c r="B15" s="1">
        <v>4.49</v>
      </c>
      <c r="C15" s="1">
        <v>4.45</v>
      </c>
      <c r="D15" s="1">
        <v>4.38</v>
      </c>
      <c r="E15" s="1">
        <v>4.38</v>
      </c>
      <c r="F15" s="1">
        <v>4.32</v>
      </c>
      <c r="G15" s="1">
        <v>4.21</v>
      </c>
      <c r="H15" s="1">
        <v>4.1500000000000004</v>
      </c>
      <c r="I15" s="1">
        <v>4.09</v>
      </c>
      <c r="J15" s="1">
        <v>4.13</v>
      </c>
      <c r="K15" s="1">
        <v>4.2</v>
      </c>
      <c r="L15" s="1">
        <v>4.26</v>
      </c>
      <c r="M15" s="1">
        <v>4.55</v>
      </c>
      <c r="N15" s="1">
        <v>4.4800000000000004</v>
      </c>
    </row>
    <row r="16" spans="1:14" x14ac:dyDescent="0.25">
      <c r="A16" s="2">
        <v>45577</v>
      </c>
      <c r="B16" s="1">
        <v>4.53</v>
      </c>
      <c r="C16" s="1">
        <v>4.4800000000000004</v>
      </c>
      <c r="D16" s="1">
        <v>4.41</v>
      </c>
      <c r="E16" s="1">
        <v>4.42</v>
      </c>
      <c r="F16" s="1">
        <v>4.3499999999999996</v>
      </c>
      <c r="G16" s="1">
        <v>4.22</v>
      </c>
      <c r="H16" s="1">
        <v>4.1500000000000004</v>
      </c>
      <c r="I16" s="1">
        <v>4.08</v>
      </c>
      <c r="J16" s="1">
        <v>4.09</v>
      </c>
      <c r="K16" s="1">
        <v>4.1500000000000004</v>
      </c>
      <c r="L16" s="1">
        <v>4.22</v>
      </c>
      <c r="M16" s="1">
        <v>4.49</v>
      </c>
      <c r="N16" s="1">
        <v>4.41</v>
      </c>
    </row>
    <row r="17" spans="1:14" x14ac:dyDescent="0.25">
      <c r="A17" s="2">
        <v>45547</v>
      </c>
      <c r="B17" s="1">
        <v>4.5599999999999996</v>
      </c>
      <c r="C17" s="1">
        <v>4.5</v>
      </c>
      <c r="D17" s="1">
        <v>4.42</v>
      </c>
      <c r="E17" s="1">
        <v>4.43</v>
      </c>
      <c r="F17" s="1">
        <v>4.34</v>
      </c>
      <c r="G17" s="1">
        <v>4.2</v>
      </c>
      <c r="H17" s="1">
        <v>4.13</v>
      </c>
      <c r="I17" s="1">
        <v>4.09</v>
      </c>
      <c r="J17" s="1">
        <v>4.07</v>
      </c>
      <c r="K17" s="1">
        <v>4.13</v>
      </c>
      <c r="L17" s="1">
        <v>4.2</v>
      </c>
      <c r="M17" s="1">
        <v>4.47</v>
      </c>
      <c r="N17" s="1">
        <v>4.3899999999999997</v>
      </c>
    </row>
    <row r="18" spans="1:14" x14ac:dyDescent="0.25">
      <c r="A18" s="2">
        <v>45455</v>
      </c>
      <c r="B18" s="1">
        <v>4.57</v>
      </c>
      <c r="C18" s="1">
        <v>4.5</v>
      </c>
      <c r="D18" s="1">
        <v>4.42</v>
      </c>
      <c r="E18" s="1">
        <v>4.42</v>
      </c>
      <c r="F18" s="1">
        <v>4.34</v>
      </c>
      <c r="G18" s="1">
        <v>4.1900000000000004</v>
      </c>
      <c r="H18" s="1">
        <v>4.0999999999999996</v>
      </c>
      <c r="I18" s="1">
        <v>4.05</v>
      </c>
      <c r="J18" s="1">
        <v>4.03</v>
      </c>
      <c r="K18" s="1">
        <v>4.09</v>
      </c>
      <c r="L18" s="1">
        <v>4.1500000000000004</v>
      </c>
      <c r="M18" s="1">
        <v>4.42</v>
      </c>
      <c r="N18" s="1">
        <v>4.34</v>
      </c>
    </row>
    <row r="19" spans="1:14" x14ac:dyDescent="0.25">
      <c r="A19" s="2">
        <v>45424</v>
      </c>
      <c r="B19" s="1">
        <v>4.59</v>
      </c>
      <c r="C19" s="1">
        <v>4.53</v>
      </c>
      <c r="D19" s="1">
        <v>4.46</v>
      </c>
      <c r="E19" s="1">
        <v>4.46</v>
      </c>
      <c r="F19" s="1">
        <v>4.38</v>
      </c>
      <c r="G19" s="1">
        <v>4.2300000000000004</v>
      </c>
      <c r="H19" s="1">
        <v>4.1500000000000004</v>
      </c>
      <c r="I19" s="1">
        <v>4.0999999999999996</v>
      </c>
      <c r="J19" s="1">
        <v>4.07</v>
      </c>
      <c r="K19" s="1">
        <v>4.12</v>
      </c>
      <c r="L19" s="1">
        <v>4.17</v>
      </c>
      <c r="M19" s="1">
        <v>4.43</v>
      </c>
      <c r="N19" s="1">
        <v>4.33</v>
      </c>
    </row>
    <row r="20" spans="1:14" x14ac:dyDescent="0.25">
      <c r="A20" s="2">
        <v>45394</v>
      </c>
      <c r="B20" s="1">
        <v>4.6500000000000004</v>
      </c>
      <c r="C20" s="1">
        <v>4.54</v>
      </c>
      <c r="D20" s="1">
        <v>4.47</v>
      </c>
      <c r="E20" s="1">
        <v>4.46</v>
      </c>
      <c r="F20" s="1">
        <v>4.38</v>
      </c>
      <c r="G20" s="1">
        <v>4.2300000000000004</v>
      </c>
      <c r="H20" s="1">
        <v>4.13</v>
      </c>
      <c r="I20" s="1">
        <v>4.09</v>
      </c>
      <c r="J20" s="1">
        <v>4.07</v>
      </c>
      <c r="K20" s="1">
        <v>4.13</v>
      </c>
      <c r="L20" s="1">
        <v>4.1900000000000004</v>
      </c>
      <c r="M20" s="1">
        <v>4.45</v>
      </c>
      <c r="N20" s="1">
        <v>4.3499999999999996</v>
      </c>
    </row>
    <row r="21" spans="1:14" x14ac:dyDescent="0.25">
      <c r="A21" s="2">
        <v>45363</v>
      </c>
      <c r="B21" s="1">
        <v>4.66</v>
      </c>
      <c r="C21" s="1">
        <v>4.5599999999999996</v>
      </c>
      <c r="D21" s="1">
        <v>4.49</v>
      </c>
      <c r="E21" s="1">
        <v>4.4800000000000004</v>
      </c>
      <c r="F21" s="1">
        <v>4.4000000000000004</v>
      </c>
      <c r="G21" s="1">
        <v>4.2699999999999996</v>
      </c>
      <c r="H21" s="1">
        <v>4.17</v>
      </c>
      <c r="I21" s="1">
        <v>4.13</v>
      </c>
      <c r="J21" s="1">
        <v>4.1100000000000003</v>
      </c>
      <c r="K21" s="1">
        <v>4.17</v>
      </c>
      <c r="L21" s="1">
        <v>4.2300000000000004</v>
      </c>
      <c r="M21" s="1">
        <v>4.5</v>
      </c>
      <c r="N21" s="1">
        <v>4.4000000000000004</v>
      </c>
    </row>
    <row r="22" spans="1:14" x14ac:dyDescent="0.25">
      <c r="A22" s="2">
        <v>45334</v>
      </c>
      <c r="B22" s="1">
        <v>4.75</v>
      </c>
      <c r="C22" s="1">
        <v>4.63</v>
      </c>
      <c r="D22" s="1">
        <v>4.51</v>
      </c>
      <c r="E22" s="1">
        <v>4.51</v>
      </c>
      <c r="F22" s="1">
        <v>4.43</v>
      </c>
      <c r="G22" s="1">
        <v>4.3</v>
      </c>
      <c r="H22" s="1">
        <v>4.17</v>
      </c>
      <c r="I22" s="1">
        <v>4.1100000000000003</v>
      </c>
      <c r="J22" s="1">
        <v>4.08</v>
      </c>
      <c r="K22" s="1">
        <v>4.13</v>
      </c>
      <c r="L22" s="1">
        <v>4.1900000000000004</v>
      </c>
      <c r="M22" s="1">
        <v>4.46</v>
      </c>
      <c r="N22" s="1">
        <v>4.3600000000000003</v>
      </c>
    </row>
    <row r="23" spans="1:14" x14ac:dyDescent="0.25">
      <c r="A23" s="1" t="s">
        <v>179</v>
      </c>
      <c r="B23" s="1">
        <v>4.76</v>
      </c>
      <c r="C23" s="1">
        <v>4.6900000000000004</v>
      </c>
      <c r="D23" s="1">
        <v>4.58</v>
      </c>
      <c r="E23" s="1">
        <v>4.5199999999999996</v>
      </c>
      <c r="F23" s="1">
        <v>4.42</v>
      </c>
      <c r="G23" s="1">
        <v>4.3</v>
      </c>
      <c r="H23" s="1">
        <v>4.13</v>
      </c>
      <c r="I23" s="1">
        <v>4.0999999999999996</v>
      </c>
      <c r="J23" s="1">
        <v>4.05</v>
      </c>
      <c r="K23" s="1">
        <v>4.0999999999999996</v>
      </c>
      <c r="L23" s="1">
        <v>4.18</v>
      </c>
      <c r="M23" s="1">
        <v>4.45</v>
      </c>
      <c r="N23" s="1">
        <v>4.3600000000000003</v>
      </c>
    </row>
    <row r="24" spans="1:14" x14ac:dyDescent="0.25">
      <c r="A24" s="1" t="s">
        <v>180</v>
      </c>
      <c r="B24" s="1">
        <v>4.76</v>
      </c>
      <c r="C24" s="1">
        <v>4.7</v>
      </c>
      <c r="D24" s="1">
        <v>4.5999999999999996</v>
      </c>
      <c r="E24" s="1">
        <v>4.54</v>
      </c>
      <c r="F24" s="1">
        <v>4.43</v>
      </c>
      <c r="G24" s="1">
        <v>4.34</v>
      </c>
      <c r="H24" s="1">
        <v>4.1900000000000004</v>
      </c>
      <c r="I24" s="1">
        <v>4.17</v>
      </c>
      <c r="J24" s="1">
        <v>4.1100000000000003</v>
      </c>
      <c r="K24" s="1">
        <v>4.17</v>
      </c>
      <c r="L24" s="1">
        <v>4.25</v>
      </c>
      <c r="M24" s="1">
        <v>4.5199999999999996</v>
      </c>
      <c r="N24" s="1">
        <v>4.4400000000000004</v>
      </c>
    </row>
    <row r="25" spans="1:14" x14ac:dyDescent="0.25">
      <c r="A25" s="1" t="s">
        <v>181</v>
      </c>
      <c r="B25" s="1">
        <v>4.74</v>
      </c>
      <c r="C25" s="1">
        <v>4.67</v>
      </c>
      <c r="D25" s="1">
        <v>4.6100000000000003</v>
      </c>
      <c r="E25" s="1">
        <v>4.5199999999999996</v>
      </c>
      <c r="F25" s="1">
        <v>4.45</v>
      </c>
      <c r="G25" s="1">
        <v>4.37</v>
      </c>
      <c r="H25" s="1">
        <v>4.21</v>
      </c>
      <c r="I25" s="1">
        <v>4.21</v>
      </c>
      <c r="J25" s="1">
        <v>4.17</v>
      </c>
      <c r="K25" s="1">
        <v>4.24</v>
      </c>
      <c r="L25" s="1">
        <v>4.3</v>
      </c>
      <c r="M25" s="1">
        <v>4.5599999999999996</v>
      </c>
      <c r="N25" s="1">
        <v>4.4800000000000004</v>
      </c>
    </row>
    <row r="26" spans="1:14" x14ac:dyDescent="0.25">
      <c r="A26" s="1" t="s">
        <v>182</v>
      </c>
      <c r="B26" s="1">
        <v>4.74</v>
      </c>
      <c r="C26" s="1">
        <v>4.67</v>
      </c>
      <c r="D26" s="1">
        <v>4.62</v>
      </c>
      <c r="E26" s="1">
        <v>4.5199999999999996</v>
      </c>
      <c r="F26" s="1">
        <v>4.46</v>
      </c>
      <c r="G26" s="1">
        <v>4.37</v>
      </c>
      <c r="H26" s="1">
        <v>4.21</v>
      </c>
      <c r="I26" s="1">
        <v>4.21</v>
      </c>
      <c r="J26" s="1">
        <v>4.17</v>
      </c>
      <c r="K26" s="1">
        <v>4.21</v>
      </c>
      <c r="L26" s="1">
        <v>4.2699999999999996</v>
      </c>
      <c r="M26" s="1">
        <v>4.53</v>
      </c>
      <c r="N26" s="1">
        <v>4.45</v>
      </c>
    </row>
    <row r="27" spans="1:14" x14ac:dyDescent="0.25">
      <c r="A27" s="1" t="s">
        <v>183</v>
      </c>
      <c r="B27" s="1">
        <v>4.72</v>
      </c>
      <c r="C27" s="1">
        <v>4.67</v>
      </c>
      <c r="D27" s="1">
        <v>4.63</v>
      </c>
      <c r="E27" s="1">
        <v>4.53</v>
      </c>
      <c r="F27" s="1">
        <v>4.46</v>
      </c>
      <c r="G27" s="1">
        <v>4.42</v>
      </c>
      <c r="H27" s="1">
        <v>4.37</v>
      </c>
      <c r="I27" s="1">
        <v>4.32</v>
      </c>
      <c r="J27" s="1">
        <v>4.3</v>
      </c>
      <c r="K27" s="1">
        <v>4.3499999999999996</v>
      </c>
      <c r="L27" s="1">
        <v>4.41</v>
      </c>
      <c r="M27" s="1">
        <v>4.67</v>
      </c>
      <c r="N27" s="1">
        <v>4.5999999999999996</v>
      </c>
    </row>
    <row r="28" spans="1:14" x14ac:dyDescent="0.25">
      <c r="A28" s="1" t="s">
        <v>184</v>
      </c>
      <c r="B28" s="1">
        <v>4.72</v>
      </c>
      <c r="C28" s="1">
        <v>4.67</v>
      </c>
      <c r="D28" s="1">
        <v>4.63</v>
      </c>
      <c r="E28" s="1">
        <v>4.5199999999999996</v>
      </c>
      <c r="F28" s="1">
        <v>4.45</v>
      </c>
      <c r="G28" s="1">
        <v>4.3899999999999997</v>
      </c>
      <c r="H28" s="1">
        <v>4.34</v>
      </c>
      <c r="I28" s="1">
        <v>4.3</v>
      </c>
      <c r="J28" s="1">
        <v>4.3</v>
      </c>
      <c r="K28" s="1">
        <v>4.3600000000000003</v>
      </c>
      <c r="L28" s="1">
        <v>4.43</v>
      </c>
      <c r="M28" s="1">
        <v>4.68</v>
      </c>
      <c r="N28" s="1">
        <v>4.6100000000000003</v>
      </c>
    </row>
    <row r="29" spans="1:14" x14ac:dyDescent="0.25">
      <c r="A29" s="1" t="s">
        <v>185</v>
      </c>
      <c r="B29" s="1">
        <v>4.68</v>
      </c>
      <c r="C29" s="1">
        <v>4.63</v>
      </c>
      <c r="D29" s="1">
        <v>4.62</v>
      </c>
      <c r="E29" s="1">
        <v>4.5199999999999996</v>
      </c>
      <c r="F29" s="1">
        <v>4.4400000000000004</v>
      </c>
      <c r="G29" s="1">
        <v>4.37</v>
      </c>
      <c r="H29" s="1">
        <v>4.3099999999999996</v>
      </c>
      <c r="I29" s="1">
        <v>4.26</v>
      </c>
      <c r="J29" s="1">
        <v>4.28</v>
      </c>
      <c r="K29" s="1">
        <v>4.34</v>
      </c>
      <c r="L29" s="1">
        <v>4.41</v>
      </c>
      <c r="M29" s="1">
        <v>4.66</v>
      </c>
      <c r="N29" s="1">
        <v>4.59</v>
      </c>
    </row>
    <row r="30" spans="1:14" x14ac:dyDescent="0.25">
      <c r="A30" s="1" t="s">
        <v>186</v>
      </c>
      <c r="B30" s="1">
        <v>4.67</v>
      </c>
      <c r="C30" s="1">
        <v>4.63</v>
      </c>
      <c r="D30" s="1">
        <v>4.62</v>
      </c>
      <c r="E30" s="1">
        <v>4.51</v>
      </c>
      <c r="F30" s="1">
        <v>4.4400000000000004</v>
      </c>
      <c r="G30" s="1">
        <v>4.34</v>
      </c>
      <c r="H30" s="1">
        <v>4.2699999999999996</v>
      </c>
      <c r="I30" s="1">
        <v>4.24</v>
      </c>
      <c r="J30" s="1">
        <v>4.25</v>
      </c>
      <c r="K30" s="1">
        <v>4.32</v>
      </c>
      <c r="L30" s="1">
        <v>4.3899999999999997</v>
      </c>
      <c r="M30" s="1">
        <v>4.66</v>
      </c>
      <c r="N30" s="1">
        <v>4.57</v>
      </c>
    </row>
    <row r="31" spans="1:14" x14ac:dyDescent="0.25">
      <c r="A31" s="1" t="s">
        <v>187</v>
      </c>
      <c r="B31" s="1">
        <v>4.7</v>
      </c>
      <c r="C31" s="1">
        <v>4.6500000000000004</v>
      </c>
      <c r="D31" s="1">
        <v>4.63</v>
      </c>
      <c r="E31" s="1">
        <v>4.5199999999999996</v>
      </c>
      <c r="F31" s="1">
        <v>4.4400000000000004</v>
      </c>
      <c r="G31" s="1">
        <v>4.33</v>
      </c>
      <c r="H31" s="1">
        <v>4.29</v>
      </c>
      <c r="I31" s="1">
        <v>4.25</v>
      </c>
      <c r="J31" s="1">
        <v>4.28</v>
      </c>
      <c r="K31" s="1">
        <v>4.3499999999999996</v>
      </c>
      <c r="L31" s="1">
        <v>4.42</v>
      </c>
      <c r="M31" s="1">
        <v>4.7</v>
      </c>
      <c r="N31" s="1">
        <v>4.6100000000000003</v>
      </c>
    </row>
    <row r="32" spans="1:14" x14ac:dyDescent="0.25">
      <c r="A32" s="1" t="s">
        <v>188</v>
      </c>
      <c r="B32" s="1">
        <v>4.7</v>
      </c>
      <c r="C32" s="1">
        <v>4.67</v>
      </c>
      <c r="D32" s="1">
        <v>4.5999999999999996</v>
      </c>
      <c r="E32" s="1">
        <v>4.5199999999999996</v>
      </c>
      <c r="F32" s="1">
        <v>4.4400000000000004</v>
      </c>
      <c r="G32" s="1">
        <v>4.34</v>
      </c>
      <c r="H32" s="1">
        <v>4.3099999999999996</v>
      </c>
      <c r="I32" s="1">
        <v>4.2699999999999996</v>
      </c>
      <c r="J32" s="1">
        <v>4.3</v>
      </c>
      <c r="K32" s="1">
        <v>4.3600000000000003</v>
      </c>
      <c r="L32" s="1">
        <v>4.43</v>
      </c>
      <c r="M32" s="1">
        <v>4.7</v>
      </c>
      <c r="N32" s="1">
        <v>4.5999999999999996</v>
      </c>
    </row>
    <row r="33" spans="1:14" x14ac:dyDescent="0.25">
      <c r="A33" s="1" t="s">
        <v>189</v>
      </c>
      <c r="B33" s="1">
        <v>4.7</v>
      </c>
      <c r="C33" s="1">
        <v>4.68</v>
      </c>
      <c r="D33" s="1">
        <v>4.6100000000000003</v>
      </c>
      <c r="E33" s="1">
        <v>4.53</v>
      </c>
      <c r="F33" s="1">
        <v>4.43</v>
      </c>
      <c r="G33" s="1">
        <v>4.3600000000000003</v>
      </c>
      <c r="H33" s="1">
        <v>4.34</v>
      </c>
      <c r="I33" s="1">
        <v>4.3</v>
      </c>
      <c r="J33" s="1">
        <v>4.32</v>
      </c>
      <c r="K33" s="1">
        <v>4.38</v>
      </c>
      <c r="L33" s="1">
        <v>4.43</v>
      </c>
      <c r="M33" s="1">
        <v>4.6900000000000004</v>
      </c>
      <c r="N33" s="1">
        <v>4.58</v>
      </c>
    </row>
    <row r="34" spans="1:14" x14ac:dyDescent="0.25">
      <c r="A34" s="1" t="s">
        <v>190</v>
      </c>
      <c r="B34" s="1">
        <v>4.6900000000000004</v>
      </c>
      <c r="C34" s="1">
        <v>4.67</v>
      </c>
      <c r="D34" s="1">
        <v>4.5999999999999996</v>
      </c>
      <c r="E34" s="1">
        <v>4.5</v>
      </c>
      <c r="F34" s="1">
        <v>4.4000000000000004</v>
      </c>
      <c r="G34" s="1">
        <v>4.3099999999999996</v>
      </c>
      <c r="H34" s="1">
        <v>4.2699999999999996</v>
      </c>
      <c r="I34" s="1">
        <v>4.25</v>
      </c>
      <c r="J34" s="1">
        <v>4.3</v>
      </c>
      <c r="K34" s="1">
        <v>4.38</v>
      </c>
      <c r="L34" s="1">
        <v>4.4400000000000004</v>
      </c>
      <c r="M34" s="1">
        <v>4.7300000000000004</v>
      </c>
      <c r="N34" s="1">
        <v>4.63</v>
      </c>
    </row>
    <row r="35" spans="1:14" x14ac:dyDescent="0.25">
      <c r="A35" s="2">
        <v>45637</v>
      </c>
      <c r="B35" s="1">
        <v>4.7</v>
      </c>
      <c r="C35" s="1">
        <v>4.7</v>
      </c>
      <c r="D35" s="1">
        <v>4.63</v>
      </c>
      <c r="E35" s="1">
        <v>4.54</v>
      </c>
      <c r="F35" s="1">
        <v>4.45</v>
      </c>
      <c r="G35" s="1">
        <v>4.38</v>
      </c>
      <c r="H35" s="1">
        <v>4.34</v>
      </c>
      <c r="I35" s="1">
        <v>4.29</v>
      </c>
      <c r="J35" s="1">
        <v>4.32</v>
      </c>
      <c r="K35" s="1">
        <v>4.38</v>
      </c>
      <c r="L35" s="1">
        <v>4.43</v>
      </c>
      <c r="M35" s="1">
        <v>4.7</v>
      </c>
      <c r="N35" s="1">
        <v>4.58</v>
      </c>
    </row>
    <row r="36" spans="1:14" x14ac:dyDescent="0.25">
      <c r="A36" s="2">
        <v>45515</v>
      </c>
      <c r="B36" s="1">
        <v>4.7</v>
      </c>
      <c r="C36" s="1">
        <v>4.6900000000000004</v>
      </c>
      <c r="D36" s="1">
        <v>4.63</v>
      </c>
      <c r="E36" s="1">
        <v>4.53</v>
      </c>
      <c r="F36" s="1">
        <v>4.42</v>
      </c>
      <c r="G36" s="1">
        <v>4.32</v>
      </c>
      <c r="H36" s="1">
        <v>4.26</v>
      </c>
      <c r="I36" s="1">
        <v>4.18</v>
      </c>
      <c r="J36" s="1">
        <v>4.2</v>
      </c>
      <c r="K36" s="1">
        <v>4.25</v>
      </c>
      <c r="L36" s="1">
        <v>4.3</v>
      </c>
      <c r="M36" s="1">
        <v>4.58</v>
      </c>
      <c r="N36" s="1">
        <v>4.47</v>
      </c>
    </row>
    <row r="37" spans="1:14" x14ac:dyDescent="0.25">
      <c r="A37" s="2">
        <v>45484</v>
      </c>
      <c r="B37" s="1">
        <v>4.6900000000000004</v>
      </c>
      <c r="C37" s="1">
        <v>4.6900000000000004</v>
      </c>
      <c r="D37" s="1">
        <v>4.63</v>
      </c>
      <c r="E37" s="1">
        <v>4.5199999999999996</v>
      </c>
      <c r="F37" s="1">
        <v>4.4000000000000004</v>
      </c>
      <c r="G37" s="1">
        <v>4.28</v>
      </c>
      <c r="H37" s="1">
        <v>4.21</v>
      </c>
      <c r="I37" s="1">
        <v>4.13</v>
      </c>
      <c r="J37" s="1">
        <v>4.17</v>
      </c>
      <c r="K37" s="1">
        <v>4.25</v>
      </c>
      <c r="L37" s="1">
        <v>4.3099999999999996</v>
      </c>
      <c r="M37" s="1">
        <v>4.62</v>
      </c>
      <c r="N37" s="1">
        <v>4.5199999999999996</v>
      </c>
    </row>
    <row r="38" spans="1:14" x14ac:dyDescent="0.25">
      <c r="A38" s="2">
        <v>45454</v>
      </c>
      <c r="B38" s="1">
        <v>4.68</v>
      </c>
      <c r="C38" s="1">
        <v>4.71</v>
      </c>
      <c r="D38" s="1">
        <v>4.6399999999999997</v>
      </c>
      <c r="E38" s="1">
        <v>4.54</v>
      </c>
      <c r="F38" s="1">
        <v>4.41</v>
      </c>
      <c r="G38" s="1">
        <v>4.3099999999999996</v>
      </c>
      <c r="H38" s="1">
        <v>4.2699999999999996</v>
      </c>
      <c r="I38" s="1">
        <v>4.2</v>
      </c>
      <c r="J38" s="1">
        <v>4.2699999999999996</v>
      </c>
      <c r="K38" s="1">
        <v>4.37</v>
      </c>
      <c r="L38" s="1">
        <v>4.42</v>
      </c>
      <c r="M38" s="1">
        <v>4.71</v>
      </c>
      <c r="N38" s="1">
        <v>4.5999999999999996</v>
      </c>
    </row>
    <row r="39" spans="1:14" x14ac:dyDescent="0.25">
      <c r="A39" s="2">
        <v>45423</v>
      </c>
      <c r="B39" s="1">
        <v>4.72</v>
      </c>
      <c r="C39" s="1">
        <v>4.72</v>
      </c>
      <c r="D39" s="1">
        <v>4.6399999999999997</v>
      </c>
      <c r="E39" s="1">
        <v>4.49</v>
      </c>
      <c r="F39" s="1">
        <v>4.3899999999999997</v>
      </c>
      <c r="G39" s="1">
        <v>4.2699999999999996</v>
      </c>
      <c r="H39" s="1">
        <v>4.1900000000000004</v>
      </c>
      <c r="I39" s="1">
        <v>4.1100000000000003</v>
      </c>
      <c r="J39" s="1">
        <v>4.16</v>
      </c>
      <c r="K39" s="1">
        <v>4.22</v>
      </c>
      <c r="L39" s="1">
        <v>4.26</v>
      </c>
      <c r="M39" s="1">
        <v>4.55</v>
      </c>
      <c r="N39" s="1">
        <v>4.4400000000000004</v>
      </c>
    </row>
    <row r="40" spans="1:14" x14ac:dyDescent="0.25">
      <c r="A40" s="2">
        <v>45393</v>
      </c>
      <c r="B40" s="1">
        <v>4.75</v>
      </c>
      <c r="C40" s="1">
        <v>4.74</v>
      </c>
      <c r="D40" s="1">
        <v>4.6500000000000004</v>
      </c>
      <c r="E40" s="1">
        <v>4.51</v>
      </c>
      <c r="F40" s="1">
        <v>4.3899999999999997</v>
      </c>
      <c r="G40" s="1">
        <v>4.25</v>
      </c>
      <c r="H40" s="1">
        <v>4.17</v>
      </c>
      <c r="I40" s="1">
        <v>4.0999999999999996</v>
      </c>
      <c r="J40" s="1">
        <v>4.17</v>
      </c>
      <c r="K40" s="1">
        <v>4.24</v>
      </c>
      <c r="L40" s="1">
        <v>4.3099999999999996</v>
      </c>
      <c r="M40" s="1">
        <v>4.5999999999999996</v>
      </c>
      <c r="N40" s="1">
        <v>4.5</v>
      </c>
    </row>
    <row r="41" spans="1:14" x14ac:dyDescent="0.25">
      <c r="A41" s="2">
        <v>45302</v>
      </c>
      <c r="B41" s="1">
        <v>4.75</v>
      </c>
      <c r="C41" s="1">
        <v>4.74</v>
      </c>
      <c r="D41" s="1">
        <v>4.6100000000000003</v>
      </c>
      <c r="E41" s="1">
        <v>4.53</v>
      </c>
      <c r="F41" s="1">
        <v>4.42</v>
      </c>
      <c r="G41" s="1">
        <v>4.28</v>
      </c>
      <c r="H41" s="1">
        <v>4.21</v>
      </c>
      <c r="I41" s="1">
        <v>4.18</v>
      </c>
      <c r="J41" s="1">
        <v>4.22</v>
      </c>
      <c r="K41" s="1">
        <v>4.3</v>
      </c>
      <c r="L41" s="1">
        <v>4.37</v>
      </c>
      <c r="M41" s="1">
        <v>4.68</v>
      </c>
      <c r="N41" s="1">
        <v>4.57</v>
      </c>
    </row>
    <row r="42" spans="1:14" x14ac:dyDescent="0.25">
      <c r="A42" s="1" t="s">
        <v>191</v>
      </c>
      <c r="B42" s="1">
        <v>4.76</v>
      </c>
      <c r="C42" s="1">
        <v>4.76</v>
      </c>
      <c r="D42" s="1">
        <v>4.6399999999999997</v>
      </c>
      <c r="E42" s="1">
        <v>4.5599999999999996</v>
      </c>
      <c r="F42" s="1">
        <v>4.43</v>
      </c>
      <c r="G42" s="1">
        <v>4.2699999999999996</v>
      </c>
      <c r="H42" s="1">
        <v>4.16</v>
      </c>
      <c r="I42" s="1">
        <v>4.12</v>
      </c>
      <c r="J42" s="1">
        <v>4.1500000000000004</v>
      </c>
      <c r="K42" s="1">
        <v>4.21</v>
      </c>
      <c r="L42" s="1">
        <v>4.28</v>
      </c>
      <c r="M42" s="1">
        <v>4.58</v>
      </c>
      <c r="N42" s="1">
        <v>4.47</v>
      </c>
    </row>
    <row r="43" spans="1:14" x14ac:dyDescent="0.25">
      <c r="A43" s="1" t="s">
        <v>192</v>
      </c>
      <c r="B43" s="1">
        <v>4.87</v>
      </c>
      <c r="C43" s="1">
        <v>4.7699999999999996</v>
      </c>
      <c r="D43" s="1">
        <v>4.67</v>
      </c>
      <c r="E43" s="1">
        <v>4.57</v>
      </c>
      <c r="F43" s="1">
        <v>4.4400000000000004</v>
      </c>
      <c r="G43" s="1">
        <v>4.28</v>
      </c>
      <c r="H43" s="1">
        <v>4.1500000000000004</v>
      </c>
      <c r="I43" s="1">
        <v>4.1399999999999997</v>
      </c>
      <c r="J43" s="1">
        <v>4.1399999999999997</v>
      </c>
      <c r="K43" s="1">
        <v>4.2</v>
      </c>
      <c r="L43" s="1">
        <v>4.29</v>
      </c>
      <c r="M43" s="1">
        <v>4.5999999999999996</v>
      </c>
      <c r="N43" s="1">
        <v>4.49</v>
      </c>
    </row>
    <row r="44" spans="1:14" x14ac:dyDescent="0.25">
      <c r="A44" s="1" t="s">
        <v>193</v>
      </c>
      <c r="B44" s="1">
        <v>4.88</v>
      </c>
      <c r="C44" s="1">
        <v>4.7699999999999996</v>
      </c>
      <c r="D44" s="1">
        <v>4.7</v>
      </c>
      <c r="E44" s="1">
        <v>4.6399999999999997</v>
      </c>
      <c r="F44" s="1">
        <v>4.45</v>
      </c>
      <c r="G44" s="1">
        <v>4.29</v>
      </c>
      <c r="H44" s="1">
        <v>4.1100000000000003</v>
      </c>
      <c r="I44" s="1">
        <v>4.08</v>
      </c>
      <c r="J44" s="1">
        <v>4.1100000000000003</v>
      </c>
      <c r="K44" s="1">
        <v>4.18</v>
      </c>
      <c r="L44" s="1">
        <v>4.28</v>
      </c>
      <c r="M44" s="1">
        <v>4.6100000000000003</v>
      </c>
      <c r="N44" s="1">
        <v>4.5199999999999996</v>
      </c>
    </row>
    <row r="45" spans="1:14" x14ac:dyDescent="0.25">
      <c r="A45" s="1" t="s">
        <v>194</v>
      </c>
      <c r="B45" s="1">
        <v>4.88</v>
      </c>
      <c r="C45" s="1">
        <v>4.7699999999999996</v>
      </c>
      <c r="D45" s="1">
        <v>4.7</v>
      </c>
      <c r="E45" s="1">
        <v>4.6500000000000004</v>
      </c>
      <c r="F45" s="1">
        <v>4.46</v>
      </c>
      <c r="G45" s="1">
        <v>4.28</v>
      </c>
      <c r="H45" s="1">
        <v>4.12</v>
      </c>
      <c r="I45" s="1">
        <v>4.09</v>
      </c>
      <c r="J45" s="1">
        <v>4.1100000000000003</v>
      </c>
      <c r="K45" s="1">
        <v>4.1900000000000004</v>
      </c>
      <c r="L45" s="1">
        <v>4.28</v>
      </c>
      <c r="M45" s="1">
        <v>4.6100000000000003</v>
      </c>
      <c r="N45" s="1">
        <v>4.53</v>
      </c>
    </row>
    <row r="46" spans="1:14" x14ac:dyDescent="0.25">
      <c r="A46" s="1" t="s">
        <v>195</v>
      </c>
      <c r="B46" s="1">
        <v>4.8899999999999997</v>
      </c>
      <c r="C46" s="1">
        <v>4.79</v>
      </c>
      <c r="D46" s="1">
        <v>4.7300000000000004</v>
      </c>
      <c r="E46" s="1">
        <v>4.68</v>
      </c>
      <c r="F46" s="1">
        <v>4.51</v>
      </c>
      <c r="G46" s="1">
        <v>4.29</v>
      </c>
      <c r="H46" s="1">
        <v>4.1100000000000003</v>
      </c>
      <c r="I46" s="1">
        <v>4.05</v>
      </c>
      <c r="J46" s="1">
        <v>4.07</v>
      </c>
      <c r="K46" s="1">
        <v>4.1500000000000004</v>
      </c>
      <c r="L46" s="1">
        <v>4.25</v>
      </c>
      <c r="M46" s="1">
        <v>4.58</v>
      </c>
      <c r="N46" s="1">
        <v>4.51</v>
      </c>
    </row>
    <row r="47" spans="1:14" x14ac:dyDescent="0.25">
      <c r="A47" s="1" t="s">
        <v>196</v>
      </c>
      <c r="B47" s="1">
        <v>4.87</v>
      </c>
      <c r="C47" s="1">
        <v>4.78</v>
      </c>
      <c r="D47" s="1">
        <v>4.7</v>
      </c>
      <c r="E47" s="1">
        <v>4.6500000000000004</v>
      </c>
      <c r="F47" s="1">
        <v>4.4800000000000004</v>
      </c>
      <c r="G47" s="1">
        <v>4.25</v>
      </c>
      <c r="H47" s="1">
        <v>4.07</v>
      </c>
      <c r="I47" s="1">
        <v>4.0199999999999996</v>
      </c>
      <c r="J47" s="1">
        <v>4.03</v>
      </c>
      <c r="K47" s="1">
        <v>4.12</v>
      </c>
      <c r="L47" s="1">
        <v>4.21</v>
      </c>
      <c r="M47" s="1">
        <v>4.54</v>
      </c>
      <c r="N47" s="1">
        <v>4.47</v>
      </c>
    </row>
    <row r="48" spans="1:14" x14ac:dyDescent="0.25">
      <c r="A48" s="1" t="s">
        <v>197</v>
      </c>
      <c r="B48" s="1">
        <v>4.88</v>
      </c>
      <c r="C48" s="1">
        <v>4.8</v>
      </c>
      <c r="D48" s="1">
        <v>4.7300000000000004</v>
      </c>
      <c r="E48" s="1">
        <v>4.66</v>
      </c>
      <c r="F48" s="1">
        <v>4.4800000000000004</v>
      </c>
      <c r="G48" s="1">
        <v>4.2699999999999996</v>
      </c>
      <c r="H48" s="1">
        <v>4.07</v>
      </c>
      <c r="I48" s="1">
        <v>4.03</v>
      </c>
      <c r="J48" s="1">
        <v>4.05</v>
      </c>
      <c r="K48" s="1">
        <v>4.1399999999999997</v>
      </c>
      <c r="L48" s="1">
        <v>4.24</v>
      </c>
      <c r="M48" s="1">
        <v>4.58</v>
      </c>
      <c r="N48" s="1">
        <v>4.51</v>
      </c>
    </row>
    <row r="49" spans="1:14" x14ac:dyDescent="0.25">
      <c r="A49" s="1" t="s">
        <v>198</v>
      </c>
      <c r="B49" s="1">
        <v>4.8899999999999997</v>
      </c>
      <c r="C49" s="1">
        <v>4.8099999999999996</v>
      </c>
      <c r="D49" s="1">
        <v>4.72</v>
      </c>
      <c r="E49" s="1">
        <v>4.66</v>
      </c>
      <c r="F49" s="1">
        <v>4.47</v>
      </c>
      <c r="G49" s="1">
        <v>4.24</v>
      </c>
      <c r="H49" s="1">
        <v>4.03</v>
      </c>
      <c r="I49" s="1">
        <v>3.98</v>
      </c>
      <c r="J49" s="1">
        <v>4</v>
      </c>
      <c r="K49" s="1">
        <v>4.0999999999999996</v>
      </c>
      <c r="L49" s="1">
        <v>4.2</v>
      </c>
      <c r="M49" s="1">
        <v>4.55</v>
      </c>
      <c r="N49" s="1">
        <v>4.49</v>
      </c>
    </row>
    <row r="50" spans="1:14" x14ac:dyDescent="0.25">
      <c r="A50" s="1" t="s">
        <v>199</v>
      </c>
      <c r="B50" s="1">
        <v>4.92</v>
      </c>
      <c r="C50" s="1">
        <v>4.82</v>
      </c>
      <c r="D50" s="1">
        <v>4.7300000000000004</v>
      </c>
      <c r="E50" s="1">
        <v>4.66</v>
      </c>
      <c r="F50" s="1">
        <v>4.47</v>
      </c>
      <c r="G50" s="1">
        <v>4.24</v>
      </c>
      <c r="H50" s="1">
        <v>4.0199999999999996</v>
      </c>
      <c r="I50" s="1">
        <v>3.95</v>
      </c>
      <c r="J50" s="1">
        <v>3.98</v>
      </c>
      <c r="K50" s="1">
        <v>4.07</v>
      </c>
      <c r="L50" s="1">
        <v>4.1900000000000004</v>
      </c>
      <c r="M50" s="1">
        <v>4.54</v>
      </c>
      <c r="N50" s="1">
        <v>4.49</v>
      </c>
    </row>
    <row r="51" spans="1:14" x14ac:dyDescent="0.25">
      <c r="A51" s="1" t="s">
        <v>200</v>
      </c>
      <c r="B51" s="1">
        <v>4.92</v>
      </c>
      <c r="C51" s="1">
        <v>4.82</v>
      </c>
      <c r="D51" s="1">
        <v>4.7300000000000004</v>
      </c>
      <c r="E51" s="1">
        <v>4.6500000000000004</v>
      </c>
      <c r="F51" s="1">
        <v>4.45</v>
      </c>
      <c r="G51" s="1">
        <v>4.1900000000000004</v>
      </c>
      <c r="H51" s="1">
        <v>3.95</v>
      </c>
      <c r="I51" s="1">
        <v>3.86</v>
      </c>
      <c r="J51" s="1">
        <v>3.88</v>
      </c>
      <c r="K51" s="1">
        <v>3.97</v>
      </c>
      <c r="L51" s="1">
        <v>4.08</v>
      </c>
      <c r="M51" s="1">
        <v>4.4400000000000004</v>
      </c>
      <c r="N51" s="1">
        <v>4.38</v>
      </c>
    </row>
    <row r="52" spans="1:14" x14ac:dyDescent="0.25">
      <c r="A52" s="1" t="s">
        <v>201</v>
      </c>
      <c r="B52" s="1">
        <v>4.93</v>
      </c>
      <c r="C52" s="1">
        <v>4.83</v>
      </c>
      <c r="D52" s="1">
        <v>4.74</v>
      </c>
      <c r="E52" s="1">
        <v>4.6500000000000004</v>
      </c>
      <c r="F52" s="1">
        <v>4.45</v>
      </c>
      <c r="G52" s="1">
        <v>4.21</v>
      </c>
      <c r="H52" s="1">
        <v>3.96</v>
      </c>
      <c r="I52" s="1">
        <v>3.89</v>
      </c>
      <c r="J52" s="1">
        <v>3.9</v>
      </c>
      <c r="K52" s="1">
        <v>3.99</v>
      </c>
      <c r="L52" s="1">
        <v>4.09</v>
      </c>
      <c r="M52" s="1">
        <v>4.4400000000000004</v>
      </c>
      <c r="N52" s="1">
        <v>4.3899999999999997</v>
      </c>
    </row>
    <row r="53" spans="1:14" x14ac:dyDescent="0.25">
      <c r="A53" s="1" t="s">
        <v>202</v>
      </c>
      <c r="B53" s="1">
        <v>4.91</v>
      </c>
      <c r="C53" s="1">
        <v>4.8</v>
      </c>
      <c r="D53" s="1">
        <v>4.72</v>
      </c>
      <c r="E53" s="1">
        <v>4.63</v>
      </c>
      <c r="F53" s="1">
        <v>4.42</v>
      </c>
      <c r="G53" s="1">
        <v>4.17</v>
      </c>
      <c r="H53" s="1">
        <v>3.93</v>
      </c>
      <c r="I53" s="1">
        <v>3.84</v>
      </c>
      <c r="J53" s="1">
        <v>3.84</v>
      </c>
      <c r="K53" s="1">
        <v>3.92</v>
      </c>
      <c r="L53" s="1">
        <v>4.0199999999999996</v>
      </c>
      <c r="M53" s="1">
        <v>4.3600000000000003</v>
      </c>
      <c r="N53" s="1">
        <v>4.3</v>
      </c>
    </row>
    <row r="54" spans="1:14" x14ac:dyDescent="0.25">
      <c r="A54" s="1" t="s">
        <v>203</v>
      </c>
      <c r="B54" s="1">
        <v>4.93</v>
      </c>
      <c r="C54" s="1">
        <v>4.82</v>
      </c>
      <c r="D54" s="1">
        <v>4.7300000000000004</v>
      </c>
      <c r="E54" s="1">
        <v>4.6500000000000004</v>
      </c>
      <c r="F54" s="1">
        <v>4.42</v>
      </c>
      <c r="G54" s="1">
        <v>4.18</v>
      </c>
      <c r="H54" s="1">
        <v>3.95</v>
      </c>
      <c r="I54" s="1">
        <v>3.86</v>
      </c>
      <c r="J54" s="1">
        <v>3.86</v>
      </c>
      <c r="K54" s="1">
        <v>3.93</v>
      </c>
      <c r="L54" s="1">
        <v>4.03</v>
      </c>
      <c r="M54" s="1">
        <v>4.37</v>
      </c>
      <c r="N54" s="1">
        <v>4.32</v>
      </c>
    </row>
    <row r="55" spans="1:14" x14ac:dyDescent="0.25">
      <c r="A55" s="2">
        <v>45606</v>
      </c>
      <c r="B55" s="1">
        <v>4.97</v>
      </c>
      <c r="C55" s="1">
        <v>4.82</v>
      </c>
      <c r="D55" s="1">
        <v>4.7300000000000004</v>
      </c>
      <c r="E55" s="1">
        <v>4.6500000000000004</v>
      </c>
      <c r="F55" s="1">
        <v>4.4400000000000004</v>
      </c>
      <c r="G55" s="1">
        <v>4.18</v>
      </c>
      <c r="H55" s="1">
        <v>3.95</v>
      </c>
      <c r="I55" s="1">
        <v>3.85</v>
      </c>
      <c r="J55" s="1">
        <v>3.88</v>
      </c>
      <c r="K55" s="1">
        <v>3.97</v>
      </c>
      <c r="L55" s="1">
        <v>4.08</v>
      </c>
      <c r="M55" s="1">
        <v>4.4400000000000004</v>
      </c>
      <c r="N55" s="1">
        <v>4.3899999999999997</v>
      </c>
    </row>
    <row r="56" spans="1:14" x14ac:dyDescent="0.25">
      <c r="A56" s="2">
        <v>45575</v>
      </c>
      <c r="B56" s="1">
        <v>4.9800000000000004</v>
      </c>
      <c r="C56" s="1">
        <v>4.84</v>
      </c>
      <c r="D56" s="1">
        <v>4.75</v>
      </c>
      <c r="E56" s="1">
        <v>4.6500000000000004</v>
      </c>
      <c r="F56" s="1">
        <v>4.45</v>
      </c>
      <c r="G56" s="1">
        <v>4.22</v>
      </c>
      <c r="H56" s="1">
        <v>3.98</v>
      </c>
      <c r="I56" s="1">
        <v>3.88</v>
      </c>
      <c r="J56" s="1">
        <v>3.91</v>
      </c>
      <c r="K56" s="1">
        <v>3.99</v>
      </c>
      <c r="L56" s="1">
        <v>4.09</v>
      </c>
      <c r="M56" s="1">
        <v>4.4400000000000004</v>
      </c>
      <c r="N56" s="1">
        <v>4.38</v>
      </c>
    </row>
    <row r="57" spans="1:14" x14ac:dyDescent="0.25">
      <c r="A57" s="2">
        <v>45545</v>
      </c>
      <c r="B57" s="1">
        <v>4.93</v>
      </c>
      <c r="C57" s="1">
        <v>4.84</v>
      </c>
      <c r="D57" s="1">
        <v>4.75</v>
      </c>
      <c r="E57" s="1">
        <v>4.6500000000000004</v>
      </c>
      <c r="F57" s="1">
        <v>4.46</v>
      </c>
      <c r="G57" s="1">
        <v>4.24</v>
      </c>
      <c r="H57" s="1">
        <v>3.99</v>
      </c>
      <c r="I57" s="1">
        <v>3.89</v>
      </c>
      <c r="J57" s="1">
        <v>3.91</v>
      </c>
      <c r="K57" s="1">
        <v>3.97</v>
      </c>
      <c r="L57" s="1">
        <v>4.0599999999999996</v>
      </c>
      <c r="M57" s="1">
        <v>4.41</v>
      </c>
      <c r="N57" s="1">
        <v>4.34</v>
      </c>
    </row>
    <row r="58" spans="1:14" x14ac:dyDescent="0.25">
      <c r="A58" s="2">
        <v>45514</v>
      </c>
      <c r="B58" s="1">
        <v>4.96</v>
      </c>
      <c r="C58" s="1">
        <v>4.8499999999999996</v>
      </c>
      <c r="D58" s="1">
        <v>4.75</v>
      </c>
      <c r="E58" s="1">
        <v>4.6500000000000004</v>
      </c>
      <c r="F58" s="1">
        <v>4.4400000000000004</v>
      </c>
      <c r="G58" s="1">
        <v>4.21</v>
      </c>
      <c r="H58" s="1">
        <v>3.98</v>
      </c>
      <c r="I58" s="1">
        <v>3.86</v>
      </c>
      <c r="J58" s="1">
        <v>3.86</v>
      </c>
      <c r="K58" s="1">
        <v>3.94</v>
      </c>
      <c r="L58" s="1">
        <v>4.04</v>
      </c>
      <c r="M58" s="1">
        <v>4.38</v>
      </c>
      <c r="N58" s="1">
        <v>4.32</v>
      </c>
    </row>
    <row r="59" spans="1:14" x14ac:dyDescent="0.25">
      <c r="A59" s="2">
        <v>45483</v>
      </c>
      <c r="B59" s="1">
        <v>5</v>
      </c>
      <c r="C59" s="1">
        <v>4.87</v>
      </c>
      <c r="D59" s="1">
        <v>4.7699999999999996</v>
      </c>
      <c r="E59" s="1">
        <v>4.67</v>
      </c>
      <c r="F59" s="1">
        <v>4.45</v>
      </c>
      <c r="G59" s="1">
        <v>4.24</v>
      </c>
      <c r="H59" s="1">
        <v>3.99</v>
      </c>
      <c r="I59" s="1">
        <v>3.89</v>
      </c>
      <c r="J59" s="1">
        <v>3.86</v>
      </c>
      <c r="K59" s="1">
        <v>3.92</v>
      </c>
      <c r="L59" s="1">
        <v>4.03</v>
      </c>
      <c r="M59" s="1">
        <v>4.37</v>
      </c>
      <c r="N59" s="1">
        <v>4.3</v>
      </c>
    </row>
    <row r="60" spans="1:14" x14ac:dyDescent="0.25">
      <c r="A60" s="2">
        <v>45392</v>
      </c>
      <c r="B60" s="1">
        <v>5.01</v>
      </c>
      <c r="C60" s="1">
        <v>4.88</v>
      </c>
      <c r="D60" s="1">
        <v>4.7300000000000004</v>
      </c>
      <c r="E60" s="1">
        <v>4.68</v>
      </c>
      <c r="F60" s="1">
        <v>4.45</v>
      </c>
      <c r="G60" s="1">
        <v>4.2</v>
      </c>
      <c r="H60" s="1">
        <v>3.93</v>
      </c>
      <c r="I60" s="1">
        <v>3.84</v>
      </c>
      <c r="J60" s="1">
        <v>3.81</v>
      </c>
      <c r="K60" s="1">
        <v>3.88</v>
      </c>
      <c r="L60" s="1">
        <v>3.98</v>
      </c>
      <c r="M60" s="1">
        <v>4.33</v>
      </c>
      <c r="N60" s="1">
        <v>4.26</v>
      </c>
    </row>
    <row r="61" spans="1:14" x14ac:dyDescent="0.25">
      <c r="A61" s="2">
        <v>45361</v>
      </c>
      <c r="B61" s="1">
        <v>4.99</v>
      </c>
      <c r="C61" s="1">
        <v>4.8499999999999996</v>
      </c>
      <c r="D61" s="1">
        <v>4.68</v>
      </c>
      <c r="E61" s="1">
        <v>4.6100000000000003</v>
      </c>
      <c r="F61" s="1">
        <v>4.37</v>
      </c>
      <c r="G61" s="1">
        <v>4.0199999999999996</v>
      </c>
      <c r="H61" s="1">
        <v>3.7</v>
      </c>
      <c r="I61" s="1">
        <v>3.62</v>
      </c>
      <c r="J61" s="1">
        <v>3.62</v>
      </c>
      <c r="K61" s="1">
        <v>3.71</v>
      </c>
      <c r="L61" s="1">
        <v>3.85</v>
      </c>
      <c r="M61" s="1">
        <v>4.24</v>
      </c>
      <c r="N61" s="1">
        <v>4.18</v>
      </c>
    </row>
    <row r="62" spans="1:14" x14ac:dyDescent="0.25">
      <c r="A62" s="2">
        <v>45332</v>
      </c>
      <c r="B62" s="1">
        <v>4.92</v>
      </c>
      <c r="C62" s="1">
        <v>4.83</v>
      </c>
      <c r="D62" s="1">
        <v>4.6900000000000004</v>
      </c>
      <c r="E62" s="1">
        <v>4.6100000000000003</v>
      </c>
      <c r="F62" s="1">
        <v>4.3600000000000003</v>
      </c>
      <c r="G62" s="1">
        <v>3.97</v>
      </c>
      <c r="H62" s="1">
        <v>3.63</v>
      </c>
      <c r="I62" s="1">
        <v>3.54</v>
      </c>
      <c r="J62" s="1">
        <v>3.55</v>
      </c>
      <c r="K62" s="1">
        <v>3.65</v>
      </c>
      <c r="L62" s="1">
        <v>3.79</v>
      </c>
      <c r="M62" s="1">
        <v>4.1900000000000004</v>
      </c>
      <c r="N62" s="1">
        <v>4.1399999999999997</v>
      </c>
    </row>
    <row r="63" spans="1:14" x14ac:dyDescent="0.25">
      <c r="A63" s="2">
        <v>45301</v>
      </c>
      <c r="B63" s="1">
        <v>4.96</v>
      </c>
      <c r="C63" s="1">
        <v>4.87</v>
      </c>
      <c r="D63" s="1">
        <v>4.71</v>
      </c>
      <c r="E63" s="1">
        <v>4.63</v>
      </c>
      <c r="F63" s="1">
        <v>4.3600000000000003</v>
      </c>
      <c r="G63" s="1">
        <v>3.96</v>
      </c>
      <c r="H63" s="1">
        <v>3.61</v>
      </c>
      <c r="I63" s="1">
        <v>3.52</v>
      </c>
      <c r="J63" s="1">
        <v>3.51</v>
      </c>
      <c r="K63" s="1">
        <v>3.6</v>
      </c>
      <c r="L63" s="1">
        <v>3.74</v>
      </c>
      <c r="M63" s="1">
        <v>4.1399999999999997</v>
      </c>
      <c r="N63" s="1">
        <v>4.08</v>
      </c>
    </row>
    <row r="64" spans="1:14" x14ac:dyDescent="0.25">
      <c r="A64" s="1" t="s">
        <v>204</v>
      </c>
      <c r="B64" s="1">
        <v>4.93</v>
      </c>
      <c r="C64" s="1">
        <v>4.87</v>
      </c>
      <c r="D64" s="1">
        <v>4.7300000000000004</v>
      </c>
      <c r="E64" s="1">
        <v>4.6500000000000004</v>
      </c>
      <c r="F64" s="1">
        <v>4.38</v>
      </c>
      <c r="G64" s="1">
        <v>3.98</v>
      </c>
      <c r="H64" s="1">
        <v>3.66</v>
      </c>
      <c r="I64" s="1">
        <v>3.58</v>
      </c>
      <c r="J64" s="1">
        <v>3.58</v>
      </c>
      <c r="K64" s="1">
        <v>3.67</v>
      </c>
      <c r="L64" s="1">
        <v>3.81</v>
      </c>
      <c r="M64" s="1">
        <v>4.1900000000000004</v>
      </c>
      <c r="N64" s="1">
        <v>4.1399999999999997</v>
      </c>
    </row>
    <row r="65" spans="1:14" x14ac:dyDescent="0.25">
      <c r="A65" s="1" t="s">
        <v>205</v>
      </c>
      <c r="B65" s="1">
        <v>4.9000000000000004</v>
      </c>
      <c r="C65" s="1">
        <v>4.87</v>
      </c>
      <c r="D65" s="1">
        <v>4.68</v>
      </c>
      <c r="E65" s="1">
        <v>4.6399999999999997</v>
      </c>
      <c r="F65" s="1">
        <v>4.3499999999999996</v>
      </c>
      <c r="G65" s="1">
        <v>3.9</v>
      </c>
      <c r="H65" s="1">
        <v>3.55</v>
      </c>
      <c r="I65" s="1">
        <v>3.49</v>
      </c>
      <c r="J65" s="1">
        <v>3.5</v>
      </c>
      <c r="K65" s="1">
        <v>3.6</v>
      </c>
      <c r="L65" s="1">
        <v>3.75</v>
      </c>
      <c r="M65" s="1">
        <v>4.1500000000000004</v>
      </c>
      <c r="N65" s="1">
        <v>4.0999999999999996</v>
      </c>
    </row>
    <row r="66" spans="1:14" x14ac:dyDescent="0.25">
      <c r="A66" s="1" t="s">
        <v>206</v>
      </c>
      <c r="B66" s="1">
        <v>4.9000000000000004</v>
      </c>
      <c r="C66" s="1">
        <v>4.87</v>
      </c>
      <c r="D66" s="1">
        <v>4.68</v>
      </c>
      <c r="E66" s="1">
        <v>4.6500000000000004</v>
      </c>
      <c r="F66" s="1">
        <v>4.38</v>
      </c>
      <c r="G66" s="1">
        <v>3.96</v>
      </c>
      <c r="H66" s="1">
        <v>3.6</v>
      </c>
      <c r="I66" s="1">
        <v>3.54</v>
      </c>
      <c r="J66" s="1">
        <v>3.55</v>
      </c>
      <c r="K66" s="1">
        <v>3.65</v>
      </c>
      <c r="L66" s="1">
        <v>3.79</v>
      </c>
      <c r="M66" s="1">
        <v>4.17</v>
      </c>
      <c r="N66" s="1">
        <v>4.12</v>
      </c>
    </row>
    <row r="67" spans="1:14" x14ac:dyDescent="0.25">
      <c r="A67" s="1" t="s">
        <v>207</v>
      </c>
      <c r="B67" s="1">
        <v>4.79</v>
      </c>
      <c r="C67" s="1">
        <v>4.78</v>
      </c>
      <c r="D67" s="1">
        <v>4.6900000000000004</v>
      </c>
      <c r="E67" s="1">
        <v>4.6399999999999997</v>
      </c>
      <c r="F67" s="1">
        <v>4.3600000000000003</v>
      </c>
      <c r="G67" s="1">
        <v>3.89</v>
      </c>
      <c r="H67" s="1">
        <v>3.53</v>
      </c>
      <c r="I67" s="1">
        <v>3.49</v>
      </c>
      <c r="J67" s="1">
        <v>3.52</v>
      </c>
      <c r="K67" s="1">
        <v>3.65</v>
      </c>
      <c r="L67" s="1">
        <v>3.79</v>
      </c>
      <c r="M67" s="1">
        <v>4.18</v>
      </c>
      <c r="N67" s="1">
        <v>4.1399999999999997</v>
      </c>
    </row>
    <row r="68" spans="1:14" x14ac:dyDescent="0.25">
      <c r="A68" s="1" t="s">
        <v>208</v>
      </c>
      <c r="B68" s="1">
        <v>4.78</v>
      </c>
      <c r="C68" s="1">
        <v>4.78</v>
      </c>
      <c r="D68" s="1">
        <v>4.6900000000000004</v>
      </c>
      <c r="E68" s="1">
        <v>4.63</v>
      </c>
      <c r="F68" s="1">
        <v>4.3600000000000003</v>
      </c>
      <c r="G68" s="1">
        <v>3.88</v>
      </c>
      <c r="H68" s="1">
        <v>3.49</v>
      </c>
      <c r="I68" s="1">
        <v>3.44</v>
      </c>
      <c r="J68" s="1">
        <v>3.47</v>
      </c>
      <c r="K68" s="1">
        <v>3.6</v>
      </c>
      <c r="L68" s="1">
        <v>3.74</v>
      </c>
      <c r="M68" s="1">
        <v>4.13</v>
      </c>
      <c r="N68" s="1">
        <v>4.09</v>
      </c>
    </row>
    <row r="69" spans="1:14" x14ac:dyDescent="0.25">
      <c r="A69" s="1" t="s">
        <v>209</v>
      </c>
      <c r="B69" s="1">
        <v>4.8499999999999996</v>
      </c>
      <c r="C69" s="1">
        <v>4.84</v>
      </c>
      <c r="D69" s="1">
        <v>4.72</v>
      </c>
      <c r="E69" s="1">
        <v>4.6500000000000004</v>
      </c>
      <c r="F69" s="1">
        <v>4.4000000000000004</v>
      </c>
      <c r="G69" s="1">
        <v>3.91</v>
      </c>
      <c r="H69" s="1">
        <v>3.57</v>
      </c>
      <c r="I69" s="1">
        <v>3.47</v>
      </c>
      <c r="J69" s="1">
        <v>3.51</v>
      </c>
      <c r="K69" s="1">
        <v>3.62</v>
      </c>
      <c r="L69" s="1">
        <v>3.75</v>
      </c>
      <c r="M69" s="1">
        <v>4.12</v>
      </c>
      <c r="N69" s="1">
        <v>4.09</v>
      </c>
    </row>
    <row r="70" spans="1:14" x14ac:dyDescent="0.25">
      <c r="A70" s="1" t="s">
        <v>210</v>
      </c>
      <c r="B70" s="1">
        <v>4.87</v>
      </c>
      <c r="C70" s="1">
        <v>4.88</v>
      </c>
      <c r="D70" s="1">
        <v>4.75</v>
      </c>
      <c r="E70" s="1">
        <v>4.7</v>
      </c>
      <c r="F70" s="1">
        <v>4.43</v>
      </c>
      <c r="G70" s="1">
        <v>3.92</v>
      </c>
      <c r="H70" s="1">
        <v>3.55</v>
      </c>
      <c r="I70" s="1">
        <v>3.46</v>
      </c>
      <c r="J70" s="1">
        <v>3.48</v>
      </c>
      <c r="K70" s="1">
        <v>3.59</v>
      </c>
      <c r="L70" s="1">
        <v>3.73</v>
      </c>
      <c r="M70" s="1">
        <v>4.0999999999999996</v>
      </c>
      <c r="N70" s="1">
        <v>4.07</v>
      </c>
    </row>
    <row r="71" spans="1:14" x14ac:dyDescent="0.25">
      <c r="A71" s="1" t="s">
        <v>211</v>
      </c>
      <c r="B71" s="1">
        <v>4.8899999999999997</v>
      </c>
      <c r="C71" s="1">
        <v>4.91</v>
      </c>
      <c r="D71" s="1">
        <v>4.8</v>
      </c>
      <c r="E71" s="1">
        <v>4.7300000000000004</v>
      </c>
      <c r="F71" s="1">
        <v>4.46</v>
      </c>
      <c r="G71" s="1">
        <v>3.93</v>
      </c>
      <c r="H71" s="1">
        <v>3.59</v>
      </c>
      <c r="I71" s="1">
        <v>3.47</v>
      </c>
      <c r="J71" s="1">
        <v>3.49</v>
      </c>
      <c r="K71" s="1">
        <v>3.6</v>
      </c>
      <c r="L71" s="1">
        <v>3.73</v>
      </c>
      <c r="M71" s="1">
        <v>4.1100000000000003</v>
      </c>
      <c r="N71" s="1">
        <v>4.0599999999999996</v>
      </c>
    </row>
    <row r="72" spans="1:14" x14ac:dyDescent="0.25">
      <c r="A72" s="1" t="s">
        <v>212</v>
      </c>
      <c r="B72" s="1">
        <v>4.91</v>
      </c>
      <c r="C72" s="1">
        <v>4.91</v>
      </c>
      <c r="D72" s="1">
        <v>4.84</v>
      </c>
      <c r="E72" s="1">
        <v>4.76</v>
      </c>
      <c r="F72" s="1">
        <v>4.5</v>
      </c>
      <c r="G72" s="1">
        <v>3.95</v>
      </c>
      <c r="H72" s="1">
        <v>3.61</v>
      </c>
      <c r="I72" s="1">
        <v>3.49</v>
      </c>
      <c r="J72" s="1">
        <v>3.47</v>
      </c>
      <c r="K72" s="1">
        <v>3.58</v>
      </c>
      <c r="L72" s="1">
        <v>3.7</v>
      </c>
      <c r="M72" s="1">
        <v>4.08</v>
      </c>
      <c r="N72" s="1">
        <v>4.03</v>
      </c>
    </row>
    <row r="73" spans="1:14" x14ac:dyDescent="0.25">
      <c r="A73" s="1" t="s">
        <v>213</v>
      </c>
      <c r="B73" s="1">
        <v>5.05</v>
      </c>
      <c r="C73" s="1">
        <v>5.05</v>
      </c>
      <c r="D73" s="1">
        <v>4.95</v>
      </c>
      <c r="E73" s="1">
        <v>4.87</v>
      </c>
      <c r="F73" s="1">
        <v>4.55</v>
      </c>
      <c r="G73" s="1">
        <v>3.99</v>
      </c>
      <c r="H73" s="1">
        <v>3.59</v>
      </c>
      <c r="I73" s="1">
        <v>3.45</v>
      </c>
      <c r="J73" s="1">
        <v>3.44</v>
      </c>
      <c r="K73" s="1">
        <v>3.53</v>
      </c>
      <c r="L73" s="1">
        <v>3.65</v>
      </c>
      <c r="M73" s="1">
        <v>4.0199999999999996</v>
      </c>
      <c r="N73" s="1">
        <v>3.96</v>
      </c>
    </row>
    <row r="74" spans="1:14" x14ac:dyDescent="0.25">
      <c r="A74" s="1" t="s">
        <v>214</v>
      </c>
      <c r="B74" s="1">
        <v>5.1100000000000003</v>
      </c>
      <c r="C74" s="1">
        <v>5.0999999999999996</v>
      </c>
      <c r="D74" s="1">
        <v>4.96</v>
      </c>
      <c r="E74" s="1">
        <v>4.88</v>
      </c>
      <c r="F74" s="1">
        <v>4.55</v>
      </c>
      <c r="G74" s="1">
        <v>3.96</v>
      </c>
      <c r="H74" s="1">
        <v>3.56</v>
      </c>
      <c r="I74" s="1">
        <v>3.42</v>
      </c>
      <c r="J74" s="1">
        <v>3.41</v>
      </c>
      <c r="K74" s="1">
        <v>3.51</v>
      </c>
      <c r="L74" s="1">
        <v>3.63</v>
      </c>
      <c r="M74" s="1">
        <v>4.01</v>
      </c>
      <c r="N74" s="1">
        <v>3.94</v>
      </c>
    </row>
    <row r="75" spans="1:14" x14ac:dyDescent="0.25">
      <c r="A75" s="1" t="s">
        <v>215</v>
      </c>
      <c r="B75" s="1">
        <v>5.15</v>
      </c>
      <c r="C75" s="1">
        <v>5.17</v>
      </c>
      <c r="D75" s="1">
        <v>4.97</v>
      </c>
      <c r="E75" s="1">
        <v>4.92</v>
      </c>
      <c r="F75" s="1">
        <v>4.5999999999999996</v>
      </c>
      <c r="G75" s="1">
        <v>4</v>
      </c>
      <c r="H75" s="1">
        <v>3.57</v>
      </c>
      <c r="I75" s="1">
        <v>3.42</v>
      </c>
      <c r="J75" s="1">
        <v>3.43</v>
      </c>
      <c r="K75" s="1">
        <v>3.53</v>
      </c>
      <c r="L75" s="1">
        <v>3.66</v>
      </c>
      <c r="M75" s="1">
        <v>4.05</v>
      </c>
      <c r="N75" s="1">
        <v>3.98</v>
      </c>
    </row>
    <row r="76" spans="1:14" x14ac:dyDescent="0.25">
      <c r="A76" s="2">
        <v>45635</v>
      </c>
      <c r="B76" s="1">
        <v>5.18</v>
      </c>
      <c r="C76" s="1">
        <v>5.22</v>
      </c>
      <c r="D76" s="1">
        <v>5.0599999999999996</v>
      </c>
      <c r="E76" s="1">
        <v>4.97</v>
      </c>
      <c r="F76" s="1">
        <v>4.68</v>
      </c>
      <c r="G76" s="1">
        <v>4.09</v>
      </c>
      <c r="H76" s="1">
        <v>3.64</v>
      </c>
      <c r="I76" s="1">
        <v>3.47</v>
      </c>
      <c r="J76" s="1">
        <v>3.47</v>
      </c>
      <c r="K76" s="1">
        <v>3.57</v>
      </c>
      <c r="L76" s="1">
        <v>3.68</v>
      </c>
      <c r="M76" s="1">
        <v>4.07</v>
      </c>
      <c r="N76" s="1">
        <v>4</v>
      </c>
    </row>
    <row r="77" spans="1:14" x14ac:dyDescent="0.25">
      <c r="A77" s="2">
        <v>45605</v>
      </c>
      <c r="B77" s="1">
        <v>5.21</v>
      </c>
      <c r="C77" s="1">
        <v>5.19</v>
      </c>
      <c r="D77" s="1">
        <v>5.0999999999999996</v>
      </c>
      <c r="E77" s="1">
        <v>4.99</v>
      </c>
      <c r="F77" s="1">
        <v>4.72</v>
      </c>
      <c r="G77" s="1">
        <v>4.12</v>
      </c>
      <c r="H77" s="1">
        <v>3.62</v>
      </c>
      <c r="I77" s="1">
        <v>3.45</v>
      </c>
      <c r="J77" s="1">
        <v>3.45</v>
      </c>
      <c r="K77" s="1">
        <v>3.54</v>
      </c>
      <c r="L77" s="1">
        <v>3.65</v>
      </c>
      <c r="M77" s="1">
        <v>4.03</v>
      </c>
      <c r="N77" s="1">
        <v>3.96</v>
      </c>
    </row>
    <row r="78" spans="1:14" x14ac:dyDescent="0.25">
      <c r="A78" s="2">
        <v>45574</v>
      </c>
      <c r="B78" s="1">
        <v>5.18</v>
      </c>
      <c r="C78" s="1">
        <v>5.18</v>
      </c>
      <c r="D78" s="1">
        <v>5.0599999999999996</v>
      </c>
      <c r="E78" s="1">
        <v>4.92</v>
      </c>
      <c r="F78" s="1">
        <v>4.6500000000000004</v>
      </c>
      <c r="G78" s="1">
        <v>4.07</v>
      </c>
      <c r="H78" s="1">
        <v>3.59</v>
      </c>
      <c r="I78" s="1">
        <v>3.42</v>
      </c>
      <c r="J78" s="1">
        <v>3.43</v>
      </c>
      <c r="K78" s="1">
        <v>3.53</v>
      </c>
      <c r="L78" s="1">
        <v>3.65</v>
      </c>
      <c r="M78" s="1">
        <v>4.04</v>
      </c>
      <c r="N78" s="1">
        <v>3.97</v>
      </c>
    </row>
    <row r="79" spans="1:14" x14ac:dyDescent="0.25">
      <c r="A79" s="2">
        <v>45544</v>
      </c>
      <c r="B79" s="1">
        <v>5.25</v>
      </c>
      <c r="C79" s="1">
        <v>5.25</v>
      </c>
      <c r="D79" s="1">
        <v>5.1100000000000003</v>
      </c>
      <c r="E79" s="1">
        <v>4.99</v>
      </c>
      <c r="F79" s="1">
        <v>4.68</v>
      </c>
      <c r="G79" s="1">
        <v>4.12</v>
      </c>
      <c r="H79" s="1">
        <v>3.68</v>
      </c>
      <c r="I79" s="1">
        <v>3.54</v>
      </c>
      <c r="J79" s="1">
        <v>3.49</v>
      </c>
      <c r="K79" s="1">
        <v>3.58</v>
      </c>
      <c r="L79" s="1">
        <v>3.7</v>
      </c>
      <c r="M79" s="1">
        <v>4.08</v>
      </c>
      <c r="N79" s="1">
        <v>4</v>
      </c>
    </row>
    <row r="80" spans="1:14" x14ac:dyDescent="0.25">
      <c r="A80" s="2">
        <v>45452</v>
      </c>
      <c r="B80" s="1">
        <v>5.28</v>
      </c>
      <c r="C80" s="1">
        <v>5.28</v>
      </c>
      <c r="D80" s="1">
        <v>5.13</v>
      </c>
      <c r="E80" s="1">
        <v>5.0199999999999996</v>
      </c>
      <c r="F80" s="1">
        <v>4.6900000000000004</v>
      </c>
      <c r="G80" s="1">
        <v>4.0999999999999996</v>
      </c>
      <c r="H80" s="1">
        <v>3.66</v>
      </c>
      <c r="I80" s="1">
        <v>3.54</v>
      </c>
      <c r="J80" s="1">
        <v>3.5</v>
      </c>
      <c r="K80" s="1">
        <v>3.6</v>
      </c>
      <c r="L80" s="1">
        <v>3.72</v>
      </c>
      <c r="M80" s="1">
        <v>4.0999999999999996</v>
      </c>
      <c r="N80" s="1">
        <v>4.03</v>
      </c>
    </row>
    <row r="81" spans="1:14" x14ac:dyDescent="0.25">
      <c r="A81" s="2">
        <v>45421</v>
      </c>
      <c r="B81" s="1">
        <v>5.3</v>
      </c>
      <c r="C81" s="1">
        <v>5.29</v>
      </c>
      <c r="D81" s="1">
        <v>5.15</v>
      </c>
      <c r="E81" s="1">
        <v>5.04</v>
      </c>
      <c r="F81" s="1">
        <v>4.7300000000000004</v>
      </c>
      <c r="G81" s="1">
        <v>4.21</v>
      </c>
      <c r="H81" s="1">
        <v>3.75</v>
      </c>
      <c r="I81" s="1">
        <v>3.61</v>
      </c>
      <c r="J81" s="1">
        <v>3.54</v>
      </c>
      <c r="K81" s="1">
        <v>3.63</v>
      </c>
      <c r="L81" s="1">
        <v>3.73</v>
      </c>
      <c r="M81" s="1">
        <v>4.1100000000000003</v>
      </c>
      <c r="N81" s="1">
        <v>4.0199999999999996</v>
      </c>
    </row>
    <row r="82" spans="1:14" x14ac:dyDescent="0.25">
      <c r="A82" s="2">
        <v>45391</v>
      </c>
      <c r="B82" s="1">
        <v>5.33</v>
      </c>
      <c r="C82" s="1">
        <v>5.28</v>
      </c>
      <c r="D82" s="1">
        <v>5.18</v>
      </c>
      <c r="E82" s="1">
        <v>5.05</v>
      </c>
      <c r="F82" s="1">
        <v>4.74</v>
      </c>
      <c r="G82" s="1">
        <v>4.2300000000000004</v>
      </c>
      <c r="H82" s="1">
        <v>3.76</v>
      </c>
      <c r="I82" s="1">
        <v>3.63</v>
      </c>
      <c r="J82" s="1">
        <v>3.56</v>
      </c>
      <c r="K82" s="1">
        <v>3.65</v>
      </c>
      <c r="L82" s="1">
        <v>3.77</v>
      </c>
      <c r="M82" s="1">
        <v>4.1399999999999997</v>
      </c>
      <c r="N82" s="1">
        <v>4.0599999999999996</v>
      </c>
    </row>
    <row r="83" spans="1:14" x14ac:dyDescent="0.25">
      <c r="A83" s="2">
        <v>45360</v>
      </c>
      <c r="B83" s="1">
        <v>5.38</v>
      </c>
      <c r="C83" s="1">
        <v>5.31</v>
      </c>
      <c r="D83" s="1">
        <v>5.19</v>
      </c>
      <c r="E83" s="1">
        <v>5.0999999999999996</v>
      </c>
      <c r="F83" s="1">
        <v>4.8</v>
      </c>
      <c r="G83" s="1">
        <v>4.3499999999999996</v>
      </c>
      <c r="H83" s="1">
        <v>3.88</v>
      </c>
      <c r="I83" s="1">
        <v>3.73</v>
      </c>
      <c r="J83" s="1">
        <v>3.65</v>
      </c>
      <c r="K83" s="1">
        <v>3.73</v>
      </c>
      <c r="L83" s="1">
        <v>3.84</v>
      </c>
      <c r="M83" s="1">
        <v>4.21</v>
      </c>
      <c r="N83" s="1">
        <v>4.13</v>
      </c>
    </row>
    <row r="84" spans="1:14" x14ac:dyDescent="0.25">
      <c r="A84" s="1" t="s">
        <v>216</v>
      </c>
      <c r="B84" s="1">
        <v>5.41</v>
      </c>
      <c r="C84" s="1">
        <v>5.32</v>
      </c>
      <c r="D84" s="1">
        <v>5.21</v>
      </c>
      <c r="E84" s="1">
        <v>5.12</v>
      </c>
      <c r="F84" s="1">
        <v>4.8899999999999997</v>
      </c>
      <c r="G84" s="1">
        <v>4.38</v>
      </c>
      <c r="H84" s="1">
        <v>3.91</v>
      </c>
      <c r="I84" s="1">
        <v>3.79</v>
      </c>
      <c r="J84" s="1">
        <v>3.71</v>
      </c>
      <c r="K84" s="1">
        <v>3.8</v>
      </c>
      <c r="L84" s="1">
        <v>3.91</v>
      </c>
      <c r="M84" s="1">
        <v>4.28</v>
      </c>
      <c r="N84" s="1">
        <v>4.2</v>
      </c>
    </row>
    <row r="85" spans="1:14" x14ac:dyDescent="0.25">
      <c r="A85" s="1" t="s">
        <v>217</v>
      </c>
      <c r="B85" s="1">
        <v>5.4</v>
      </c>
      <c r="C85" s="1">
        <v>5.33</v>
      </c>
      <c r="D85" s="1">
        <v>5.22</v>
      </c>
      <c r="E85" s="1">
        <v>5.12</v>
      </c>
      <c r="F85" s="1">
        <v>4.8899999999999997</v>
      </c>
      <c r="G85" s="1">
        <v>4.38</v>
      </c>
      <c r="H85" s="1">
        <v>3.87</v>
      </c>
      <c r="I85" s="1">
        <v>3.76</v>
      </c>
      <c r="J85" s="1">
        <v>3.66</v>
      </c>
      <c r="K85" s="1">
        <v>3.76</v>
      </c>
      <c r="L85" s="1">
        <v>3.87</v>
      </c>
      <c r="M85" s="1">
        <v>4.24</v>
      </c>
      <c r="N85" s="1">
        <v>4.1500000000000004</v>
      </c>
    </row>
    <row r="86" spans="1:14" x14ac:dyDescent="0.25">
      <c r="A86" s="1" t="s">
        <v>218</v>
      </c>
      <c r="B86" s="1">
        <v>5.47</v>
      </c>
      <c r="C86" s="1">
        <v>5.33</v>
      </c>
      <c r="D86" s="1">
        <v>5.21</v>
      </c>
      <c r="E86" s="1">
        <v>5.12</v>
      </c>
      <c r="F86" s="1">
        <v>4.87</v>
      </c>
      <c r="G86" s="1">
        <v>4.3600000000000003</v>
      </c>
      <c r="H86" s="1">
        <v>3.83</v>
      </c>
      <c r="I86" s="1">
        <v>3.72</v>
      </c>
      <c r="J86" s="1">
        <v>3.63</v>
      </c>
      <c r="K86" s="1">
        <v>3.74</v>
      </c>
      <c r="L86" s="1">
        <v>3.84</v>
      </c>
      <c r="M86" s="1">
        <v>4.22</v>
      </c>
      <c r="N86" s="1">
        <v>4.13</v>
      </c>
    </row>
    <row r="87" spans="1:14" x14ac:dyDescent="0.25">
      <c r="A87" s="1" t="s">
        <v>219</v>
      </c>
      <c r="B87" s="1">
        <v>5.49</v>
      </c>
      <c r="C87" s="1">
        <v>5.33</v>
      </c>
      <c r="D87" s="1">
        <v>5.23</v>
      </c>
      <c r="E87" s="1">
        <v>5.12</v>
      </c>
      <c r="F87" s="1">
        <v>4.8899999999999997</v>
      </c>
      <c r="G87" s="1">
        <v>4.34</v>
      </c>
      <c r="H87" s="1">
        <v>3.83</v>
      </c>
      <c r="I87" s="1">
        <v>3.72</v>
      </c>
      <c r="J87" s="1">
        <v>3.66</v>
      </c>
      <c r="K87" s="1">
        <v>3.73</v>
      </c>
      <c r="L87" s="1">
        <v>3.83</v>
      </c>
      <c r="M87" s="1">
        <v>4.21</v>
      </c>
      <c r="N87" s="1">
        <v>4.13</v>
      </c>
    </row>
    <row r="88" spans="1:14" x14ac:dyDescent="0.25">
      <c r="A88" s="1" t="s">
        <v>220</v>
      </c>
      <c r="B88" s="1">
        <v>5.49</v>
      </c>
      <c r="C88" s="1">
        <v>5.34</v>
      </c>
      <c r="D88" s="1">
        <v>5.24</v>
      </c>
      <c r="E88" s="1">
        <v>5.13</v>
      </c>
      <c r="F88" s="1">
        <v>4.91</v>
      </c>
      <c r="G88" s="1">
        <v>4.38</v>
      </c>
      <c r="H88" s="1">
        <v>3.91</v>
      </c>
      <c r="I88" s="1">
        <v>3.74</v>
      </c>
      <c r="J88" s="1">
        <v>3.66</v>
      </c>
      <c r="K88" s="1">
        <v>3.72</v>
      </c>
      <c r="L88" s="1">
        <v>3.82</v>
      </c>
      <c r="M88" s="1">
        <v>4.1900000000000004</v>
      </c>
      <c r="N88" s="1">
        <v>4.1100000000000003</v>
      </c>
    </row>
    <row r="89" spans="1:14" x14ac:dyDescent="0.25">
      <c r="A89" s="1" t="s">
        <v>221</v>
      </c>
      <c r="B89" s="1">
        <v>5.51</v>
      </c>
      <c r="C89" s="1">
        <v>5.35</v>
      </c>
      <c r="D89" s="1">
        <v>5.25</v>
      </c>
      <c r="E89" s="1">
        <v>5.13</v>
      </c>
      <c r="F89" s="1">
        <v>4.92</v>
      </c>
      <c r="G89" s="1">
        <v>4.3600000000000003</v>
      </c>
      <c r="H89" s="1">
        <v>3.9</v>
      </c>
      <c r="I89" s="1">
        <v>3.73</v>
      </c>
      <c r="J89" s="1">
        <v>3.65</v>
      </c>
      <c r="K89" s="1">
        <v>3.71</v>
      </c>
      <c r="L89" s="1">
        <v>3.81</v>
      </c>
      <c r="M89" s="1">
        <v>4.18</v>
      </c>
      <c r="N89" s="1">
        <v>4.0999999999999996</v>
      </c>
    </row>
    <row r="90" spans="1:14" x14ac:dyDescent="0.25">
      <c r="A90" s="1" t="s">
        <v>222</v>
      </c>
      <c r="B90" s="1">
        <v>5.51</v>
      </c>
      <c r="C90" s="1">
        <v>5.35</v>
      </c>
      <c r="D90" s="1">
        <v>5.28</v>
      </c>
      <c r="E90" s="1">
        <v>5.15</v>
      </c>
      <c r="F90" s="1">
        <v>4.96</v>
      </c>
      <c r="G90" s="1">
        <v>4.43</v>
      </c>
      <c r="H90" s="1">
        <v>3.99</v>
      </c>
      <c r="I90" s="1">
        <v>3.82</v>
      </c>
      <c r="J90" s="1">
        <v>3.72</v>
      </c>
      <c r="K90" s="1">
        <v>3.77</v>
      </c>
      <c r="L90" s="1">
        <v>3.86</v>
      </c>
      <c r="M90" s="1">
        <v>4.21</v>
      </c>
      <c r="N90" s="1">
        <v>4.13</v>
      </c>
    </row>
    <row r="91" spans="1:14" x14ac:dyDescent="0.25">
      <c r="A91" s="1" t="s">
        <v>223</v>
      </c>
      <c r="B91" s="1">
        <v>5.45</v>
      </c>
      <c r="C91" s="1">
        <v>5.33</v>
      </c>
      <c r="D91" s="1">
        <v>5.26</v>
      </c>
      <c r="E91" s="1">
        <v>5.13</v>
      </c>
      <c r="F91" s="1">
        <v>4.92</v>
      </c>
      <c r="G91" s="1">
        <v>4.3600000000000003</v>
      </c>
      <c r="H91" s="1">
        <v>3.92</v>
      </c>
      <c r="I91" s="1">
        <v>3.74</v>
      </c>
      <c r="J91" s="1">
        <v>3.64</v>
      </c>
      <c r="K91" s="1">
        <v>3.69</v>
      </c>
      <c r="L91" s="1">
        <v>3.79</v>
      </c>
      <c r="M91" s="1">
        <v>4.1500000000000004</v>
      </c>
      <c r="N91" s="1">
        <v>4.0599999999999996</v>
      </c>
    </row>
    <row r="92" spans="1:14" x14ac:dyDescent="0.25">
      <c r="A92" s="1" t="s">
        <v>224</v>
      </c>
      <c r="B92" s="1">
        <v>5.48</v>
      </c>
      <c r="C92" s="1">
        <v>5.36</v>
      </c>
      <c r="D92" s="1">
        <v>5.29</v>
      </c>
      <c r="E92" s="1">
        <v>5.17</v>
      </c>
      <c r="F92" s="1">
        <v>4.97</v>
      </c>
      <c r="G92" s="1">
        <v>4.43</v>
      </c>
      <c r="H92" s="1">
        <v>3.99</v>
      </c>
      <c r="I92" s="1">
        <v>3.8</v>
      </c>
      <c r="J92" s="1">
        <v>3.7</v>
      </c>
      <c r="K92" s="1">
        <v>3.73</v>
      </c>
      <c r="L92" s="1">
        <v>3.82</v>
      </c>
      <c r="M92" s="1">
        <v>4.1900000000000004</v>
      </c>
      <c r="N92" s="1">
        <v>4.07</v>
      </c>
    </row>
    <row r="93" spans="1:14" x14ac:dyDescent="0.25">
      <c r="A93" s="1" t="s">
        <v>225</v>
      </c>
      <c r="B93" s="1">
        <v>5.51</v>
      </c>
      <c r="C93" s="1">
        <v>5.39</v>
      </c>
      <c r="D93" s="1">
        <v>5.31</v>
      </c>
      <c r="E93" s="1">
        <v>5.19</v>
      </c>
      <c r="F93" s="1">
        <v>5</v>
      </c>
      <c r="G93" s="1">
        <v>4.4800000000000004</v>
      </c>
      <c r="H93" s="1">
        <v>4.0599999999999996</v>
      </c>
      <c r="I93" s="1">
        <v>3.86</v>
      </c>
      <c r="J93" s="1">
        <v>3.75</v>
      </c>
      <c r="K93" s="1">
        <v>3.78</v>
      </c>
      <c r="L93" s="1">
        <v>3.86</v>
      </c>
      <c r="M93" s="1">
        <v>4.2300000000000004</v>
      </c>
      <c r="N93" s="1">
        <v>4.1100000000000003</v>
      </c>
    </row>
    <row r="94" spans="1:14" x14ac:dyDescent="0.25">
      <c r="A94" s="1" t="s">
        <v>226</v>
      </c>
      <c r="B94" s="1">
        <v>5.53</v>
      </c>
      <c r="C94" s="1">
        <v>5.4</v>
      </c>
      <c r="D94" s="1">
        <v>5.33</v>
      </c>
      <c r="E94" s="1">
        <v>5.21</v>
      </c>
      <c r="F94" s="1">
        <v>5.0199999999999996</v>
      </c>
      <c r="G94" s="1">
        <v>4.49</v>
      </c>
      <c r="H94" s="1">
        <v>4.0599999999999996</v>
      </c>
      <c r="I94" s="1">
        <v>3.87</v>
      </c>
      <c r="J94" s="1">
        <v>3.77</v>
      </c>
      <c r="K94" s="1">
        <v>3.81</v>
      </c>
      <c r="L94" s="1">
        <v>3.89</v>
      </c>
      <c r="M94" s="1">
        <v>4.26</v>
      </c>
      <c r="N94" s="1">
        <v>4.1500000000000004</v>
      </c>
    </row>
    <row r="95" spans="1:14" x14ac:dyDescent="0.25">
      <c r="A95" s="1" t="s">
        <v>227</v>
      </c>
      <c r="B95" s="1">
        <v>5.53</v>
      </c>
      <c r="C95" s="1">
        <v>5.4</v>
      </c>
      <c r="D95" s="1">
        <v>5.34</v>
      </c>
      <c r="E95" s="1">
        <v>5.22</v>
      </c>
      <c r="F95" s="1">
        <v>5.04</v>
      </c>
      <c r="G95" s="1">
        <v>4.5199999999999996</v>
      </c>
      <c r="H95" s="1">
        <v>4.08</v>
      </c>
      <c r="I95" s="1">
        <v>3.9</v>
      </c>
      <c r="J95" s="1">
        <v>3.79</v>
      </c>
      <c r="K95" s="1">
        <v>3.83</v>
      </c>
      <c r="L95" s="1">
        <v>3.92</v>
      </c>
      <c r="M95" s="1">
        <v>4.28</v>
      </c>
      <c r="N95" s="1">
        <v>4.18</v>
      </c>
    </row>
    <row r="96" spans="1:14" x14ac:dyDescent="0.25">
      <c r="A96" s="1" t="s">
        <v>228</v>
      </c>
      <c r="B96" s="1">
        <v>5.49</v>
      </c>
      <c r="C96" s="1">
        <v>5.39</v>
      </c>
      <c r="D96" s="1">
        <v>5.32</v>
      </c>
      <c r="E96" s="1">
        <v>5.21</v>
      </c>
      <c r="F96" s="1">
        <v>5</v>
      </c>
      <c r="G96" s="1">
        <v>4.42</v>
      </c>
      <c r="H96" s="1">
        <v>3.94</v>
      </c>
      <c r="I96" s="1">
        <v>3.76</v>
      </c>
      <c r="J96" s="1">
        <v>3.67</v>
      </c>
      <c r="K96" s="1">
        <v>3.72</v>
      </c>
      <c r="L96" s="1">
        <v>3.83</v>
      </c>
      <c r="M96" s="1">
        <v>4.22</v>
      </c>
      <c r="N96" s="1">
        <v>4.12</v>
      </c>
    </row>
    <row r="97" spans="1:14" x14ac:dyDescent="0.25">
      <c r="A97" s="1" t="s">
        <v>229</v>
      </c>
      <c r="B97" s="1">
        <v>5.48</v>
      </c>
      <c r="C97" s="1">
        <v>5.39</v>
      </c>
      <c r="D97" s="1">
        <v>5.32</v>
      </c>
      <c r="E97" s="1">
        <v>5.18</v>
      </c>
      <c r="F97" s="1">
        <v>4.97</v>
      </c>
      <c r="G97" s="1">
        <v>4.4000000000000004</v>
      </c>
      <c r="H97" s="1">
        <v>3.93</v>
      </c>
      <c r="I97" s="1">
        <v>3.75</v>
      </c>
      <c r="J97" s="1">
        <v>3.68</v>
      </c>
      <c r="K97" s="1">
        <v>3.74</v>
      </c>
      <c r="L97" s="1">
        <v>3.85</v>
      </c>
      <c r="M97" s="1">
        <v>4.25</v>
      </c>
      <c r="N97" s="1">
        <v>4.16</v>
      </c>
    </row>
    <row r="98" spans="1:14" x14ac:dyDescent="0.25">
      <c r="A98" s="2">
        <v>45634</v>
      </c>
      <c r="B98" s="1">
        <v>5.53</v>
      </c>
      <c r="C98" s="1">
        <v>5.4</v>
      </c>
      <c r="D98" s="1">
        <v>5.33</v>
      </c>
      <c r="E98" s="1">
        <v>5.2</v>
      </c>
      <c r="F98" s="1">
        <v>5.0199999999999996</v>
      </c>
      <c r="G98" s="1">
        <v>4.47</v>
      </c>
      <c r="H98" s="1">
        <v>4.01</v>
      </c>
      <c r="I98" s="1">
        <v>3.82</v>
      </c>
      <c r="J98" s="1">
        <v>3.75</v>
      </c>
      <c r="K98" s="1">
        <v>3.8</v>
      </c>
      <c r="L98" s="1">
        <v>3.9</v>
      </c>
      <c r="M98" s="1">
        <v>4.3</v>
      </c>
      <c r="N98" s="1">
        <v>4.1900000000000004</v>
      </c>
    </row>
    <row r="99" spans="1:14" x14ac:dyDescent="0.25">
      <c r="A99" s="2">
        <v>45543</v>
      </c>
      <c r="B99" s="1">
        <v>5.54</v>
      </c>
      <c r="C99" s="1">
        <v>5.4</v>
      </c>
      <c r="D99" s="1">
        <v>5.33</v>
      </c>
      <c r="E99" s="1">
        <v>5.22</v>
      </c>
      <c r="F99" s="1">
        <v>5.0199999999999996</v>
      </c>
      <c r="G99" s="1">
        <v>4.5</v>
      </c>
      <c r="H99" s="1">
        <v>4.05</v>
      </c>
      <c r="I99" s="1">
        <v>3.86</v>
      </c>
      <c r="J99" s="1">
        <v>3.8</v>
      </c>
      <c r="K99" s="1">
        <v>3.85</v>
      </c>
      <c r="L99" s="1">
        <v>3.94</v>
      </c>
      <c r="M99" s="1">
        <v>4.33</v>
      </c>
      <c r="N99" s="1">
        <v>4.2300000000000004</v>
      </c>
    </row>
    <row r="100" spans="1:14" x14ac:dyDescent="0.25">
      <c r="A100" s="2">
        <v>45512</v>
      </c>
      <c r="B100" s="1">
        <v>5.55</v>
      </c>
      <c r="C100" s="1">
        <v>5.42</v>
      </c>
      <c r="D100" s="1">
        <v>5.34</v>
      </c>
      <c r="E100" s="1">
        <v>5.21</v>
      </c>
      <c r="F100" s="1">
        <v>5.01</v>
      </c>
      <c r="G100" s="1">
        <v>4.4800000000000004</v>
      </c>
      <c r="H100" s="1">
        <v>4.04</v>
      </c>
      <c r="I100" s="1">
        <v>3.86</v>
      </c>
      <c r="J100" s="1">
        <v>3.83</v>
      </c>
      <c r="K100" s="1">
        <v>3.89</v>
      </c>
      <c r="L100" s="1">
        <v>3.99</v>
      </c>
      <c r="M100" s="1">
        <v>4.38</v>
      </c>
      <c r="N100" s="1">
        <v>4.28</v>
      </c>
    </row>
    <row r="101" spans="1:14" x14ac:dyDescent="0.25">
      <c r="A101" s="2">
        <v>45481</v>
      </c>
      <c r="B101" s="1">
        <v>5.5</v>
      </c>
      <c r="C101" s="1">
        <v>5.43</v>
      </c>
      <c r="D101" s="1">
        <v>5.34</v>
      </c>
      <c r="E101" s="1">
        <v>5.21</v>
      </c>
      <c r="F101" s="1">
        <v>4.99</v>
      </c>
      <c r="G101" s="1">
        <v>4.45</v>
      </c>
      <c r="H101" s="1">
        <v>4</v>
      </c>
      <c r="I101" s="1">
        <v>3.81</v>
      </c>
      <c r="J101" s="1">
        <v>3.79</v>
      </c>
      <c r="K101" s="1">
        <v>3.85</v>
      </c>
      <c r="L101" s="1">
        <v>3.96</v>
      </c>
      <c r="M101" s="1">
        <v>4.3499999999999996</v>
      </c>
      <c r="N101" s="1">
        <v>4.26</v>
      </c>
    </row>
    <row r="102" spans="1:14" x14ac:dyDescent="0.25">
      <c r="A102" s="2">
        <v>45451</v>
      </c>
      <c r="B102" s="1">
        <v>5.5</v>
      </c>
      <c r="C102" s="1">
        <v>5.43</v>
      </c>
      <c r="D102" s="1">
        <v>5.34</v>
      </c>
      <c r="E102" s="1">
        <v>5.18</v>
      </c>
      <c r="F102" s="1">
        <v>5</v>
      </c>
      <c r="G102" s="1">
        <v>4.46</v>
      </c>
      <c r="H102" s="1">
        <v>3.99</v>
      </c>
      <c r="I102" s="1">
        <v>3.76</v>
      </c>
      <c r="J102" s="1">
        <v>3.73</v>
      </c>
      <c r="K102" s="1">
        <v>3.79</v>
      </c>
      <c r="L102" s="1">
        <v>3.9</v>
      </c>
      <c r="M102" s="1">
        <v>4.28</v>
      </c>
      <c r="N102" s="1">
        <v>4.18</v>
      </c>
    </row>
    <row r="103" spans="1:14" x14ac:dyDescent="0.25">
      <c r="A103" s="2">
        <v>45420</v>
      </c>
      <c r="B103" s="1">
        <v>5.52</v>
      </c>
      <c r="C103" s="1">
        <v>5.43</v>
      </c>
      <c r="D103" s="1">
        <v>5.35</v>
      </c>
      <c r="E103" s="1">
        <v>5.14</v>
      </c>
      <c r="F103" s="1">
        <v>4.91</v>
      </c>
      <c r="G103" s="1">
        <v>4.34</v>
      </c>
      <c r="H103" s="1">
        <v>3.89</v>
      </c>
      <c r="I103" s="1">
        <v>3.71</v>
      </c>
      <c r="J103" s="1">
        <v>3.62</v>
      </c>
      <c r="K103" s="1">
        <v>3.66</v>
      </c>
      <c r="L103" s="1">
        <v>3.78</v>
      </c>
      <c r="M103" s="1">
        <v>4.16</v>
      </c>
      <c r="N103" s="1">
        <v>4.0599999999999996</v>
      </c>
    </row>
    <row r="104" spans="1:14" x14ac:dyDescent="0.25">
      <c r="A104" s="2">
        <v>45330</v>
      </c>
      <c r="B104" s="1">
        <v>5.54</v>
      </c>
      <c r="C104" s="1">
        <v>5.43</v>
      </c>
      <c r="D104" s="1">
        <v>5.29</v>
      </c>
      <c r="E104" s="1">
        <v>5.14</v>
      </c>
      <c r="F104" s="1">
        <v>4.88</v>
      </c>
      <c r="G104" s="1">
        <v>4.33</v>
      </c>
      <c r="H104" s="1">
        <v>3.88</v>
      </c>
      <c r="I104" s="1">
        <v>3.7</v>
      </c>
      <c r="J104" s="1">
        <v>3.62</v>
      </c>
      <c r="K104" s="1">
        <v>3.68</v>
      </c>
      <c r="L104" s="1">
        <v>3.8</v>
      </c>
      <c r="M104" s="1">
        <v>4.1900000000000004</v>
      </c>
      <c r="N104" s="1">
        <v>4.1100000000000003</v>
      </c>
    </row>
    <row r="105" spans="1:14" x14ac:dyDescent="0.25">
      <c r="A105" s="2">
        <v>45299</v>
      </c>
      <c r="B105" s="1">
        <v>5.55</v>
      </c>
      <c r="C105" s="1">
        <v>5.46</v>
      </c>
      <c r="D105" s="1">
        <v>5.37</v>
      </c>
      <c r="E105" s="1">
        <v>5.28</v>
      </c>
      <c r="F105" s="1">
        <v>5.08</v>
      </c>
      <c r="G105" s="1">
        <v>4.62</v>
      </c>
      <c r="H105" s="1">
        <v>4.16</v>
      </c>
      <c r="I105" s="1">
        <v>3.96</v>
      </c>
      <c r="J105" s="1">
        <v>3.84</v>
      </c>
      <c r="K105" s="1">
        <v>3.89</v>
      </c>
      <c r="L105" s="1">
        <v>3.99</v>
      </c>
      <c r="M105" s="1">
        <v>4.3499999999999996</v>
      </c>
      <c r="N105" s="1">
        <v>4.2699999999999996</v>
      </c>
    </row>
    <row r="106" spans="1:14" x14ac:dyDescent="0.25">
      <c r="A106" s="1" t="s">
        <v>230</v>
      </c>
      <c r="B106" s="1">
        <v>5.49</v>
      </c>
      <c r="C106" s="1">
        <v>5.51</v>
      </c>
      <c r="D106" s="1">
        <v>5.41</v>
      </c>
      <c r="E106" s="1">
        <v>5.32</v>
      </c>
      <c r="F106" s="1">
        <v>5.14</v>
      </c>
      <c r="G106" s="1">
        <v>4.7300000000000004</v>
      </c>
      <c r="H106" s="1">
        <v>4.29</v>
      </c>
      <c r="I106" s="1">
        <v>4.0999999999999996</v>
      </c>
      <c r="J106" s="1">
        <v>3.97</v>
      </c>
      <c r="K106" s="1">
        <v>4</v>
      </c>
      <c r="L106" s="1">
        <v>4.09</v>
      </c>
      <c r="M106" s="1">
        <v>4.4400000000000004</v>
      </c>
      <c r="N106" s="1">
        <v>4.3499999999999996</v>
      </c>
    </row>
    <row r="107" spans="1:14" x14ac:dyDescent="0.25">
      <c r="A107" s="1" t="s">
        <v>231</v>
      </c>
      <c r="B107" s="1">
        <v>5.5</v>
      </c>
      <c r="C107" s="1">
        <v>5.5</v>
      </c>
      <c r="D107" s="1">
        <v>5.4</v>
      </c>
      <c r="E107" s="1">
        <v>5.35</v>
      </c>
      <c r="F107" s="1">
        <v>5.16</v>
      </c>
      <c r="G107" s="1">
        <v>4.78</v>
      </c>
      <c r="H107" s="1">
        <v>4.3499999999999996</v>
      </c>
      <c r="I107" s="1">
        <v>4.16</v>
      </c>
      <c r="J107" s="1">
        <v>4.03</v>
      </c>
      <c r="K107" s="1">
        <v>4.0599999999999996</v>
      </c>
      <c r="L107" s="1">
        <v>4.1500000000000004</v>
      </c>
      <c r="M107" s="1">
        <v>4.5</v>
      </c>
      <c r="N107" s="1">
        <v>4.4000000000000004</v>
      </c>
    </row>
    <row r="108" spans="1:14" x14ac:dyDescent="0.25">
      <c r="A108" s="1" t="s">
        <v>232</v>
      </c>
      <c r="B108" s="1">
        <v>5.5</v>
      </c>
      <c r="C108" s="1">
        <v>5.51</v>
      </c>
      <c r="D108" s="1">
        <v>5.41</v>
      </c>
      <c r="E108" s="1">
        <v>5.36</v>
      </c>
      <c r="F108" s="1">
        <v>5.18</v>
      </c>
      <c r="G108" s="1">
        <v>4.79</v>
      </c>
      <c r="H108" s="1">
        <v>4.3600000000000003</v>
      </c>
      <c r="I108" s="1">
        <v>4.1900000000000004</v>
      </c>
      <c r="J108" s="1">
        <v>4.05</v>
      </c>
      <c r="K108" s="1">
        <v>4.08</v>
      </c>
      <c r="L108" s="1">
        <v>4.17</v>
      </c>
      <c r="M108" s="1">
        <v>4.51</v>
      </c>
      <c r="N108" s="1">
        <v>4.42</v>
      </c>
    </row>
    <row r="109" spans="1:14" x14ac:dyDescent="0.25">
      <c r="A109" s="1" t="s">
        <v>233</v>
      </c>
      <c r="B109" s="1">
        <v>5.49</v>
      </c>
      <c r="C109" s="1">
        <v>5.51</v>
      </c>
      <c r="D109" s="1">
        <v>5.38</v>
      </c>
      <c r="E109" s="1">
        <v>5.36</v>
      </c>
      <c r="F109" s="1">
        <v>5.18</v>
      </c>
      <c r="G109" s="1">
        <v>4.79</v>
      </c>
      <c r="H109" s="1">
        <v>4.3600000000000003</v>
      </c>
      <c r="I109" s="1">
        <v>4.2</v>
      </c>
      <c r="J109" s="1">
        <v>4.0599999999999996</v>
      </c>
      <c r="K109" s="1">
        <v>4.0999999999999996</v>
      </c>
      <c r="L109" s="1">
        <v>4.2</v>
      </c>
      <c r="M109" s="1">
        <v>4.53</v>
      </c>
      <c r="N109" s="1">
        <v>4.45</v>
      </c>
    </row>
    <row r="110" spans="1:14" x14ac:dyDescent="0.25">
      <c r="A110" s="1" t="s">
        <v>234</v>
      </c>
      <c r="B110" s="1">
        <v>5.49</v>
      </c>
      <c r="C110" s="1">
        <v>5.52</v>
      </c>
      <c r="D110" s="1">
        <v>5.39</v>
      </c>
      <c r="E110" s="1">
        <v>5.37</v>
      </c>
      <c r="F110" s="1">
        <v>5.19</v>
      </c>
      <c r="G110" s="1">
        <v>4.83</v>
      </c>
      <c r="H110" s="1">
        <v>4.41</v>
      </c>
      <c r="I110" s="1">
        <v>4.26</v>
      </c>
      <c r="J110" s="1">
        <v>4.13</v>
      </c>
      <c r="K110" s="1">
        <v>4.18</v>
      </c>
      <c r="L110" s="1">
        <v>4.2699999999999996</v>
      </c>
      <c r="M110" s="1">
        <v>4.59</v>
      </c>
      <c r="N110" s="1">
        <v>4.5</v>
      </c>
    </row>
    <row r="111" spans="1:14" x14ac:dyDescent="0.25">
      <c r="A111" s="1" t="s">
        <v>235</v>
      </c>
      <c r="B111" s="1">
        <v>5.5</v>
      </c>
      <c r="C111" s="1">
        <v>5.5</v>
      </c>
      <c r="D111" s="1">
        <v>5.4</v>
      </c>
      <c r="E111" s="1">
        <v>5.37</v>
      </c>
      <c r="F111" s="1">
        <v>5.19</v>
      </c>
      <c r="G111" s="1">
        <v>4.82</v>
      </c>
      <c r="H111" s="1">
        <v>4.37</v>
      </c>
      <c r="I111" s="1">
        <v>4.24</v>
      </c>
      <c r="J111" s="1">
        <v>4.12</v>
      </c>
      <c r="K111" s="1">
        <v>4.2</v>
      </c>
      <c r="L111" s="1">
        <v>4.28</v>
      </c>
      <c r="M111" s="1">
        <v>4.62</v>
      </c>
      <c r="N111" s="1">
        <v>4.54</v>
      </c>
    </row>
    <row r="112" spans="1:14" x14ac:dyDescent="0.25">
      <c r="A112" s="1" t="s">
        <v>236</v>
      </c>
      <c r="B112" s="1">
        <v>5.49</v>
      </c>
      <c r="C112" s="1">
        <v>5.51</v>
      </c>
      <c r="D112" s="1">
        <v>5.41</v>
      </c>
      <c r="E112" s="1">
        <v>5.38</v>
      </c>
      <c r="F112" s="1">
        <v>5.22</v>
      </c>
      <c r="G112" s="1">
        <v>4.8499999999999996</v>
      </c>
      <c r="H112" s="1">
        <v>4.4000000000000004</v>
      </c>
      <c r="I112" s="1">
        <v>4.26</v>
      </c>
      <c r="J112" s="1">
        <v>4.1500000000000004</v>
      </c>
      <c r="K112" s="1">
        <v>4.18</v>
      </c>
      <c r="L112" s="1">
        <v>4.25</v>
      </c>
      <c r="M112" s="1">
        <v>4.5599999999999996</v>
      </c>
      <c r="N112" s="1">
        <v>4.4800000000000004</v>
      </c>
    </row>
    <row r="113" spans="1:14" x14ac:dyDescent="0.25">
      <c r="A113" s="1" t="s">
        <v>237</v>
      </c>
      <c r="B113" s="1">
        <v>5.49</v>
      </c>
      <c r="C113" s="1">
        <v>5.51</v>
      </c>
      <c r="D113" s="1">
        <v>5.43</v>
      </c>
      <c r="E113" s="1">
        <v>5.39</v>
      </c>
      <c r="F113" s="1">
        <v>5.24</v>
      </c>
      <c r="G113" s="1">
        <v>4.88</v>
      </c>
      <c r="H113" s="1">
        <v>4.5</v>
      </c>
      <c r="I113" s="1">
        <v>4.29</v>
      </c>
      <c r="J113" s="1">
        <v>4.17</v>
      </c>
      <c r="K113" s="1">
        <v>4.2</v>
      </c>
      <c r="L113" s="1">
        <v>4.26</v>
      </c>
      <c r="M113" s="1">
        <v>4.57</v>
      </c>
      <c r="N113" s="1">
        <v>4.4800000000000004</v>
      </c>
    </row>
    <row r="114" spans="1:14" x14ac:dyDescent="0.25">
      <c r="A114" s="1" t="s">
        <v>238</v>
      </c>
      <c r="B114" s="1">
        <v>5.48</v>
      </c>
      <c r="C114" s="1">
        <v>5.52</v>
      </c>
      <c r="D114" s="1">
        <v>5.43</v>
      </c>
      <c r="E114" s="1">
        <v>5.39</v>
      </c>
      <c r="F114" s="1">
        <v>5.24</v>
      </c>
      <c r="G114" s="1">
        <v>4.87</v>
      </c>
      <c r="H114" s="1">
        <v>4.49</v>
      </c>
      <c r="I114" s="1">
        <v>4.28</v>
      </c>
      <c r="J114" s="1">
        <v>4.16</v>
      </c>
      <c r="K114" s="1">
        <v>4.18</v>
      </c>
      <c r="L114" s="1">
        <v>4.25</v>
      </c>
      <c r="M114" s="1">
        <v>4.55</v>
      </c>
      <c r="N114" s="1">
        <v>4.45</v>
      </c>
    </row>
    <row r="115" spans="1:14" x14ac:dyDescent="0.25">
      <c r="A115" s="1" t="s">
        <v>239</v>
      </c>
      <c r="B115" s="1">
        <v>5.48</v>
      </c>
      <c r="C115" s="1">
        <v>5.52</v>
      </c>
      <c r="D115" s="1">
        <v>5.43</v>
      </c>
      <c r="E115" s="1">
        <v>5.4</v>
      </c>
      <c r="F115" s="1">
        <v>5.23</v>
      </c>
      <c r="G115" s="1">
        <v>4.8600000000000003</v>
      </c>
      <c r="H115" s="1">
        <v>4.46</v>
      </c>
      <c r="I115" s="1">
        <v>4.24</v>
      </c>
      <c r="J115" s="1">
        <v>4.1100000000000003</v>
      </c>
      <c r="K115" s="1">
        <v>4.1399999999999997</v>
      </c>
      <c r="L115" s="1">
        <v>4.2</v>
      </c>
      <c r="M115" s="1">
        <v>4.51</v>
      </c>
      <c r="N115" s="1">
        <v>4.41</v>
      </c>
    </row>
    <row r="116" spans="1:14" x14ac:dyDescent="0.25">
      <c r="A116" s="1" t="s">
        <v>240</v>
      </c>
      <c r="B116" s="1">
        <v>5.47</v>
      </c>
      <c r="C116" s="1">
        <v>5.5</v>
      </c>
      <c r="D116" s="1">
        <v>5.43</v>
      </c>
      <c r="E116" s="1">
        <v>5.4</v>
      </c>
      <c r="F116" s="1">
        <v>5.23</v>
      </c>
      <c r="G116" s="1">
        <v>4.8499999999999996</v>
      </c>
      <c r="H116" s="1">
        <v>4.42</v>
      </c>
      <c r="I116" s="1">
        <v>4.1900000000000004</v>
      </c>
      <c r="J116" s="1">
        <v>4.07</v>
      </c>
      <c r="K116" s="1">
        <v>4.09</v>
      </c>
      <c r="L116" s="1">
        <v>4.16</v>
      </c>
      <c r="M116" s="1">
        <v>4.46</v>
      </c>
      <c r="N116" s="1">
        <v>4.37</v>
      </c>
    </row>
    <row r="117" spans="1:14" x14ac:dyDescent="0.25">
      <c r="A117" s="1" t="s">
        <v>241</v>
      </c>
      <c r="B117" s="1">
        <v>5.48</v>
      </c>
      <c r="C117" s="1">
        <v>5.5</v>
      </c>
      <c r="D117" s="1">
        <v>5.43</v>
      </c>
      <c r="E117" s="1">
        <v>5.4</v>
      </c>
      <c r="F117" s="1">
        <v>5.23</v>
      </c>
      <c r="G117" s="1">
        <v>4.8499999999999996</v>
      </c>
      <c r="H117" s="1">
        <v>4.43</v>
      </c>
      <c r="I117" s="1">
        <v>4.21</v>
      </c>
      <c r="J117" s="1">
        <v>4.09</v>
      </c>
      <c r="K117" s="1">
        <v>4.1100000000000003</v>
      </c>
      <c r="L117" s="1">
        <v>4.17</v>
      </c>
      <c r="M117" s="1">
        <v>4.4800000000000004</v>
      </c>
      <c r="N117" s="1">
        <v>4.38</v>
      </c>
    </row>
    <row r="118" spans="1:14" x14ac:dyDescent="0.25">
      <c r="A118" s="1" t="s">
        <v>242</v>
      </c>
      <c r="B118" s="1">
        <v>5.48</v>
      </c>
      <c r="C118" s="1">
        <v>5.51</v>
      </c>
      <c r="D118" s="1">
        <v>5.43</v>
      </c>
      <c r="E118" s="1">
        <v>5.4</v>
      </c>
      <c r="F118" s="1">
        <v>5.23</v>
      </c>
      <c r="G118" s="1">
        <v>4.8499999999999996</v>
      </c>
      <c r="H118" s="1">
        <v>4.4400000000000004</v>
      </c>
      <c r="I118" s="1">
        <v>4.2300000000000004</v>
      </c>
      <c r="J118" s="1">
        <v>4.13</v>
      </c>
      <c r="K118" s="1">
        <v>4.16</v>
      </c>
      <c r="L118" s="1">
        <v>4.2300000000000004</v>
      </c>
      <c r="M118" s="1">
        <v>4.5599999999999996</v>
      </c>
      <c r="N118" s="1">
        <v>4.46</v>
      </c>
    </row>
    <row r="119" spans="1:14" x14ac:dyDescent="0.25">
      <c r="A119" s="2">
        <v>45633</v>
      </c>
      <c r="B119" s="1">
        <v>5.47</v>
      </c>
      <c r="C119" s="1">
        <v>5.52</v>
      </c>
      <c r="D119" s="1">
        <v>5.43</v>
      </c>
      <c r="E119" s="1">
        <v>5.41</v>
      </c>
      <c r="F119" s="1">
        <v>5.23</v>
      </c>
      <c r="G119" s="1">
        <v>4.87</v>
      </c>
      <c r="H119" s="1">
        <v>4.45</v>
      </c>
      <c r="I119" s="1">
        <v>4.22</v>
      </c>
      <c r="J119" s="1">
        <v>4.0999999999999996</v>
      </c>
      <c r="K119" s="1">
        <v>4.13</v>
      </c>
      <c r="L119" s="1">
        <v>4.18</v>
      </c>
      <c r="M119" s="1">
        <v>4.5</v>
      </c>
      <c r="N119" s="1">
        <v>4.3899999999999997</v>
      </c>
    </row>
    <row r="120" spans="1:14" x14ac:dyDescent="0.25">
      <c r="A120" s="2">
        <v>45603</v>
      </c>
      <c r="B120" s="1">
        <v>5.48</v>
      </c>
      <c r="C120" s="1">
        <v>5.53</v>
      </c>
      <c r="D120" s="1">
        <v>5.44</v>
      </c>
      <c r="E120" s="1">
        <v>5.41</v>
      </c>
      <c r="F120" s="1">
        <v>5.25</v>
      </c>
      <c r="G120" s="1">
        <v>4.91</v>
      </c>
      <c r="H120" s="1">
        <v>4.5</v>
      </c>
      <c r="I120" s="1">
        <v>4.26</v>
      </c>
      <c r="J120" s="1">
        <v>4.13</v>
      </c>
      <c r="K120" s="1">
        <v>4.1500000000000004</v>
      </c>
      <c r="L120" s="1">
        <v>4.2</v>
      </c>
      <c r="M120" s="1">
        <v>4.51</v>
      </c>
      <c r="N120" s="1">
        <v>4.41</v>
      </c>
    </row>
    <row r="121" spans="1:14" x14ac:dyDescent="0.25">
      <c r="A121" s="2">
        <v>45572</v>
      </c>
      <c r="B121" s="1">
        <v>5.46</v>
      </c>
      <c r="C121" s="1">
        <v>5.5</v>
      </c>
      <c r="D121" s="1">
        <v>5.46</v>
      </c>
      <c r="E121" s="1">
        <v>5.46</v>
      </c>
      <c r="F121" s="1">
        <v>5.33</v>
      </c>
      <c r="G121" s="1">
        <v>5.01</v>
      </c>
      <c r="H121" s="1">
        <v>4.62</v>
      </c>
      <c r="I121" s="1">
        <v>4.38</v>
      </c>
      <c r="J121" s="1">
        <v>4.24</v>
      </c>
      <c r="K121" s="1">
        <v>4.24</v>
      </c>
      <c r="L121" s="1">
        <v>4.28</v>
      </c>
      <c r="M121" s="1">
        <v>4.58</v>
      </c>
      <c r="N121" s="1">
        <v>4.47</v>
      </c>
    </row>
    <row r="122" spans="1:14" x14ac:dyDescent="0.25">
      <c r="A122" s="2">
        <v>45542</v>
      </c>
      <c r="B122" s="1">
        <v>5.45</v>
      </c>
      <c r="C122" s="1">
        <v>5.51</v>
      </c>
      <c r="D122" s="1">
        <v>5.46</v>
      </c>
      <c r="E122" s="1">
        <v>5.46</v>
      </c>
      <c r="F122" s="1">
        <v>5.34</v>
      </c>
      <c r="G122" s="1">
        <v>5.0199999999999996</v>
      </c>
      <c r="H122" s="1">
        <v>4.62</v>
      </c>
      <c r="I122" s="1">
        <v>4.37</v>
      </c>
      <c r="J122" s="1">
        <v>4.24</v>
      </c>
      <c r="K122" s="1">
        <v>4.25</v>
      </c>
      <c r="L122" s="1">
        <v>4.3</v>
      </c>
      <c r="M122" s="1">
        <v>4.59</v>
      </c>
      <c r="N122" s="1">
        <v>4.49</v>
      </c>
    </row>
    <row r="123" spans="1:14" x14ac:dyDescent="0.25">
      <c r="A123" s="2">
        <v>45511</v>
      </c>
      <c r="B123" s="1">
        <v>5.48</v>
      </c>
      <c r="C123" s="1">
        <v>5.53</v>
      </c>
      <c r="D123" s="1">
        <v>5.46</v>
      </c>
      <c r="E123" s="1">
        <v>5.46</v>
      </c>
      <c r="F123" s="1">
        <v>5.33</v>
      </c>
      <c r="G123" s="1">
        <v>4.99</v>
      </c>
      <c r="H123" s="1">
        <v>4.62</v>
      </c>
      <c r="I123" s="1">
        <v>4.4000000000000004</v>
      </c>
      <c r="J123" s="1">
        <v>4.2300000000000004</v>
      </c>
      <c r="K123" s="1">
        <v>4.2300000000000004</v>
      </c>
      <c r="L123" s="1">
        <v>4.28</v>
      </c>
      <c r="M123" s="1">
        <v>4.57</v>
      </c>
      <c r="N123" s="1">
        <v>4.46</v>
      </c>
    </row>
    <row r="124" spans="1:14" x14ac:dyDescent="0.25">
      <c r="A124" s="2">
        <v>45419</v>
      </c>
      <c r="B124" s="1">
        <v>5.48</v>
      </c>
      <c r="C124" s="1">
        <v>5.53</v>
      </c>
      <c r="D124" s="1">
        <v>5.46</v>
      </c>
      <c r="E124" s="1">
        <v>5.46</v>
      </c>
      <c r="F124" s="1">
        <v>5.34</v>
      </c>
      <c r="G124" s="1">
        <v>4.9800000000000004</v>
      </c>
      <c r="H124" s="1">
        <v>4.5999999999999996</v>
      </c>
      <c r="I124" s="1">
        <v>4.3899999999999997</v>
      </c>
      <c r="J124" s="1">
        <v>4.22</v>
      </c>
      <c r="K124" s="1">
        <v>4.2300000000000004</v>
      </c>
      <c r="L124" s="1">
        <v>4.28</v>
      </c>
      <c r="M124" s="1">
        <v>4.57</v>
      </c>
      <c r="N124" s="1">
        <v>4.47</v>
      </c>
    </row>
    <row r="125" spans="1:14" x14ac:dyDescent="0.25">
      <c r="A125" s="2">
        <v>45358</v>
      </c>
      <c r="B125" s="1">
        <v>5.49</v>
      </c>
      <c r="C125" s="1">
        <v>5.54</v>
      </c>
      <c r="D125" s="1">
        <v>5.47</v>
      </c>
      <c r="E125" s="1">
        <v>5.47</v>
      </c>
      <c r="F125" s="1">
        <v>5.36</v>
      </c>
      <c r="G125" s="1">
        <v>5.04</v>
      </c>
      <c r="H125" s="1">
        <v>4.71</v>
      </c>
      <c r="I125" s="1">
        <v>4.4800000000000004</v>
      </c>
      <c r="J125" s="1">
        <v>4.33</v>
      </c>
      <c r="K125" s="1">
        <v>4.33</v>
      </c>
      <c r="L125" s="1">
        <v>4.3600000000000003</v>
      </c>
      <c r="M125" s="1">
        <v>4.6399999999999997</v>
      </c>
      <c r="N125" s="1">
        <v>4.53</v>
      </c>
    </row>
    <row r="126" spans="1:14" x14ac:dyDescent="0.25">
      <c r="A126" s="2">
        <v>45329</v>
      </c>
      <c r="B126" s="1">
        <v>5.48</v>
      </c>
      <c r="C126" s="1">
        <v>5.47</v>
      </c>
      <c r="D126" s="1">
        <v>5.47</v>
      </c>
      <c r="E126" s="1">
        <v>5.44</v>
      </c>
      <c r="F126" s="1">
        <v>5.36</v>
      </c>
      <c r="G126" s="1">
        <v>5.07</v>
      </c>
      <c r="H126" s="1">
        <v>4.74</v>
      </c>
      <c r="I126" s="1">
        <v>4.54</v>
      </c>
      <c r="J126" s="1">
        <v>4.3899999999999997</v>
      </c>
      <c r="K126" s="1">
        <v>4.4000000000000004</v>
      </c>
      <c r="L126" s="1">
        <v>4.43</v>
      </c>
      <c r="M126" s="1">
        <v>4.71</v>
      </c>
      <c r="N126" s="1">
        <v>4.5999999999999996</v>
      </c>
    </row>
    <row r="127" spans="1:14" x14ac:dyDescent="0.25">
      <c r="A127" s="2">
        <v>45298</v>
      </c>
      <c r="B127" s="1">
        <v>5.48</v>
      </c>
      <c r="C127" s="1">
        <v>5.48</v>
      </c>
      <c r="D127" s="1">
        <v>5.47</v>
      </c>
      <c r="E127" s="1">
        <v>5.45</v>
      </c>
      <c r="F127" s="1">
        <v>5.37</v>
      </c>
      <c r="G127" s="1">
        <v>5.0999999999999996</v>
      </c>
      <c r="H127" s="1">
        <v>4.7699999999999996</v>
      </c>
      <c r="I127" s="1">
        <v>4.58</v>
      </c>
      <c r="J127" s="1">
        <v>4.4400000000000004</v>
      </c>
      <c r="K127" s="1">
        <v>4.45</v>
      </c>
      <c r="L127" s="1">
        <v>4.4800000000000004</v>
      </c>
      <c r="M127" s="1">
        <v>4.76</v>
      </c>
      <c r="N127" s="1">
        <v>4.6399999999999997</v>
      </c>
    </row>
    <row r="128" spans="1:14" x14ac:dyDescent="0.25">
      <c r="A128" s="1" t="s">
        <v>243</v>
      </c>
      <c r="B128" s="1">
        <v>5.47</v>
      </c>
      <c r="C128" s="1">
        <v>5.47</v>
      </c>
      <c r="D128" s="1">
        <v>5.48</v>
      </c>
      <c r="E128" s="1">
        <v>5.45</v>
      </c>
      <c r="F128" s="1">
        <v>5.33</v>
      </c>
      <c r="G128" s="1">
        <v>5.09</v>
      </c>
      <c r="H128" s="1">
        <v>4.71</v>
      </c>
      <c r="I128" s="1">
        <v>4.5199999999999996</v>
      </c>
      <c r="J128" s="1">
        <v>4.33</v>
      </c>
      <c r="K128" s="1">
        <v>4.33</v>
      </c>
      <c r="L128" s="1">
        <v>4.3600000000000003</v>
      </c>
      <c r="M128" s="1">
        <v>4.6100000000000003</v>
      </c>
      <c r="N128" s="1">
        <v>4.51</v>
      </c>
    </row>
    <row r="129" spans="1:14" x14ac:dyDescent="0.25">
      <c r="A129" s="1" t="s">
        <v>244</v>
      </c>
      <c r="B129" s="1">
        <v>5.48</v>
      </c>
      <c r="C129" s="1">
        <v>5.46</v>
      </c>
      <c r="D129" s="1">
        <v>5.49</v>
      </c>
      <c r="E129" s="1">
        <v>5.45</v>
      </c>
      <c r="F129" s="1">
        <v>5.35</v>
      </c>
      <c r="G129" s="1">
        <v>5.0999999999999996</v>
      </c>
      <c r="H129" s="1">
        <v>4.7</v>
      </c>
      <c r="I129" s="1">
        <v>4.49</v>
      </c>
      <c r="J129" s="1">
        <v>4.29</v>
      </c>
      <c r="K129" s="1">
        <v>4.2699999999999996</v>
      </c>
      <c r="L129" s="1">
        <v>4.29</v>
      </c>
      <c r="M129" s="1">
        <v>4.53</v>
      </c>
      <c r="N129" s="1">
        <v>4.43</v>
      </c>
    </row>
    <row r="130" spans="1:14" x14ac:dyDescent="0.25">
      <c r="A130" s="1" t="s">
        <v>245</v>
      </c>
      <c r="B130" s="1">
        <v>5.44</v>
      </c>
      <c r="C130" s="1">
        <v>5.46</v>
      </c>
      <c r="D130" s="1">
        <v>5.5</v>
      </c>
      <c r="E130" s="1">
        <v>5.46</v>
      </c>
      <c r="F130" s="1">
        <v>5.36</v>
      </c>
      <c r="G130" s="1">
        <v>5.13</v>
      </c>
      <c r="H130" s="1">
        <v>4.71</v>
      </c>
      <c r="I130" s="1">
        <v>4.53</v>
      </c>
      <c r="J130" s="1">
        <v>4.32</v>
      </c>
      <c r="K130" s="1">
        <v>4.32</v>
      </c>
      <c r="L130" s="1">
        <v>4.32</v>
      </c>
      <c r="M130" s="1">
        <v>4.55</v>
      </c>
      <c r="N130" s="1">
        <v>4.45</v>
      </c>
    </row>
    <row r="131" spans="1:14" x14ac:dyDescent="0.25">
      <c r="A131" s="1" t="s">
        <v>246</v>
      </c>
      <c r="B131" s="1">
        <v>5.43</v>
      </c>
      <c r="C131" s="1">
        <v>5.46</v>
      </c>
      <c r="D131" s="1">
        <v>5.49</v>
      </c>
      <c r="E131" s="1">
        <v>5.44</v>
      </c>
      <c r="F131" s="1">
        <v>5.37</v>
      </c>
      <c r="G131" s="1">
        <v>5.0999999999999996</v>
      </c>
      <c r="H131" s="1">
        <v>4.6500000000000004</v>
      </c>
      <c r="I131" s="1">
        <v>4.45</v>
      </c>
      <c r="J131" s="1">
        <v>4.25</v>
      </c>
      <c r="K131" s="1">
        <v>4.2300000000000004</v>
      </c>
      <c r="L131" s="1">
        <v>4.2300000000000004</v>
      </c>
      <c r="M131" s="1">
        <v>4.46</v>
      </c>
      <c r="N131" s="1">
        <v>4.3600000000000003</v>
      </c>
    </row>
    <row r="132" spans="1:14" x14ac:dyDescent="0.25">
      <c r="A132" s="1" t="s">
        <v>247</v>
      </c>
      <c r="B132" s="1">
        <v>5.42</v>
      </c>
      <c r="C132" s="1">
        <v>5.46</v>
      </c>
      <c r="D132" s="1">
        <v>5.5</v>
      </c>
      <c r="E132" s="1">
        <v>5.45</v>
      </c>
      <c r="F132" s="1">
        <v>5.37</v>
      </c>
      <c r="G132" s="1">
        <v>5.0999999999999996</v>
      </c>
      <c r="H132" s="1">
        <v>4.71</v>
      </c>
      <c r="I132" s="1">
        <v>4.46</v>
      </c>
      <c r="J132" s="1">
        <v>4.2699999999999996</v>
      </c>
      <c r="K132" s="1">
        <v>4.25</v>
      </c>
      <c r="L132" s="1">
        <v>4.25</v>
      </c>
      <c r="M132" s="1">
        <v>4.4800000000000004</v>
      </c>
      <c r="N132" s="1">
        <v>4.38</v>
      </c>
    </row>
    <row r="133" spans="1:14" x14ac:dyDescent="0.25">
      <c r="A133" s="1" t="s">
        <v>248</v>
      </c>
      <c r="B133" s="1">
        <v>5.42</v>
      </c>
      <c r="C133" s="1">
        <v>5.46</v>
      </c>
      <c r="D133" s="1">
        <v>5.49</v>
      </c>
      <c r="E133" s="1">
        <v>5.45</v>
      </c>
      <c r="F133" s="1">
        <v>5.36</v>
      </c>
      <c r="G133" s="1">
        <v>5.0999999999999996</v>
      </c>
      <c r="H133" s="1">
        <v>4.7</v>
      </c>
      <c r="I133" s="1">
        <v>4.45</v>
      </c>
      <c r="J133" s="1">
        <v>4.26</v>
      </c>
      <c r="K133" s="1">
        <v>4.25</v>
      </c>
      <c r="L133" s="1">
        <v>4.25</v>
      </c>
      <c r="M133" s="1">
        <v>4.49</v>
      </c>
      <c r="N133" s="1">
        <v>4.3899999999999997</v>
      </c>
    </row>
    <row r="134" spans="1:14" x14ac:dyDescent="0.25">
      <c r="A134" s="1" t="s">
        <v>249</v>
      </c>
      <c r="B134" s="1">
        <v>5.42</v>
      </c>
      <c r="C134" s="1">
        <v>5.46</v>
      </c>
      <c r="D134" s="1">
        <v>5.5</v>
      </c>
      <c r="E134" s="1">
        <v>5.46</v>
      </c>
      <c r="F134" s="1">
        <v>5.37</v>
      </c>
      <c r="G134" s="1">
        <v>5.0999999999999996</v>
      </c>
      <c r="H134" s="1">
        <v>4.7</v>
      </c>
      <c r="I134" s="1">
        <v>4.45</v>
      </c>
      <c r="J134" s="1">
        <v>4.26</v>
      </c>
      <c r="K134" s="1">
        <v>4.25</v>
      </c>
      <c r="L134" s="1">
        <v>4.25</v>
      </c>
      <c r="M134" s="1">
        <v>4.49</v>
      </c>
      <c r="N134" s="1">
        <v>4.3899999999999997</v>
      </c>
    </row>
    <row r="135" spans="1:14" x14ac:dyDescent="0.25">
      <c r="A135" s="1" t="s">
        <v>250</v>
      </c>
      <c r="B135" s="1">
        <v>5.4</v>
      </c>
      <c r="C135" s="1">
        <v>5.46</v>
      </c>
      <c r="D135" s="1">
        <v>5.5</v>
      </c>
      <c r="E135" s="1">
        <v>5.45</v>
      </c>
      <c r="F135" s="1">
        <v>5.37</v>
      </c>
      <c r="G135" s="1">
        <v>5.09</v>
      </c>
      <c r="H135" s="1">
        <v>4.6900000000000004</v>
      </c>
      <c r="I135" s="1">
        <v>4.43</v>
      </c>
      <c r="J135" s="1">
        <v>4.24</v>
      </c>
      <c r="K135" s="1">
        <v>4.22</v>
      </c>
      <c r="L135" s="1">
        <v>4.22</v>
      </c>
      <c r="M135" s="1">
        <v>4.47</v>
      </c>
      <c r="N135" s="1">
        <v>4.3600000000000003</v>
      </c>
    </row>
    <row r="136" spans="1:14" x14ac:dyDescent="0.25">
      <c r="A136" s="1" t="s">
        <v>251</v>
      </c>
      <c r="B136" s="1">
        <v>5.45</v>
      </c>
      <c r="C136" s="1">
        <v>5.47</v>
      </c>
      <c r="D136" s="1">
        <v>5.52</v>
      </c>
      <c r="E136" s="1">
        <v>5.46</v>
      </c>
      <c r="F136" s="1">
        <v>5.39</v>
      </c>
      <c r="G136" s="1">
        <v>5.1100000000000003</v>
      </c>
      <c r="H136" s="1">
        <v>4.75</v>
      </c>
      <c r="I136" s="1">
        <v>4.5</v>
      </c>
      <c r="J136" s="1">
        <v>4.3</v>
      </c>
      <c r="K136" s="1">
        <v>4.28</v>
      </c>
      <c r="L136" s="1">
        <v>4.28</v>
      </c>
      <c r="M136" s="1">
        <v>4.5199999999999996</v>
      </c>
      <c r="N136" s="1">
        <v>4.4000000000000004</v>
      </c>
    </row>
    <row r="137" spans="1:14" x14ac:dyDescent="0.25">
      <c r="A137" s="1" t="s">
        <v>252</v>
      </c>
      <c r="B137" s="1">
        <v>5.47</v>
      </c>
      <c r="C137" s="1">
        <v>5.47</v>
      </c>
      <c r="D137" s="1">
        <v>5.51</v>
      </c>
      <c r="E137" s="1">
        <v>5.45</v>
      </c>
      <c r="F137" s="1">
        <v>5.36</v>
      </c>
      <c r="G137" s="1">
        <v>5.07</v>
      </c>
      <c r="H137" s="1">
        <v>4.67</v>
      </c>
      <c r="I137" s="1">
        <v>4.41</v>
      </c>
      <c r="J137" s="1">
        <v>4.22</v>
      </c>
      <c r="K137" s="1">
        <v>4.2</v>
      </c>
      <c r="L137" s="1">
        <v>4.2</v>
      </c>
      <c r="M137" s="1">
        <v>4.46</v>
      </c>
      <c r="N137" s="1">
        <v>4.34</v>
      </c>
    </row>
    <row r="138" spans="1:14" x14ac:dyDescent="0.25">
      <c r="A138" s="1" t="s">
        <v>253</v>
      </c>
      <c r="B138" s="1">
        <v>5.47</v>
      </c>
      <c r="C138" s="1">
        <v>5.47</v>
      </c>
      <c r="D138" s="1">
        <v>5.51</v>
      </c>
      <c r="E138" s="1">
        <v>5.45</v>
      </c>
      <c r="F138" s="1">
        <v>5.36</v>
      </c>
      <c r="G138" s="1">
        <v>5.07</v>
      </c>
      <c r="H138" s="1">
        <v>4.68</v>
      </c>
      <c r="I138" s="1">
        <v>4.42</v>
      </c>
      <c r="J138" s="1">
        <v>4.24</v>
      </c>
      <c r="K138" s="1">
        <v>4.2300000000000004</v>
      </c>
      <c r="L138" s="1">
        <v>4.24</v>
      </c>
      <c r="M138" s="1">
        <v>4.5</v>
      </c>
      <c r="N138" s="1">
        <v>4.4000000000000004</v>
      </c>
    </row>
    <row r="139" spans="1:14" x14ac:dyDescent="0.25">
      <c r="A139" s="2">
        <v>45632</v>
      </c>
      <c r="B139" s="1">
        <v>5.47</v>
      </c>
      <c r="C139" s="1">
        <v>5.47</v>
      </c>
      <c r="D139" s="1">
        <v>5.51</v>
      </c>
      <c r="E139" s="1">
        <v>5.47</v>
      </c>
      <c r="F139" s="1">
        <v>5.38</v>
      </c>
      <c r="G139" s="1">
        <v>5.13</v>
      </c>
      <c r="H139" s="1">
        <v>4.75</v>
      </c>
      <c r="I139" s="1">
        <v>4.4800000000000004</v>
      </c>
      <c r="J139" s="1">
        <v>4.32</v>
      </c>
      <c r="K139" s="1">
        <v>4.3099999999999996</v>
      </c>
      <c r="L139" s="1">
        <v>4.3099999999999996</v>
      </c>
      <c r="M139" s="1">
        <v>4.5599999999999996</v>
      </c>
      <c r="N139" s="1">
        <v>4.47</v>
      </c>
    </row>
    <row r="140" spans="1:14" x14ac:dyDescent="0.25">
      <c r="A140" s="2">
        <v>45602</v>
      </c>
      <c r="B140" s="1">
        <v>5.46</v>
      </c>
      <c r="C140" s="1">
        <v>5.47</v>
      </c>
      <c r="D140" s="1">
        <v>5.52</v>
      </c>
      <c r="E140" s="1">
        <v>5.46</v>
      </c>
      <c r="F140" s="1">
        <v>5.39</v>
      </c>
      <c r="G140" s="1">
        <v>5.17</v>
      </c>
      <c r="H140" s="1">
        <v>4.8099999999999996</v>
      </c>
      <c r="I140" s="1">
        <v>4.57</v>
      </c>
      <c r="J140" s="1">
        <v>4.41</v>
      </c>
      <c r="K140" s="1">
        <v>4.4000000000000004</v>
      </c>
      <c r="L140" s="1">
        <v>4.3899999999999997</v>
      </c>
      <c r="M140" s="1">
        <v>4.62</v>
      </c>
      <c r="N140" s="1">
        <v>4.53</v>
      </c>
    </row>
    <row r="141" spans="1:14" x14ac:dyDescent="0.25">
      <c r="A141" s="2">
        <v>45571</v>
      </c>
      <c r="B141" s="1">
        <v>5.47</v>
      </c>
      <c r="C141" s="1">
        <v>5.48</v>
      </c>
      <c r="D141" s="1">
        <v>5.52</v>
      </c>
      <c r="E141" s="1">
        <v>5.46</v>
      </c>
      <c r="F141" s="1">
        <v>5.4</v>
      </c>
      <c r="G141" s="1">
        <v>5.16</v>
      </c>
      <c r="H141" s="1">
        <v>4.87</v>
      </c>
      <c r="I141" s="1">
        <v>4.62</v>
      </c>
      <c r="J141" s="1">
        <v>4.4800000000000004</v>
      </c>
      <c r="K141" s="1">
        <v>4.47</v>
      </c>
      <c r="L141" s="1">
        <v>4.47</v>
      </c>
      <c r="M141" s="1">
        <v>4.68</v>
      </c>
      <c r="N141" s="1">
        <v>4.59</v>
      </c>
    </row>
    <row r="142" spans="1:14" x14ac:dyDescent="0.25">
      <c r="A142" s="2">
        <v>45479</v>
      </c>
      <c r="B142" s="1">
        <v>5.47</v>
      </c>
      <c r="C142" s="1">
        <v>5.47</v>
      </c>
      <c r="D142" s="1">
        <v>5.52</v>
      </c>
      <c r="E142" s="1">
        <v>5.47</v>
      </c>
      <c r="F142" s="1">
        <v>5.4</v>
      </c>
      <c r="G142" s="1">
        <v>5.17</v>
      </c>
      <c r="H142" s="1">
        <v>4.87</v>
      </c>
      <c r="I142" s="1">
        <v>4.6500000000000004</v>
      </c>
      <c r="J142" s="1">
        <v>4.46</v>
      </c>
      <c r="K142" s="1">
        <v>4.45</v>
      </c>
      <c r="L142" s="1">
        <v>4.43</v>
      </c>
      <c r="M142" s="1">
        <v>4.6399999999999997</v>
      </c>
      <c r="N142" s="1">
        <v>4.55</v>
      </c>
    </row>
    <row r="143" spans="1:14" x14ac:dyDescent="0.25">
      <c r="A143" s="2">
        <v>45449</v>
      </c>
      <c r="B143" s="1">
        <v>5.48</v>
      </c>
      <c r="C143" s="1">
        <v>5.47</v>
      </c>
      <c r="D143" s="1">
        <v>5.51</v>
      </c>
      <c r="E143" s="1">
        <v>5.45</v>
      </c>
      <c r="F143" s="1">
        <v>5.36</v>
      </c>
      <c r="G143" s="1">
        <v>5.08</v>
      </c>
      <c r="H143" s="1">
        <v>4.72</v>
      </c>
      <c r="I143" s="1">
        <v>4.49</v>
      </c>
      <c r="J143" s="1">
        <v>4.29</v>
      </c>
      <c r="K143" s="1">
        <v>4.28</v>
      </c>
      <c r="L143" s="1">
        <v>4.28</v>
      </c>
      <c r="M143" s="1">
        <v>4.51</v>
      </c>
      <c r="N143" s="1">
        <v>4.43</v>
      </c>
    </row>
    <row r="144" spans="1:14" x14ac:dyDescent="0.25">
      <c r="A144" s="2">
        <v>45418</v>
      </c>
      <c r="B144" s="1">
        <v>5.48</v>
      </c>
      <c r="C144" s="1">
        <v>5.48</v>
      </c>
      <c r="D144" s="1">
        <v>5.51</v>
      </c>
      <c r="E144" s="1">
        <v>5.46</v>
      </c>
      <c r="F144" s="1">
        <v>5.37</v>
      </c>
      <c r="G144" s="1">
        <v>5.08</v>
      </c>
      <c r="H144" s="1">
        <v>4.72</v>
      </c>
      <c r="I144" s="1">
        <v>4.5</v>
      </c>
      <c r="J144" s="1">
        <v>4.3099999999999996</v>
      </c>
      <c r="K144" s="1">
        <v>4.29</v>
      </c>
      <c r="L144" s="1">
        <v>4.29</v>
      </c>
      <c r="M144" s="1">
        <v>4.5199999999999996</v>
      </c>
      <c r="N144" s="1">
        <v>4.4400000000000004</v>
      </c>
    </row>
    <row r="145" spans="1:14" x14ac:dyDescent="0.25">
      <c r="A145" s="2">
        <v>45388</v>
      </c>
      <c r="B145" s="1">
        <v>5.48</v>
      </c>
      <c r="C145" s="1">
        <v>5.48</v>
      </c>
      <c r="D145" s="1">
        <v>5.52</v>
      </c>
      <c r="E145" s="1">
        <v>5.45</v>
      </c>
      <c r="F145" s="1">
        <v>5.38</v>
      </c>
      <c r="G145" s="1">
        <v>5.1100000000000003</v>
      </c>
      <c r="H145" s="1">
        <v>4.7699999999999996</v>
      </c>
      <c r="I145" s="1">
        <v>4.55</v>
      </c>
      <c r="J145" s="1">
        <v>4.3499999999999996</v>
      </c>
      <c r="K145" s="1">
        <v>4.33</v>
      </c>
      <c r="L145" s="1">
        <v>4.33</v>
      </c>
      <c r="M145" s="1">
        <v>4.5599999999999996</v>
      </c>
      <c r="N145" s="1">
        <v>4.4800000000000004</v>
      </c>
    </row>
    <row r="146" spans="1:14" x14ac:dyDescent="0.25">
      <c r="A146" s="2">
        <v>45357</v>
      </c>
      <c r="B146" s="1">
        <v>5.49</v>
      </c>
      <c r="C146" s="1">
        <v>5.49</v>
      </c>
      <c r="D146" s="1">
        <v>5.52</v>
      </c>
      <c r="E146" s="1">
        <v>5.46</v>
      </c>
      <c r="F146" s="1">
        <v>5.39</v>
      </c>
      <c r="G146" s="1">
        <v>5.14</v>
      </c>
      <c r="H146" s="1">
        <v>4.82</v>
      </c>
      <c r="I146" s="1">
        <v>4.62</v>
      </c>
      <c r="J146" s="1">
        <v>4.42</v>
      </c>
      <c r="K146" s="1">
        <v>4.41</v>
      </c>
      <c r="L146" s="1">
        <v>4.41</v>
      </c>
      <c r="M146" s="1">
        <v>4.63</v>
      </c>
      <c r="N146" s="1">
        <v>4.55</v>
      </c>
    </row>
    <row r="147" spans="1:14" x14ac:dyDescent="0.25">
      <c r="A147" s="1" t="s">
        <v>254</v>
      </c>
      <c r="B147" s="1">
        <v>5.48</v>
      </c>
      <c r="C147" s="1">
        <v>5.48</v>
      </c>
      <c r="D147" s="1">
        <v>5.46</v>
      </c>
      <c r="E147" s="1">
        <v>5.46</v>
      </c>
      <c r="F147" s="1">
        <v>5.42</v>
      </c>
      <c r="G147" s="1">
        <v>5.18</v>
      </c>
      <c r="H147" s="1">
        <v>4.8899999999999997</v>
      </c>
      <c r="I147" s="1">
        <v>4.6900000000000004</v>
      </c>
      <c r="J147" s="1">
        <v>4.5199999999999996</v>
      </c>
      <c r="K147" s="1">
        <v>4.5199999999999996</v>
      </c>
      <c r="L147" s="1">
        <v>4.51</v>
      </c>
      <c r="M147" s="1">
        <v>4.7300000000000004</v>
      </c>
      <c r="N147" s="1">
        <v>4.6500000000000004</v>
      </c>
    </row>
    <row r="148" spans="1:14" x14ac:dyDescent="0.25">
      <c r="A148" s="1" t="s">
        <v>255</v>
      </c>
      <c r="B148" s="1">
        <v>5.48</v>
      </c>
      <c r="C148" s="1">
        <v>5.48</v>
      </c>
      <c r="D148" s="1">
        <v>5.46</v>
      </c>
      <c r="E148" s="1">
        <v>5.48</v>
      </c>
      <c r="F148" s="1">
        <v>5.42</v>
      </c>
      <c r="G148" s="1">
        <v>5.19</v>
      </c>
      <c r="H148" s="1">
        <v>4.92</v>
      </c>
      <c r="I148" s="1">
        <v>4.74</v>
      </c>
      <c r="J148" s="1">
        <v>4.57</v>
      </c>
      <c r="K148" s="1">
        <v>4.57</v>
      </c>
      <c r="L148" s="1">
        <v>4.55</v>
      </c>
      <c r="M148" s="1">
        <v>4.76</v>
      </c>
      <c r="N148" s="1">
        <v>4.6900000000000004</v>
      </c>
    </row>
    <row r="149" spans="1:14" x14ac:dyDescent="0.25">
      <c r="A149" s="1" t="s">
        <v>256</v>
      </c>
      <c r="B149" s="1">
        <v>5.5</v>
      </c>
      <c r="C149" s="1">
        <v>5.48</v>
      </c>
      <c r="D149" s="1">
        <v>5.46</v>
      </c>
      <c r="E149" s="1">
        <v>5.47</v>
      </c>
      <c r="F149" s="1">
        <v>5.43</v>
      </c>
      <c r="G149" s="1">
        <v>5.22</v>
      </c>
      <c r="H149" s="1">
        <v>4.96</v>
      </c>
      <c r="I149" s="1">
        <v>4.79</v>
      </c>
      <c r="J149" s="1">
        <v>4.63</v>
      </c>
      <c r="K149" s="1">
        <v>4.63</v>
      </c>
      <c r="L149" s="1">
        <v>4.6100000000000003</v>
      </c>
      <c r="M149" s="1">
        <v>4.82</v>
      </c>
      <c r="N149" s="1">
        <v>4.74</v>
      </c>
    </row>
    <row r="150" spans="1:14" x14ac:dyDescent="0.25">
      <c r="A150" s="1" t="s">
        <v>257</v>
      </c>
      <c r="B150" s="1">
        <v>5.5</v>
      </c>
      <c r="C150" s="1">
        <v>5.48</v>
      </c>
      <c r="D150" s="1">
        <v>5.46</v>
      </c>
      <c r="E150" s="1">
        <v>5.51</v>
      </c>
      <c r="F150" s="1">
        <v>5.43</v>
      </c>
      <c r="G150" s="1">
        <v>5.21</v>
      </c>
      <c r="H150" s="1">
        <v>4.9400000000000004</v>
      </c>
      <c r="I150" s="1">
        <v>4.75</v>
      </c>
      <c r="J150" s="1">
        <v>4.5599999999999996</v>
      </c>
      <c r="K150" s="1">
        <v>4.5599999999999996</v>
      </c>
      <c r="L150" s="1">
        <v>4.54</v>
      </c>
      <c r="M150" s="1">
        <v>4.74</v>
      </c>
      <c r="N150" s="1">
        <v>4.66</v>
      </c>
    </row>
    <row r="151" spans="1:14" x14ac:dyDescent="0.25">
      <c r="A151" s="1" t="s">
        <v>258</v>
      </c>
      <c r="B151" s="1">
        <v>5.56</v>
      </c>
      <c r="C151" s="1">
        <v>5.53</v>
      </c>
      <c r="D151" s="1">
        <v>5.46</v>
      </c>
      <c r="E151" s="1">
        <v>5.51</v>
      </c>
      <c r="F151" s="1">
        <v>5.44</v>
      </c>
      <c r="G151" s="1">
        <v>5.21</v>
      </c>
      <c r="H151" s="1">
        <v>4.93</v>
      </c>
      <c r="I151" s="1">
        <v>4.71</v>
      </c>
      <c r="J151" s="1">
        <v>4.53</v>
      </c>
      <c r="K151" s="1">
        <v>4.49</v>
      </c>
      <c r="L151" s="1">
        <v>4.46</v>
      </c>
      <c r="M151" s="1">
        <v>4.6500000000000004</v>
      </c>
      <c r="N151" s="1">
        <v>4.57</v>
      </c>
    </row>
    <row r="152" spans="1:14" x14ac:dyDescent="0.25">
      <c r="A152" s="1" t="s">
        <v>259</v>
      </c>
      <c r="B152" s="1">
        <v>5.51</v>
      </c>
      <c r="C152" s="1">
        <v>5.48</v>
      </c>
      <c r="D152" s="1">
        <v>5.46</v>
      </c>
      <c r="E152" s="1">
        <v>5.51</v>
      </c>
      <c r="F152" s="1">
        <v>5.44</v>
      </c>
      <c r="G152" s="1">
        <v>5.2</v>
      </c>
      <c r="H152" s="1">
        <v>4.91</v>
      </c>
      <c r="I152" s="1">
        <v>4.71</v>
      </c>
      <c r="J152" s="1">
        <v>4.5199999999999996</v>
      </c>
      <c r="K152" s="1">
        <v>4.5</v>
      </c>
      <c r="L152" s="1">
        <v>4.47</v>
      </c>
      <c r="M152" s="1">
        <v>4.67</v>
      </c>
      <c r="N152" s="1">
        <v>4.58</v>
      </c>
    </row>
    <row r="153" spans="1:14" x14ac:dyDescent="0.25">
      <c r="A153" s="1" t="s">
        <v>260</v>
      </c>
      <c r="B153" s="1">
        <v>5.49</v>
      </c>
      <c r="C153" s="1">
        <v>5.48</v>
      </c>
      <c r="D153" s="1">
        <v>5.45</v>
      </c>
      <c r="E153" s="1">
        <v>5.5</v>
      </c>
      <c r="F153" s="1">
        <v>5.43</v>
      </c>
      <c r="G153" s="1">
        <v>5.16</v>
      </c>
      <c r="H153" s="1">
        <v>4.8600000000000003</v>
      </c>
      <c r="I153" s="1">
        <v>4.6399999999999997</v>
      </c>
      <c r="J153" s="1">
        <v>4.47</v>
      </c>
      <c r="K153" s="1">
        <v>4.4400000000000004</v>
      </c>
      <c r="L153" s="1">
        <v>4.43</v>
      </c>
      <c r="M153" s="1">
        <v>4.63</v>
      </c>
      <c r="N153" s="1">
        <v>4.55</v>
      </c>
    </row>
    <row r="154" spans="1:14" x14ac:dyDescent="0.25">
      <c r="A154" s="1" t="s">
        <v>261</v>
      </c>
      <c r="B154" s="1">
        <v>5.5</v>
      </c>
      <c r="C154" s="1">
        <v>5.47</v>
      </c>
      <c r="D154" s="1">
        <v>5.45</v>
      </c>
      <c r="E154" s="1">
        <v>5.51</v>
      </c>
      <c r="F154" s="1">
        <v>5.42</v>
      </c>
      <c r="G154" s="1">
        <v>5.14</v>
      </c>
      <c r="H154" s="1">
        <v>4.82</v>
      </c>
      <c r="I154" s="1">
        <v>4.6100000000000003</v>
      </c>
      <c r="J154" s="1">
        <v>4.43</v>
      </c>
      <c r="K154" s="1">
        <v>4.42</v>
      </c>
      <c r="L154" s="1">
        <v>4.41</v>
      </c>
      <c r="M154" s="1">
        <v>4.6500000000000004</v>
      </c>
      <c r="N154" s="1">
        <v>4.55</v>
      </c>
    </row>
    <row r="155" spans="1:14" x14ac:dyDescent="0.25">
      <c r="A155" s="1" t="s">
        <v>262</v>
      </c>
      <c r="B155" s="1">
        <v>5.5</v>
      </c>
      <c r="C155" s="1">
        <v>5.47</v>
      </c>
      <c r="D155" s="1">
        <v>5.45</v>
      </c>
      <c r="E155" s="1">
        <v>5.51</v>
      </c>
      <c r="F155" s="1">
        <v>5.43</v>
      </c>
      <c r="G155" s="1">
        <v>5.15</v>
      </c>
      <c r="H155" s="1">
        <v>4.82</v>
      </c>
      <c r="I155" s="1">
        <v>4.62</v>
      </c>
      <c r="J155" s="1">
        <v>4.46</v>
      </c>
      <c r="K155" s="1">
        <v>4.4400000000000004</v>
      </c>
      <c r="L155" s="1">
        <v>4.4400000000000004</v>
      </c>
      <c r="M155" s="1">
        <v>4.68</v>
      </c>
      <c r="N155" s="1">
        <v>4.58</v>
      </c>
    </row>
    <row r="156" spans="1:14" x14ac:dyDescent="0.25">
      <c r="A156" s="1" t="s">
        <v>263</v>
      </c>
      <c r="B156" s="1">
        <v>5.5</v>
      </c>
      <c r="C156" s="1">
        <v>5.47</v>
      </c>
      <c r="D156" s="1">
        <v>5.46</v>
      </c>
      <c r="E156" s="1">
        <v>5.5</v>
      </c>
      <c r="F156" s="1">
        <v>5.41</v>
      </c>
      <c r="G156" s="1">
        <v>5.14</v>
      </c>
      <c r="H156" s="1">
        <v>4.83</v>
      </c>
      <c r="I156" s="1">
        <v>4.5999999999999996</v>
      </c>
      <c r="J156" s="1">
        <v>4.4400000000000004</v>
      </c>
      <c r="K156" s="1">
        <v>4.43</v>
      </c>
      <c r="L156" s="1">
        <v>4.42</v>
      </c>
      <c r="M156" s="1">
        <v>4.66</v>
      </c>
      <c r="N156" s="1">
        <v>4.5599999999999996</v>
      </c>
    </row>
    <row r="157" spans="1:14" x14ac:dyDescent="0.25">
      <c r="A157" s="1" t="s">
        <v>264</v>
      </c>
      <c r="B157" s="1">
        <v>5.51</v>
      </c>
      <c r="C157" s="1">
        <v>5.47</v>
      </c>
      <c r="D157" s="1">
        <v>5.45</v>
      </c>
      <c r="E157" s="1">
        <v>5.53</v>
      </c>
      <c r="F157" s="1">
        <v>5.41</v>
      </c>
      <c r="G157" s="1">
        <v>5.13</v>
      </c>
      <c r="H157" s="1">
        <v>4.78</v>
      </c>
      <c r="I157" s="1">
        <v>4.58</v>
      </c>
      <c r="J157" s="1">
        <v>4.4000000000000004</v>
      </c>
      <c r="K157" s="1">
        <v>4.3899999999999997</v>
      </c>
      <c r="L157" s="1">
        <v>4.38</v>
      </c>
      <c r="M157" s="1">
        <v>4.62</v>
      </c>
      <c r="N157" s="1">
        <v>4.5199999999999996</v>
      </c>
    </row>
    <row r="158" spans="1:14" x14ac:dyDescent="0.25">
      <c r="A158" s="1" t="s">
        <v>265</v>
      </c>
      <c r="B158" s="1">
        <v>5.49</v>
      </c>
      <c r="C158" s="1">
        <v>5.46</v>
      </c>
      <c r="D158" s="1">
        <v>5.45</v>
      </c>
      <c r="E158" s="1">
        <v>5.5</v>
      </c>
      <c r="F158" s="1">
        <v>5.4</v>
      </c>
      <c r="G158" s="1">
        <v>5.0999999999999996</v>
      </c>
      <c r="H158" s="1">
        <v>4.7300000000000004</v>
      </c>
      <c r="I158" s="1">
        <v>4.51</v>
      </c>
      <c r="J158" s="1">
        <v>4.3499999999999996</v>
      </c>
      <c r="K158" s="1">
        <v>4.3499999999999996</v>
      </c>
      <c r="L158" s="1">
        <v>4.3600000000000003</v>
      </c>
      <c r="M158" s="1">
        <v>4.6100000000000003</v>
      </c>
      <c r="N158" s="1">
        <v>4.5199999999999996</v>
      </c>
    </row>
    <row r="159" spans="1:14" x14ac:dyDescent="0.25">
      <c r="A159" s="1" t="s">
        <v>266</v>
      </c>
      <c r="B159" s="1">
        <v>5.5</v>
      </c>
      <c r="C159" s="1">
        <v>5.47</v>
      </c>
      <c r="D159" s="1">
        <v>5.44</v>
      </c>
      <c r="E159" s="1">
        <v>5.51</v>
      </c>
      <c r="F159" s="1">
        <v>5.43</v>
      </c>
      <c r="G159" s="1">
        <v>5.16</v>
      </c>
      <c r="H159" s="1">
        <v>4.8099999999999996</v>
      </c>
      <c r="I159" s="1">
        <v>4.62</v>
      </c>
      <c r="J159" s="1">
        <v>4.46</v>
      </c>
      <c r="K159" s="1">
        <v>4.45</v>
      </c>
      <c r="L159" s="1">
        <v>4.45</v>
      </c>
      <c r="M159" s="1">
        <v>4.6900000000000004</v>
      </c>
      <c r="N159" s="1">
        <v>4.59</v>
      </c>
    </row>
    <row r="160" spans="1:14" x14ac:dyDescent="0.25">
      <c r="A160" s="1" t="s">
        <v>267</v>
      </c>
      <c r="B160" s="1">
        <v>5.5</v>
      </c>
      <c r="C160" s="1">
        <v>5.47</v>
      </c>
      <c r="D160" s="1">
        <v>5.45</v>
      </c>
      <c r="E160" s="1">
        <v>5.51</v>
      </c>
      <c r="F160" s="1">
        <v>5.43</v>
      </c>
      <c r="G160" s="1">
        <v>5.16</v>
      </c>
      <c r="H160" s="1">
        <v>4.8499999999999996</v>
      </c>
      <c r="I160" s="1">
        <v>4.66</v>
      </c>
      <c r="J160" s="1">
        <v>4.5</v>
      </c>
      <c r="K160" s="1">
        <v>4.49</v>
      </c>
      <c r="L160" s="1">
        <v>4.4800000000000004</v>
      </c>
      <c r="M160" s="1">
        <v>4.72</v>
      </c>
      <c r="N160" s="1">
        <v>4.63</v>
      </c>
    </row>
    <row r="161" spans="1:14" x14ac:dyDescent="0.25">
      <c r="A161" s="2">
        <v>45570</v>
      </c>
      <c r="B161" s="1">
        <v>5.51</v>
      </c>
      <c r="C161" s="1">
        <v>5.47</v>
      </c>
      <c r="D161" s="1">
        <v>5.47</v>
      </c>
      <c r="E161" s="1">
        <v>5.51</v>
      </c>
      <c r="F161" s="1">
        <v>5.43</v>
      </c>
      <c r="G161" s="1">
        <v>5.17</v>
      </c>
      <c r="H161" s="1">
        <v>4.87</v>
      </c>
      <c r="I161" s="1">
        <v>4.6500000000000004</v>
      </c>
      <c r="J161" s="1">
        <v>4.5199999999999996</v>
      </c>
      <c r="K161" s="1">
        <v>4.51</v>
      </c>
      <c r="L161" s="1">
        <v>4.5</v>
      </c>
      <c r="M161" s="1">
        <v>4.74</v>
      </c>
      <c r="N161" s="1">
        <v>4.6399999999999997</v>
      </c>
    </row>
    <row r="162" spans="1:14" x14ac:dyDescent="0.25">
      <c r="A162" s="2">
        <v>45540</v>
      </c>
      <c r="B162" s="1">
        <v>5.51</v>
      </c>
      <c r="C162" s="1">
        <v>5.48</v>
      </c>
      <c r="D162" s="1">
        <v>5.46</v>
      </c>
      <c r="E162" s="1">
        <v>5.5</v>
      </c>
      <c r="F162" s="1">
        <v>5.41</v>
      </c>
      <c r="G162" s="1">
        <v>5.12</v>
      </c>
      <c r="H162" s="1">
        <v>4.8</v>
      </c>
      <c r="I162" s="1">
        <v>4.5999999999999996</v>
      </c>
      <c r="J162" s="1">
        <v>4.47</v>
      </c>
      <c r="K162" s="1">
        <v>4.46</v>
      </c>
      <c r="L162" s="1">
        <v>4.45</v>
      </c>
      <c r="M162" s="1">
        <v>4.7</v>
      </c>
      <c r="N162" s="1">
        <v>4.5999999999999996</v>
      </c>
    </row>
    <row r="163" spans="1:14" x14ac:dyDescent="0.25">
      <c r="A163" s="2">
        <v>45509</v>
      </c>
      <c r="B163" s="1">
        <v>5.51</v>
      </c>
      <c r="C163" s="1">
        <v>5.47</v>
      </c>
      <c r="D163" s="1">
        <v>5.45</v>
      </c>
      <c r="E163" s="1">
        <v>5.5</v>
      </c>
      <c r="F163" s="1">
        <v>5.41</v>
      </c>
      <c r="G163" s="1">
        <v>5.13</v>
      </c>
      <c r="H163" s="1">
        <v>4.84</v>
      </c>
      <c r="I163" s="1">
        <v>4.63</v>
      </c>
      <c r="J163" s="1">
        <v>4.5</v>
      </c>
      <c r="K163" s="1">
        <v>4.49</v>
      </c>
      <c r="L163" s="1">
        <v>4.4800000000000004</v>
      </c>
      <c r="M163" s="1">
        <v>4.7300000000000004</v>
      </c>
      <c r="N163" s="1">
        <v>4.6399999999999997</v>
      </c>
    </row>
    <row r="164" spans="1:14" x14ac:dyDescent="0.25">
      <c r="A164" s="2">
        <v>45478</v>
      </c>
      <c r="B164" s="1">
        <v>5.51</v>
      </c>
      <c r="C164" s="1">
        <v>5.48</v>
      </c>
      <c r="D164" s="1">
        <v>5.45</v>
      </c>
      <c r="E164" s="1">
        <v>5.51</v>
      </c>
      <c r="F164" s="1">
        <v>5.41</v>
      </c>
      <c r="G164" s="1">
        <v>5.13</v>
      </c>
      <c r="H164" s="1">
        <v>4.82</v>
      </c>
      <c r="I164" s="1">
        <v>4.5999999999999996</v>
      </c>
      <c r="J164" s="1">
        <v>4.4800000000000004</v>
      </c>
      <c r="K164" s="1">
        <v>4.47</v>
      </c>
      <c r="L164" s="1">
        <v>4.47</v>
      </c>
      <c r="M164" s="1">
        <v>4.7</v>
      </c>
      <c r="N164" s="1">
        <v>4.6100000000000003</v>
      </c>
    </row>
    <row r="165" spans="1:14" x14ac:dyDescent="0.25">
      <c r="A165" s="2">
        <v>45448</v>
      </c>
      <c r="B165" s="1">
        <v>5.51</v>
      </c>
      <c r="C165" s="1">
        <v>5.48</v>
      </c>
      <c r="D165" s="1">
        <v>5.45</v>
      </c>
      <c r="E165" s="1">
        <v>5.5</v>
      </c>
      <c r="F165" s="1">
        <v>5.42</v>
      </c>
      <c r="G165" s="1">
        <v>5.12</v>
      </c>
      <c r="H165" s="1">
        <v>4.82</v>
      </c>
      <c r="I165" s="1">
        <v>4.6399999999999997</v>
      </c>
      <c r="J165" s="1">
        <v>4.4800000000000004</v>
      </c>
      <c r="K165" s="1">
        <v>4.4800000000000004</v>
      </c>
      <c r="L165" s="1">
        <v>4.49</v>
      </c>
      <c r="M165" s="1">
        <v>4.7300000000000004</v>
      </c>
      <c r="N165" s="1">
        <v>4.6399999999999997</v>
      </c>
    </row>
    <row r="166" spans="1:14" x14ac:dyDescent="0.25">
      <c r="A166" s="2">
        <v>45356</v>
      </c>
      <c r="B166" s="1">
        <v>5.51</v>
      </c>
      <c r="C166" s="1">
        <v>5.48</v>
      </c>
      <c r="D166" s="1">
        <v>5.45</v>
      </c>
      <c r="E166" s="1">
        <v>5.5</v>
      </c>
      <c r="F166" s="1">
        <v>5.41</v>
      </c>
      <c r="G166" s="1">
        <v>5.12</v>
      </c>
      <c r="H166" s="1">
        <v>4.8099999999999996</v>
      </c>
      <c r="I166" s="1">
        <v>4.63</v>
      </c>
      <c r="J166" s="1">
        <v>4.4800000000000004</v>
      </c>
      <c r="K166" s="1">
        <v>4.49</v>
      </c>
      <c r="L166" s="1">
        <v>4.5</v>
      </c>
      <c r="M166" s="1">
        <v>4.75</v>
      </c>
      <c r="N166" s="1">
        <v>4.66</v>
      </c>
    </row>
    <row r="167" spans="1:14" x14ac:dyDescent="0.25">
      <c r="A167" s="2">
        <v>45327</v>
      </c>
      <c r="B167" s="1">
        <v>5.51</v>
      </c>
      <c r="C167" s="1">
        <v>5.47</v>
      </c>
      <c r="D167" s="1">
        <v>5.46</v>
      </c>
      <c r="E167" s="1">
        <v>5.5</v>
      </c>
      <c r="F167" s="1">
        <v>5.42</v>
      </c>
      <c r="G167" s="1">
        <v>5.16</v>
      </c>
      <c r="H167" s="1">
        <v>4.87</v>
      </c>
      <c r="I167" s="1">
        <v>4.71</v>
      </c>
      <c r="J167" s="1">
        <v>4.57</v>
      </c>
      <c r="K167" s="1">
        <v>4.57</v>
      </c>
      <c r="L167" s="1">
        <v>4.58</v>
      </c>
      <c r="M167" s="1">
        <v>4.82</v>
      </c>
      <c r="N167" s="1">
        <v>4.72</v>
      </c>
    </row>
    <row r="168" spans="1:14" x14ac:dyDescent="0.25">
      <c r="A168" s="2">
        <v>45296</v>
      </c>
      <c r="B168" s="1">
        <v>5.47</v>
      </c>
      <c r="C168" s="1">
        <v>5.5</v>
      </c>
      <c r="D168" s="1">
        <v>5.46</v>
      </c>
      <c r="E168" s="1">
        <v>5.51</v>
      </c>
      <c r="F168" s="1">
        <v>5.43</v>
      </c>
      <c r="G168" s="1">
        <v>5.21</v>
      </c>
      <c r="H168" s="1">
        <v>4.96</v>
      </c>
      <c r="I168" s="1">
        <v>4.79</v>
      </c>
      <c r="J168" s="1">
        <v>4.6399999999999997</v>
      </c>
      <c r="K168" s="1">
        <v>4.6399999999999997</v>
      </c>
      <c r="L168" s="1">
        <v>4.63</v>
      </c>
      <c r="M168" s="1">
        <v>4.8499999999999996</v>
      </c>
      <c r="N168" s="1">
        <v>4.74</v>
      </c>
    </row>
    <row r="169" spans="1:14" x14ac:dyDescent="0.25">
      <c r="A169" s="1" t="s">
        <v>268</v>
      </c>
      <c r="B169" s="1">
        <v>5.48</v>
      </c>
      <c r="C169" s="1">
        <v>5.51</v>
      </c>
      <c r="D169" s="1">
        <v>5.46</v>
      </c>
      <c r="E169" s="1">
        <v>5.45</v>
      </c>
      <c r="F169" s="1">
        <v>5.44</v>
      </c>
      <c r="G169" s="1">
        <v>5.25</v>
      </c>
      <c r="H169" s="1">
        <v>5.04</v>
      </c>
      <c r="I169" s="1">
        <v>4.87</v>
      </c>
      <c r="J169" s="1">
        <v>4.72</v>
      </c>
      <c r="K169" s="1">
        <v>4.71</v>
      </c>
      <c r="L169" s="1">
        <v>4.6900000000000004</v>
      </c>
      <c r="M169" s="1">
        <v>4.9000000000000004</v>
      </c>
      <c r="N169" s="1">
        <v>4.79</v>
      </c>
    </row>
    <row r="170" spans="1:14" x14ac:dyDescent="0.25">
      <c r="A170" s="1" t="s">
        <v>269</v>
      </c>
      <c r="B170" s="1">
        <v>5.48</v>
      </c>
      <c r="C170" s="1">
        <v>5.51</v>
      </c>
      <c r="D170" s="1">
        <v>5.45</v>
      </c>
      <c r="E170" s="1">
        <v>5.45</v>
      </c>
      <c r="F170" s="1">
        <v>5.43</v>
      </c>
      <c r="G170" s="1">
        <v>5.2</v>
      </c>
      <c r="H170" s="1">
        <v>4.97</v>
      </c>
      <c r="I170" s="1">
        <v>4.8</v>
      </c>
      <c r="J170" s="1">
        <v>4.6500000000000004</v>
      </c>
      <c r="K170" s="1">
        <v>4.6399999999999997</v>
      </c>
      <c r="L170" s="1">
        <v>4.63</v>
      </c>
      <c r="M170" s="1">
        <v>4.8600000000000003</v>
      </c>
      <c r="N170" s="1">
        <v>4.75</v>
      </c>
    </row>
    <row r="171" spans="1:14" x14ac:dyDescent="0.25">
      <c r="A171" s="1" t="s">
        <v>270</v>
      </c>
      <c r="B171" s="1">
        <v>5.48</v>
      </c>
      <c r="C171" s="1">
        <v>5.51</v>
      </c>
      <c r="D171" s="1">
        <v>5.46</v>
      </c>
      <c r="E171" s="1">
        <v>5.45</v>
      </c>
      <c r="F171" s="1">
        <v>5.4</v>
      </c>
      <c r="G171" s="1">
        <v>5.21</v>
      </c>
      <c r="H171" s="1">
        <v>4.96</v>
      </c>
      <c r="I171" s="1">
        <v>4.84</v>
      </c>
      <c r="J171" s="1">
        <v>4.68</v>
      </c>
      <c r="K171" s="1">
        <v>4.68</v>
      </c>
      <c r="L171" s="1">
        <v>4.67</v>
      </c>
      <c r="M171" s="1">
        <v>4.8899999999999997</v>
      </c>
      <c r="N171" s="1">
        <v>4.78</v>
      </c>
    </row>
    <row r="172" spans="1:14" x14ac:dyDescent="0.25">
      <c r="A172" s="1" t="s">
        <v>271</v>
      </c>
      <c r="B172" s="1">
        <v>5.48</v>
      </c>
      <c r="C172" s="1">
        <v>5.51</v>
      </c>
      <c r="D172" s="1">
        <v>5.47</v>
      </c>
      <c r="E172" s="1">
        <v>5.46</v>
      </c>
      <c r="F172" s="1">
        <v>5.41</v>
      </c>
      <c r="G172" s="1">
        <v>5.21</v>
      </c>
      <c r="H172" s="1">
        <v>4.96</v>
      </c>
      <c r="I172" s="1">
        <v>4.8499999999999996</v>
      </c>
      <c r="J172" s="1">
        <v>4.7</v>
      </c>
      <c r="K172" s="1">
        <v>4.71</v>
      </c>
      <c r="L172" s="1">
        <v>4.7</v>
      </c>
      <c r="M172" s="1">
        <v>4.93</v>
      </c>
      <c r="N172" s="1">
        <v>4.82</v>
      </c>
    </row>
    <row r="173" spans="1:14" x14ac:dyDescent="0.25">
      <c r="A173" s="1" t="s">
        <v>272</v>
      </c>
      <c r="B173" s="1">
        <v>5.49</v>
      </c>
      <c r="C173" s="1">
        <v>5.5</v>
      </c>
      <c r="D173" s="1">
        <v>5.46</v>
      </c>
      <c r="E173" s="1">
        <v>5.44</v>
      </c>
      <c r="F173" s="1">
        <v>5.4</v>
      </c>
      <c r="G173" s="1">
        <v>5.17</v>
      </c>
      <c r="H173" s="1">
        <v>4.8899999999999997</v>
      </c>
      <c r="I173" s="1">
        <v>4.78</v>
      </c>
      <c r="J173" s="1">
        <v>4.6399999999999997</v>
      </c>
      <c r="K173" s="1">
        <v>4.66</v>
      </c>
      <c r="L173" s="1">
        <v>4.6500000000000004</v>
      </c>
      <c r="M173" s="1">
        <v>4.88</v>
      </c>
      <c r="N173" s="1">
        <v>4.78</v>
      </c>
    </row>
    <row r="174" spans="1:14" x14ac:dyDescent="0.25">
      <c r="A174" s="1" t="s">
        <v>273</v>
      </c>
      <c r="B174" s="1">
        <v>5.49</v>
      </c>
      <c r="C174" s="1">
        <v>5.5</v>
      </c>
      <c r="D174" s="1">
        <v>5.45</v>
      </c>
      <c r="E174" s="1">
        <v>5.44</v>
      </c>
      <c r="F174" s="1">
        <v>5.39</v>
      </c>
      <c r="G174" s="1">
        <v>5.14</v>
      </c>
      <c r="H174" s="1">
        <v>4.8600000000000003</v>
      </c>
      <c r="I174" s="1">
        <v>4.76</v>
      </c>
      <c r="J174" s="1">
        <v>4.63</v>
      </c>
      <c r="K174" s="1">
        <v>4.62</v>
      </c>
      <c r="L174" s="1">
        <v>4.6100000000000003</v>
      </c>
      <c r="M174" s="1">
        <v>4.84</v>
      </c>
      <c r="N174" s="1">
        <v>4.7300000000000004</v>
      </c>
    </row>
    <row r="175" spans="1:14" x14ac:dyDescent="0.25">
      <c r="A175" s="1" t="s">
        <v>274</v>
      </c>
      <c r="B175" s="1">
        <v>5.49</v>
      </c>
      <c r="C175" s="1">
        <v>5.5</v>
      </c>
      <c r="D175" s="1">
        <v>5.42</v>
      </c>
      <c r="E175" s="1">
        <v>5.44</v>
      </c>
      <c r="F175" s="1">
        <v>5.39</v>
      </c>
      <c r="G175" s="1">
        <v>5.16</v>
      </c>
      <c r="H175" s="1">
        <v>4.97</v>
      </c>
      <c r="I175" s="1">
        <v>4.8099999999999996</v>
      </c>
      <c r="J175" s="1">
        <v>4.66</v>
      </c>
      <c r="K175" s="1">
        <v>4.6500000000000004</v>
      </c>
      <c r="L175" s="1">
        <v>4.62</v>
      </c>
      <c r="M175" s="1">
        <v>4.84</v>
      </c>
      <c r="N175" s="1">
        <v>4.72</v>
      </c>
    </row>
    <row r="176" spans="1:14" x14ac:dyDescent="0.25">
      <c r="A176" s="1" t="s">
        <v>275</v>
      </c>
      <c r="B176" s="1">
        <v>5.49</v>
      </c>
      <c r="C176" s="1">
        <v>5.51</v>
      </c>
      <c r="D176" s="1">
        <v>5.45</v>
      </c>
      <c r="E176" s="1">
        <v>5.44</v>
      </c>
      <c r="F176" s="1">
        <v>5.39</v>
      </c>
      <c r="G176" s="1">
        <v>5.17</v>
      </c>
      <c r="H176" s="1">
        <v>4.97</v>
      </c>
      <c r="I176" s="1">
        <v>4.8099999999999996</v>
      </c>
      <c r="J176" s="1">
        <v>4.66</v>
      </c>
      <c r="K176" s="1">
        <v>4.6500000000000004</v>
      </c>
      <c r="L176" s="1">
        <v>4.62</v>
      </c>
      <c r="M176" s="1">
        <v>4.83</v>
      </c>
      <c r="N176" s="1">
        <v>4.72</v>
      </c>
    </row>
    <row r="177" spans="1:14" x14ac:dyDescent="0.25">
      <c r="A177" s="1" t="s">
        <v>276</v>
      </c>
      <c r="B177" s="1">
        <v>5.49</v>
      </c>
      <c r="C177" s="1">
        <v>5.52</v>
      </c>
      <c r="D177" s="1">
        <v>5.46</v>
      </c>
      <c r="E177" s="1">
        <v>5.44</v>
      </c>
      <c r="F177" s="1">
        <v>5.39</v>
      </c>
      <c r="G177" s="1">
        <v>5.18</v>
      </c>
      <c r="H177" s="1">
        <v>4.9800000000000004</v>
      </c>
      <c r="I177" s="1">
        <v>4.83</v>
      </c>
      <c r="J177" s="1">
        <v>4.68</v>
      </c>
      <c r="K177" s="1">
        <v>4.67</v>
      </c>
      <c r="L177" s="1">
        <v>4.6399999999999997</v>
      </c>
      <c r="M177" s="1">
        <v>4.8499999999999996</v>
      </c>
      <c r="N177" s="1">
        <v>4.74</v>
      </c>
    </row>
    <row r="178" spans="1:14" x14ac:dyDescent="0.25">
      <c r="A178" s="1" t="s">
        <v>277</v>
      </c>
      <c r="B178" s="1">
        <v>5.49</v>
      </c>
      <c r="C178" s="1">
        <v>5.49</v>
      </c>
      <c r="D178" s="1">
        <v>5.45</v>
      </c>
      <c r="E178" s="1">
        <v>5.44</v>
      </c>
      <c r="F178" s="1">
        <v>5.38</v>
      </c>
      <c r="G178" s="1">
        <v>5.16</v>
      </c>
      <c r="H178" s="1">
        <v>4.93</v>
      </c>
      <c r="I178" s="1">
        <v>4.7699999999999996</v>
      </c>
      <c r="J178" s="1">
        <v>4.62</v>
      </c>
      <c r="K178" s="1">
        <v>4.6100000000000003</v>
      </c>
      <c r="L178" s="1">
        <v>4.59</v>
      </c>
      <c r="M178" s="1">
        <v>4.8099999999999996</v>
      </c>
      <c r="N178" s="1">
        <v>4.71</v>
      </c>
    </row>
    <row r="179" spans="1:14" x14ac:dyDescent="0.25">
      <c r="A179" s="1" t="s">
        <v>278</v>
      </c>
      <c r="B179" s="1">
        <v>5.49</v>
      </c>
      <c r="C179" s="1">
        <v>5.51</v>
      </c>
      <c r="D179" s="1">
        <v>5.45</v>
      </c>
      <c r="E179" s="1">
        <v>5.44</v>
      </c>
      <c r="F179" s="1">
        <v>5.39</v>
      </c>
      <c r="G179" s="1">
        <v>5.18</v>
      </c>
      <c r="H179" s="1">
        <v>4.97</v>
      </c>
      <c r="I179" s="1">
        <v>4.83</v>
      </c>
      <c r="J179" s="1">
        <v>4.6900000000000004</v>
      </c>
      <c r="K179" s="1">
        <v>4.6900000000000004</v>
      </c>
      <c r="L179" s="1">
        <v>4.67</v>
      </c>
      <c r="M179" s="1">
        <v>4.88</v>
      </c>
      <c r="N179" s="1">
        <v>4.7699999999999996</v>
      </c>
    </row>
    <row r="180" spans="1:14" x14ac:dyDescent="0.25">
      <c r="A180" s="1" t="s">
        <v>279</v>
      </c>
      <c r="B180" s="1">
        <v>5.49</v>
      </c>
      <c r="C180" s="1">
        <v>5.51</v>
      </c>
      <c r="D180" s="1">
        <v>5.45</v>
      </c>
      <c r="E180" s="1">
        <v>5.44</v>
      </c>
      <c r="F180" s="1">
        <v>5.38</v>
      </c>
      <c r="G180" s="1">
        <v>5.16</v>
      </c>
      <c r="H180" s="1">
        <v>4.93</v>
      </c>
      <c r="I180" s="1">
        <v>4.78</v>
      </c>
      <c r="J180" s="1">
        <v>4.6500000000000004</v>
      </c>
      <c r="K180" s="1">
        <v>4.6500000000000004</v>
      </c>
      <c r="L180" s="1">
        <v>4.63</v>
      </c>
      <c r="M180" s="1">
        <v>4.8499999999999996</v>
      </c>
      <c r="N180" s="1">
        <v>4.74</v>
      </c>
    </row>
    <row r="181" spans="1:14" x14ac:dyDescent="0.25">
      <c r="A181" s="2">
        <v>45630</v>
      </c>
      <c r="B181" s="1">
        <v>5.48</v>
      </c>
      <c r="C181" s="1">
        <v>5.5</v>
      </c>
      <c r="D181" s="1">
        <v>5.45</v>
      </c>
      <c r="E181" s="1">
        <v>5.42</v>
      </c>
      <c r="F181" s="1">
        <v>5.36</v>
      </c>
      <c r="G181" s="1">
        <v>5.13</v>
      </c>
      <c r="H181" s="1">
        <v>4.88</v>
      </c>
      <c r="I181" s="1">
        <v>4.7</v>
      </c>
      <c r="J181" s="1">
        <v>4.54</v>
      </c>
      <c r="K181" s="1">
        <v>4.53</v>
      </c>
      <c r="L181" s="1">
        <v>4.5</v>
      </c>
      <c r="M181" s="1">
        <v>4.7300000000000004</v>
      </c>
      <c r="N181" s="1">
        <v>4.6100000000000003</v>
      </c>
    </row>
    <row r="182" spans="1:14" x14ac:dyDescent="0.25">
      <c r="A182" s="2">
        <v>45600</v>
      </c>
      <c r="B182" s="1">
        <v>5.48</v>
      </c>
      <c r="C182" s="1">
        <v>5.51</v>
      </c>
      <c r="D182" s="1">
        <v>5.45</v>
      </c>
      <c r="E182" s="1">
        <v>5.44</v>
      </c>
      <c r="F182" s="1">
        <v>5.38</v>
      </c>
      <c r="G182" s="1">
        <v>5.17</v>
      </c>
      <c r="H182" s="1">
        <v>4.93</v>
      </c>
      <c r="I182" s="1">
        <v>4.7699999999999996</v>
      </c>
      <c r="J182" s="1">
        <v>4.6100000000000003</v>
      </c>
      <c r="K182" s="1">
        <v>4.5999999999999996</v>
      </c>
      <c r="L182" s="1">
        <v>4.5599999999999996</v>
      </c>
      <c r="M182" s="1">
        <v>4.7699999999999996</v>
      </c>
      <c r="N182" s="1">
        <v>4.6500000000000004</v>
      </c>
    </row>
    <row r="183" spans="1:14" x14ac:dyDescent="0.25">
      <c r="A183" s="2">
        <v>45569</v>
      </c>
      <c r="B183" s="1">
        <v>5.49</v>
      </c>
      <c r="C183" s="1">
        <v>5.5</v>
      </c>
      <c r="D183" s="1">
        <v>5.45</v>
      </c>
      <c r="E183" s="1">
        <v>5.44</v>
      </c>
      <c r="F183" s="1">
        <v>5.4</v>
      </c>
      <c r="G183" s="1">
        <v>5.19</v>
      </c>
      <c r="H183" s="1">
        <v>4.97</v>
      </c>
      <c r="I183" s="1">
        <v>4.7699999999999996</v>
      </c>
      <c r="J183" s="1">
        <v>4.6100000000000003</v>
      </c>
      <c r="K183" s="1">
        <v>4.59</v>
      </c>
      <c r="L183" s="1">
        <v>4.55</v>
      </c>
      <c r="M183" s="1">
        <v>4.76</v>
      </c>
      <c r="N183" s="1">
        <v>4.6399999999999997</v>
      </c>
    </row>
    <row r="184" spans="1:14" x14ac:dyDescent="0.25">
      <c r="A184" s="2">
        <v>45539</v>
      </c>
      <c r="B184" s="1">
        <v>5.48</v>
      </c>
      <c r="C184" s="1">
        <v>5.49</v>
      </c>
      <c r="D184" s="1">
        <v>5.43</v>
      </c>
      <c r="E184" s="1">
        <v>5.41</v>
      </c>
      <c r="F184" s="1">
        <v>5.34</v>
      </c>
      <c r="G184" s="1">
        <v>5.03</v>
      </c>
      <c r="H184" s="1">
        <v>4.74</v>
      </c>
      <c r="I184" s="1">
        <v>4.5199999999999996</v>
      </c>
      <c r="J184" s="1">
        <v>4.37</v>
      </c>
      <c r="K184" s="1">
        <v>4.38</v>
      </c>
      <c r="L184" s="1">
        <v>4.3600000000000003</v>
      </c>
      <c r="M184" s="1">
        <v>4.5999999999999996</v>
      </c>
      <c r="N184" s="1">
        <v>4.5</v>
      </c>
    </row>
    <row r="185" spans="1:14" x14ac:dyDescent="0.25">
      <c r="A185" s="2">
        <v>45508</v>
      </c>
      <c r="B185" s="1">
        <v>5.48</v>
      </c>
      <c r="C185" s="1">
        <v>5.49</v>
      </c>
      <c r="D185" s="1">
        <v>5.43</v>
      </c>
      <c r="E185" s="1">
        <v>5.41</v>
      </c>
      <c r="F185" s="1">
        <v>5.35</v>
      </c>
      <c r="G185" s="1">
        <v>5.07</v>
      </c>
      <c r="H185" s="1">
        <v>4.78</v>
      </c>
      <c r="I185" s="1">
        <v>4.5999999999999996</v>
      </c>
      <c r="J185" s="1">
        <v>4.43</v>
      </c>
      <c r="K185" s="1">
        <v>4.43</v>
      </c>
      <c r="L185" s="1">
        <v>4.42</v>
      </c>
      <c r="M185" s="1">
        <v>4.6500000000000004</v>
      </c>
      <c r="N185" s="1">
        <v>4.55</v>
      </c>
    </row>
    <row r="186" spans="1:14" x14ac:dyDescent="0.25">
      <c r="A186" s="2">
        <v>45416</v>
      </c>
      <c r="B186" s="1">
        <v>5.47</v>
      </c>
      <c r="C186" s="1">
        <v>5.5</v>
      </c>
      <c r="D186" s="1">
        <v>5.43</v>
      </c>
      <c r="E186" s="1">
        <v>5.41</v>
      </c>
      <c r="F186" s="1">
        <v>5.34</v>
      </c>
      <c r="G186" s="1">
        <v>5.05</v>
      </c>
      <c r="H186" s="1">
        <v>4.7300000000000004</v>
      </c>
      <c r="I186" s="1">
        <v>4.54</v>
      </c>
      <c r="J186" s="1">
        <v>4.38</v>
      </c>
      <c r="K186" s="1">
        <v>4.3899999999999997</v>
      </c>
      <c r="L186" s="1">
        <v>4.3899999999999997</v>
      </c>
      <c r="M186" s="1">
        <v>4.6500000000000004</v>
      </c>
      <c r="N186" s="1">
        <v>4.54</v>
      </c>
    </row>
    <row r="187" spans="1:14" x14ac:dyDescent="0.25">
      <c r="A187" s="2">
        <v>45386</v>
      </c>
      <c r="B187" s="1">
        <v>5.47</v>
      </c>
      <c r="C187" s="1">
        <v>5.49</v>
      </c>
      <c r="D187" s="1">
        <v>5.41</v>
      </c>
      <c r="E187" s="1">
        <v>5.4</v>
      </c>
      <c r="F187" s="1">
        <v>5.32</v>
      </c>
      <c r="G187" s="1">
        <v>5</v>
      </c>
      <c r="H187" s="1">
        <v>4.6500000000000004</v>
      </c>
      <c r="I187" s="1">
        <v>4.46</v>
      </c>
      <c r="J187" s="1">
        <v>4.3</v>
      </c>
      <c r="K187" s="1">
        <v>4.3099999999999996</v>
      </c>
      <c r="L187" s="1">
        <v>4.3099999999999996</v>
      </c>
      <c r="M187" s="1">
        <v>4.57</v>
      </c>
      <c r="N187" s="1">
        <v>4.47</v>
      </c>
    </row>
    <row r="188" spans="1:14" x14ac:dyDescent="0.25">
      <c r="A188" s="2">
        <v>45355</v>
      </c>
      <c r="B188" s="1">
        <v>5.47</v>
      </c>
      <c r="C188" s="1">
        <v>5.44</v>
      </c>
      <c r="D188" s="1">
        <v>5.42</v>
      </c>
      <c r="E188" s="1">
        <v>5.4</v>
      </c>
      <c r="F188" s="1">
        <v>5.33</v>
      </c>
      <c r="G188" s="1">
        <v>5.03</v>
      </c>
      <c r="H188" s="1">
        <v>4.68</v>
      </c>
      <c r="I188" s="1">
        <v>4.4800000000000004</v>
      </c>
      <c r="J188" s="1">
        <v>4.34</v>
      </c>
      <c r="K188" s="1">
        <v>4.3600000000000003</v>
      </c>
      <c r="L188" s="1">
        <v>4.3600000000000003</v>
      </c>
      <c r="M188" s="1">
        <v>4.6100000000000003</v>
      </c>
      <c r="N188" s="1">
        <v>4.51</v>
      </c>
    </row>
    <row r="189" spans="1:14" x14ac:dyDescent="0.25">
      <c r="A189" s="2">
        <v>45326</v>
      </c>
      <c r="B189" s="1">
        <v>5.49</v>
      </c>
      <c r="C189" s="1">
        <v>5.45</v>
      </c>
      <c r="D189" s="1">
        <v>5.42</v>
      </c>
      <c r="E189" s="1">
        <v>5.4</v>
      </c>
      <c r="F189" s="1">
        <v>5.34</v>
      </c>
      <c r="G189" s="1">
        <v>5.05</v>
      </c>
      <c r="H189" s="1">
        <v>4.7</v>
      </c>
      <c r="I189" s="1">
        <v>4.51</v>
      </c>
      <c r="J189" s="1">
        <v>4.3499999999999996</v>
      </c>
      <c r="K189" s="1">
        <v>4.37</v>
      </c>
      <c r="L189" s="1">
        <v>4.3600000000000003</v>
      </c>
      <c r="M189" s="1">
        <v>4.6100000000000003</v>
      </c>
      <c r="N189" s="1">
        <v>4.51</v>
      </c>
    </row>
    <row r="190" spans="1:14" x14ac:dyDescent="0.25">
      <c r="A190" s="2">
        <v>45295</v>
      </c>
      <c r="B190" s="1">
        <v>5.49</v>
      </c>
      <c r="C190" s="1">
        <v>5.47</v>
      </c>
      <c r="D190" s="1">
        <v>5.44</v>
      </c>
      <c r="E190" s="1">
        <v>5.41</v>
      </c>
      <c r="F190" s="1">
        <v>5.36</v>
      </c>
      <c r="G190" s="1">
        <v>5.0599999999999996</v>
      </c>
      <c r="H190" s="1">
        <v>4.72</v>
      </c>
      <c r="I190" s="1">
        <v>4.51</v>
      </c>
      <c r="J190" s="1">
        <v>4.34</v>
      </c>
      <c r="K190" s="1">
        <v>4.33</v>
      </c>
      <c r="L190" s="1">
        <v>4.33</v>
      </c>
      <c r="M190" s="1">
        <v>4.58</v>
      </c>
      <c r="N190" s="1">
        <v>4.47</v>
      </c>
    </row>
    <row r="191" spans="1:14" x14ac:dyDescent="0.25">
      <c r="A191" s="1" t="s">
        <v>280</v>
      </c>
      <c r="B191" s="1">
        <v>5.49</v>
      </c>
      <c r="C191" s="1">
        <v>5.48</v>
      </c>
      <c r="D191" s="1">
        <v>5.46</v>
      </c>
      <c r="E191" s="1">
        <v>5.42</v>
      </c>
      <c r="F191" s="1">
        <v>5.38</v>
      </c>
      <c r="G191" s="1">
        <v>5.03</v>
      </c>
      <c r="H191" s="1">
        <v>4.59</v>
      </c>
      <c r="I191" s="1">
        <v>4.4000000000000004</v>
      </c>
      <c r="J191" s="1">
        <v>4.21</v>
      </c>
      <c r="K191" s="1">
        <v>4.2</v>
      </c>
      <c r="L191" s="1">
        <v>4.2</v>
      </c>
      <c r="M191" s="1">
        <v>4.45</v>
      </c>
      <c r="N191" s="1">
        <v>4.34</v>
      </c>
    </row>
    <row r="192" spans="1:14" x14ac:dyDescent="0.25">
      <c r="A192" s="1" t="s">
        <v>281</v>
      </c>
      <c r="B192" s="1">
        <v>5.5</v>
      </c>
      <c r="C192" s="1">
        <v>5.47</v>
      </c>
      <c r="D192" s="1">
        <v>5.45</v>
      </c>
      <c r="E192" s="1">
        <v>5.41</v>
      </c>
      <c r="F192" s="1">
        <v>5.36</v>
      </c>
      <c r="G192" s="1">
        <v>4.99</v>
      </c>
      <c r="H192" s="1">
        <v>4.54</v>
      </c>
      <c r="I192" s="1">
        <v>4.3600000000000003</v>
      </c>
      <c r="J192" s="1">
        <v>4.18</v>
      </c>
      <c r="K192" s="1">
        <v>4.18</v>
      </c>
      <c r="L192" s="1">
        <v>4.2</v>
      </c>
      <c r="M192" s="1">
        <v>4.45</v>
      </c>
      <c r="N192" s="1">
        <v>4.3600000000000003</v>
      </c>
    </row>
    <row r="193" spans="1:14" x14ac:dyDescent="0.25">
      <c r="A193" s="1" t="s">
        <v>282</v>
      </c>
      <c r="B193" s="1">
        <v>5.5</v>
      </c>
      <c r="C193" s="1">
        <v>5.47</v>
      </c>
      <c r="D193" s="1">
        <v>5.46</v>
      </c>
      <c r="E193" s="1">
        <v>5.41</v>
      </c>
      <c r="F193" s="1">
        <v>5.36</v>
      </c>
      <c r="G193" s="1">
        <v>5</v>
      </c>
      <c r="H193" s="1">
        <v>4.5599999999999996</v>
      </c>
      <c r="I193" s="1">
        <v>4.38</v>
      </c>
      <c r="J193" s="1">
        <v>4.22</v>
      </c>
      <c r="K193" s="1">
        <v>4.2300000000000004</v>
      </c>
      <c r="L193" s="1">
        <v>4.24</v>
      </c>
      <c r="M193" s="1">
        <v>4.49</v>
      </c>
      <c r="N193" s="1">
        <v>4.4000000000000004</v>
      </c>
    </row>
    <row r="194" spans="1:14" x14ac:dyDescent="0.25">
      <c r="A194" s="1" t="s">
        <v>283</v>
      </c>
      <c r="B194" s="1">
        <v>5.51</v>
      </c>
      <c r="C194" s="1">
        <v>5.48</v>
      </c>
      <c r="D194" s="1">
        <v>5.46</v>
      </c>
      <c r="E194" s="1">
        <v>5.41</v>
      </c>
      <c r="F194" s="1">
        <v>5.36</v>
      </c>
      <c r="G194" s="1">
        <v>5</v>
      </c>
      <c r="H194" s="1">
        <v>4.54</v>
      </c>
      <c r="I194" s="1">
        <v>4.3899999999999997</v>
      </c>
      <c r="J194" s="1">
        <v>4.2300000000000004</v>
      </c>
      <c r="K194" s="1">
        <v>4.25</v>
      </c>
      <c r="L194" s="1">
        <v>4.25</v>
      </c>
      <c r="M194" s="1">
        <v>4.51</v>
      </c>
      <c r="N194" s="1">
        <v>4.42</v>
      </c>
    </row>
    <row r="195" spans="1:14" x14ac:dyDescent="0.25">
      <c r="A195" s="1" t="s">
        <v>284</v>
      </c>
      <c r="B195" s="1">
        <v>5.51</v>
      </c>
      <c r="C195" s="1">
        <v>5.47</v>
      </c>
      <c r="D195" s="1">
        <v>5.46</v>
      </c>
      <c r="E195" s="1">
        <v>5.4</v>
      </c>
      <c r="F195" s="1">
        <v>5.34</v>
      </c>
      <c r="G195" s="1">
        <v>4.9800000000000004</v>
      </c>
      <c r="H195" s="1">
        <v>4.59</v>
      </c>
      <c r="I195" s="1">
        <v>4.3600000000000003</v>
      </c>
      <c r="J195" s="1">
        <v>4.2</v>
      </c>
      <c r="K195" s="1">
        <v>4.22</v>
      </c>
      <c r="L195" s="1">
        <v>4.22</v>
      </c>
      <c r="M195" s="1">
        <v>4.47</v>
      </c>
      <c r="N195" s="1">
        <v>4.3899999999999997</v>
      </c>
    </row>
    <row r="196" spans="1:14" x14ac:dyDescent="0.25">
      <c r="A196" s="1" t="s">
        <v>285</v>
      </c>
      <c r="B196" s="1">
        <v>5.51</v>
      </c>
      <c r="C196" s="1">
        <v>5.48</v>
      </c>
      <c r="D196" s="1">
        <v>5.48</v>
      </c>
      <c r="E196" s="1">
        <v>5.4</v>
      </c>
      <c r="F196" s="1">
        <v>5.36</v>
      </c>
      <c r="G196" s="1">
        <v>5.01</v>
      </c>
      <c r="H196" s="1">
        <v>4.62</v>
      </c>
      <c r="I196" s="1">
        <v>4.42</v>
      </c>
      <c r="J196" s="1">
        <v>4.26</v>
      </c>
      <c r="K196" s="1">
        <v>4.28</v>
      </c>
      <c r="L196" s="1">
        <v>4.2699999999999996</v>
      </c>
      <c r="M196" s="1">
        <v>4.53</v>
      </c>
      <c r="N196" s="1">
        <v>4.4400000000000004</v>
      </c>
    </row>
    <row r="197" spans="1:14" x14ac:dyDescent="0.25">
      <c r="A197" s="1" t="s">
        <v>286</v>
      </c>
      <c r="B197" s="1">
        <v>5.5</v>
      </c>
      <c r="C197" s="1">
        <v>5.47</v>
      </c>
      <c r="D197" s="1">
        <v>5.47</v>
      </c>
      <c r="E197" s="1">
        <v>5.41</v>
      </c>
      <c r="F197" s="1">
        <v>5.36</v>
      </c>
      <c r="G197" s="1">
        <v>5.01</v>
      </c>
      <c r="H197" s="1">
        <v>4.59</v>
      </c>
      <c r="I197" s="1">
        <v>4.41</v>
      </c>
      <c r="J197" s="1">
        <v>4.25</v>
      </c>
      <c r="K197" s="1">
        <v>4.28</v>
      </c>
      <c r="L197" s="1">
        <v>4.2699999999999996</v>
      </c>
      <c r="M197" s="1">
        <v>4.53</v>
      </c>
      <c r="N197" s="1">
        <v>4.45</v>
      </c>
    </row>
    <row r="198" spans="1:14" x14ac:dyDescent="0.25">
      <c r="A198" s="1" t="s">
        <v>287</v>
      </c>
      <c r="B198" s="1">
        <v>5.52</v>
      </c>
      <c r="C198" s="1">
        <v>5.48</v>
      </c>
      <c r="D198" s="1">
        <v>5.48</v>
      </c>
      <c r="E198" s="1">
        <v>5.41</v>
      </c>
      <c r="F198" s="1">
        <v>5.39</v>
      </c>
      <c r="G198" s="1">
        <v>5.0599999999999996</v>
      </c>
      <c r="H198" s="1">
        <v>4.68</v>
      </c>
      <c r="I198" s="1">
        <v>4.47</v>
      </c>
      <c r="J198" s="1">
        <v>4.3099999999999996</v>
      </c>
      <c r="K198" s="1">
        <v>4.3099999999999996</v>
      </c>
      <c r="L198" s="1">
        <v>4.3</v>
      </c>
      <c r="M198" s="1">
        <v>4.54</v>
      </c>
      <c r="N198" s="1">
        <v>4.4400000000000004</v>
      </c>
    </row>
    <row r="199" spans="1:14" x14ac:dyDescent="0.25">
      <c r="A199" s="1" t="s">
        <v>288</v>
      </c>
      <c r="B199" s="1">
        <v>5.52</v>
      </c>
      <c r="C199" s="1">
        <v>5.48</v>
      </c>
      <c r="D199" s="1">
        <v>5.48</v>
      </c>
      <c r="E199" s="1">
        <v>5.41</v>
      </c>
      <c r="F199" s="1">
        <v>5.39</v>
      </c>
      <c r="G199" s="1">
        <v>5.0599999999999996</v>
      </c>
      <c r="H199" s="1">
        <v>4.7300000000000004</v>
      </c>
      <c r="I199" s="1">
        <v>4.5199999999999996</v>
      </c>
      <c r="J199" s="1">
        <v>4.3600000000000003</v>
      </c>
      <c r="K199" s="1">
        <v>4.3499999999999996</v>
      </c>
      <c r="L199" s="1">
        <v>4.34</v>
      </c>
      <c r="M199" s="1">
        <v>4.57</v>
      </c>
      <c r="N199" s="1">
        <v>4.46</v>
      </c>
    </row>
    <row r="200" spans="1:14" x14ac:dyDescent="0.25">
      <c r="A200" s="1" t="s">
        <v>289</v>
      </c>
      <c r="B200" s="1">
        <v>5.52</v>
      </c>
      <c r="C200" s="1">
        <v>5.48</v>
      </c>
      <c r="D200" s="1">
        <v>5.48</v>
      </c>
      <c r="E200" s="1">
        <v>5.41</v>
      </c>
      <c r="F200" s="1">
        <v>5.38</v>
      </c>
      <c r="G200" s="1">
        <v>5.05</v>
      </c>
      <c r="H200" s="1">
        <v>4.72</v>
      </c>
      <c r="I200" s="1">
        <v>4.51</v>
      </c>
      <c r="J200" s="1">
        <v>4.33</v>
      </c>
      <c r="K200" s="1">
        <v>4.33</v>
      </c>
      <c r="L200" s="1">
        <v>4.3099999999999996</v>
      </c>
      <c r="M200" s="1">
        <v>4.55</v>
      </c>
      <c r="N200" s="1">
        <v>4.43</v>
      </c>
    </row>
    <row r="201" spans="1:14" x14ac:dyDescent="0.25">
      <c r="A201" s="1" t="s">
        <v>290</v>
      </c>
      <c r="B201" s="1">
        <v>5.52</v>
      </c>
      <c r="C201" s="1">
        <v>5.48</v>
      </c>
      <c r="D201" s="1">
        <v>5.48</v>
      </c>
      <c r="E201" s="1">
        <v>5.42</v>
      </c>
      <c r="F201" s="1">
        <v>5.38</v>
      </c>
      <c r="G201" s="1">
        <v>5.04</v>
      </c>
      <c r="H201" s="1">
        <v>4.68</v>
      </c>
      <c r="I201" s="1">
        <v>4.46</v>
      </c>
      <c r="J201" s="1">
        <v>4.29</v>
      </c>
      <c r="K201" s="1">
        <v>4.3</v>
      </c>
      <c r="L201" s="1">
        <v>4.29</v>
      </c>
      <c r="M201" s="1">
        <v>4.54</v>
      </c>
      <c r="N201" s="1">
        <v>4.4400000000000004</v>
      </c>
    </row>
    <row r="202" spans="1:14" x14ac:dyDescent="0.25">
      <c r="A202" s="1" t="s">
        <v>291</v>
      </c>
      <c r="B202" s="1">
        <v>5.52</v>
      </c>
      <c r="C202" s="1">
        <v>5.47</v>
      </c>
      <c r="D202" s="1">
        <v>5.48</v>
      </c>
      <c r="E202" s="1">
        <v>5.41</v>
      </c>
      <c r="F202" s="1">
        <v>5.37</v>
      </c>
      <c r="G202" s="1">
        <v>5.01</v>
      </c>
      <c r="H202" s="1">
        <v>4.6100000000000003</v>
      </c>
      <c r="I202" s="1">
        <v>4.37</v>
      </c>
      <c r="J202" s="1">
        <v>4.1900000000000004</v>
      </c>
      <c r="K202" s="1">
        <v>4.2</v>
      </c>
      <c r="L202" s="1">
        <v>4.1900000000000004</v>
      </c>
      <c r="M202" s="1">
        <v>4.45</v>
      </c>
      <c r="N202" s="1">
        <v>4.3499999999999996</v>
      </c>
    </row>
    <row r="203" spans="1:14" x14ac:dyDescent="0.25">
      <c r="A203" s="2">
        <v>45629</v>
      </c>
      <c r="B203" s="1">
        <v>5.52</v>
      </c>
      <c r="C203" s="1">
        <v>5.48</v>
      </c>
      <c r="D203" s="1">
        <v>5.48</v>
      </c>
      <c r="E203" s="1">
        <v>5.41</v>
      </c>
      <c r="F203" s="1">
        <v>5.37</v>
      </c>
      <c r="G203" s="1">
        <v>5</v>
      </c>
      <c r="H203" s="1">
        <v>4.58</v>
      </c>
      <c r="I203" s="1">
        <v>4.33</v>
      </c>
      <c r="J203" s="1">
        <v>4.1500000000000004</v>
      </c>
      <c r="K203" s="1">
        <v>4.16</v>
      </c>
      <c r="L203" s="1">
        <v>4.16</v>
      </c>
      <c r="M203" s="1">
        <v>4.42</v>
      </c>
      <c r="N203" s="1">
        <v>4.3099999999999996</v>
      </c>
    </row>
    <row r="204" spans="1:14" x14ac:dyDescent="0.25">
      <c r="A204" s="2">
        <v>45599</v>
      </c>
      <c r="B204" s="1">
        <v>5.5</v>
      </c>
      <c r="C204" s="1">
        <v>5.47</v>
      </c>
      <c r="D204" s="1">
        <v>5.48</v>
      </c>
      <c r="E204" s="1">
        <v>5.41</v>
      </c>
      <c r="F204" s="1">
        <v>5.35</v>
      </c>
      <c r="G204" s="1">
        <v>4.95</v>
      </c>
      <c r="H204" s="1">
        <v>4.51</v>
      </c>
      <c r="I204" s="1">
        <v>4.26</v>
      </c>
      <c r="J204" s="1">
        <v>4.08</v>
      </c>
      <c r="K204" s="1">
        <v>4.09</v>
      </c>
      <c r="L204" s="1">
        <v>4.0999999999999996</v>
      </c>
      <c r="M204" s="1">
        <v>4.3600000000000003</v>
      </c>
      <c r="N204" s="1">
        <v>4.26</v>
      </c>
    </row>
    <row r="205" spans="1:14" x14ac:dyDescent="0.25">
      <c r="A205" s="2">
        <v>45507</v>
      </c>
      <c r="B205" s="1">
        <v>5.51</v>
      </c>
      <c r="C205" s="1">
        <v>5.48</v>
      </c>
      <c r="D205" s="1">
        <v>5.46</v>
      </c>
      <c r="E205" s="1">
        <v>5.4</v>
      </c>
      <c r="F205" s="1">
        <v>5.34</v>
      </c>
      <c r="G205" s="1">
        <v>4.92</v>
      </c>
      <c r="H205" s="1">
        <v>4.4800000000000004</v>
      </c>
      <c r="I205" s="1">
        <v>4.25</v>
      </c>
      <c r="J205" s="1">
        <v>4.0599999999999996</v>
      </c>
      <c r="K205" s="1">
        <v>4.08</v>
      </c>
      <c r="L205" s="1">
        <v>4.09</v>
      </c>
      <c r="M205" s="1">
        <v>4.3600000000000003</v>
      </c>
      <c r="N205" s="1">
        <v>4.26</v>
      </c>
    </row>
    <row r="206" spans="1:14" x14ac:dyDescent="0.25">
      <c r="A206" s="2">
        <v>45476</v>
      </c>
      <c r="B206" s="1">
        <v>5.51</v>
      </c>
      <c r="C206" s="1">
        <v>5.48</v>
      </c>
      <c r="D206" s="1">
        <v>5.47</v>
      </c>
      <c r="E206" s="1">
        <v>5.4</v>
      </c>
      <c r="F206" s="1">
        <v>5.34</v>
      </c>
      <c r="G206" s="1">
        <v>4.93</v>
      </c>
      <c r="H206" s="1">
        <v>4.5</v>
      </c>
      <c r="I206" s="1">
        <v>4.28</v>
      </c>
      <c r="J206" s="1">
        <v>4.07</v>
      </c>
      <c r="K206" s="1">
        <v>4.09</v>
      </c>
      <c r="L206" s="1">
        <v>4.09</v>
      </c>
      <c r="M206" s="1">
        <v>4.3499999999999996</v>
      </c>
      <c r="N206" s="1">
        <v>4.25</v>
      </c>
    </row>
    <row r="207" spans="1:14" x14ac:dyDescent="0.25">
      <c r="A207" s="2">
        <v>45446</v>
      </c>
      <c r="B207" s="1">
        <v>5.5</v>
      </c>
      <c r="C207" s="1">
        <v>5.47</v>
      </c>
      <c r="D207" s="1">
        <v>5.47</v>
      </c>
      <c r="E207" s="1">
        <v>5.4</v>
      </c>
      <c r="F207" s="1">
        <v>5.35</v>
      </c>
      <c r="G207" s="1">
        <v>4.95</v>
      </c>
      <c r="H207" s="1">
        <v>4.55</v>
      </c>
      <c r="I207" s="1">
        <v>4.32</v>
      </c>
      <c r="J207" s="1">
        <v>4.12</v>
      </c>
      <c r="K207" s="1">
        <v>4.12</v>
      </c>
      <c r="L207" s="1">
        <v>4.1100000000000003</v>
      </c>
      <c r="M207" s="1">
        <v>4.3600000000000003</v>
      </c>
      <c r="N207" s="1">
        <v>4.24</v>
      </c>
    </row>
    <row r="208" spans="1:14" x14ac:dyDescent="0.25">
      <c r="A208" s="2">
        <v>45415</v>
      </c>
      <c r="B208" s="1">
        <v>5.5</v>
      </c>
      <c r="C208" s="1">
        <v>5.47</v>
      </c>
      <c r="D208" s="1">
        <v>5.47</v>
      </c>
      <c r="E208" s="1">
        <v>5.4</v>
      </c>
      <c r="F208" s="1">
        <v>5.35</v>
      </c>
      <c r="G208" s="1">
        <v>4.9400000000000004</v>
      </c>
      <c r="H208" s="1">
        <v>4.54</v>
      </c>
      <c r="I208" s="1">
        <v>4.32</v>
      </c>
      <c r="J208" s="1">
        <v>4.13</v>
      </c>
      <c r="K208" s="1">
        <v>4.1500000000000004</v>
      </c>
      <c r="L208" s="1">
        <v>4.13</v>
      </c>
      <c r="M208" s="1">
        <v>4.3899999999999997</v>
      </c>
      <c r="N208" s="1">
        <v>4.2699999999999996</v>
      </c>
    </row>
    <row r="209" spans="1:14" x14ac:dyDescent="0.25">
      <c r="A209" s="2">
        <v>45385</v>
      </c>
      <c r="B209" s="1">
        <v>5.51</v>
      </c>
      <c r="C209" s="1">
        <v>5.49</v>
      </c>
      <c r="D209" s="1">
        <v>5.48</v>
      </c>
      <c r="E209" s="1">
        <v>5.42</v>
      </c>
      <c r="F209" s="1">
        <v>5.37</v>
      </c>
      <c r="G209" s="1">
        <v>4.9800000000000004</v>
      </c>
      <c r="H209" s="1">
        <v>4.6100000000000003</v>
      </c>
      <c r="I209" s="1">
        <v>4.3899999999999997</v>
      </c>
      <c r="J209" s="1">
        <v>4.21</v>
      </c>
      <c r="K209" s="1">
        <v>4.2300000000000004</v>
      </c>
      <c r="L209" s="1">
        <v>4.22</v>
      </c>
      <c r="M209" s="1">
        <v>4.4800000000000004</v>
      </c>
      <c r="N209" s="1">
        <v>4.3600000000000003</v>
      </c>
    </row>
    <row r="210" spans="1:14" x14ac:dyDescent="0.25">
      <c r="A210" s="2">
        <v>45294</v>
      </c>
      <c r="B210" s="1">
        <v>5.54</v>
      </c>
      <c r="C210" s="1">
        <v>5.49</v>
      </c>
      <c r="D210" s="1">
        <v>5.42</v>
      </c>
      <c r="E210" s="1">
        <v>5.41</v>
      </c>
      <c r="F210" s="1">
        <v>5.27</v>
      </c>
      <c r="G210" s="1">
        <v>4.9400000000000004</v>
      </c>
      <c r="H210" s="1">
        <v>4.54</v>
      </c>
      <c r="I210" s="1">
        <v>4.32</v>
      </c>
      <c r="J210" s="1">
        <v>4.17</v>
      </c>
      <c r="K210" s="1">
        <v>4.2</v>
      </c>
      <c r="L210" s="1">
        <v>4.1900000000000004</v>
      </c>
      <c r="M210" s="1">
        <v>4.46</v>
      </c>
      <c r="N210" s="1">
        <v>4.33</v>
      </c>
    </row>
    <row r="211" spans="1:14" x14ac:dyDescent="0.25">
      <c r="A211" s="1" t="s">
        <v>292</v>
      </c>
      <c r="B211" s="1">
        <v>5.53</v>
      </c>
      <c r="C211" s="1">
        <v>5.5</v>
      </c>
      <c r="D211" s="1">
        <v>5.45</v>
      </c>
      <c r="E211" s="1">
        <v>5.43</v>
      </c>
      <c r="F211" s="1">
        <v>5.3</v>
      </c>
      <c r="G211" s="1">
        <v>5.01</v>
      </c>
      <c r="H211" s="1">
        <v>4.6399999999999997</v>
      </c>
      <c r="I211" s="1">
        <v>4.43</v>
      </c>
      <c r="J211" s="1">
        <v>4.26</v>
      </c>
      <c r="K211" s="1">
        <v>4.28</v>
      </c>
      <c r="L211" s="1">
        <v>4.25</v>
      </c>
      <c r="M211" s="1">
        <v>4.51</v>
      </c>
      <c r="N211" s="1">
        <v>4.38</v>
      </c>
    </row>
    <row r="212" spans="1:14" x14ac:dyDescent="0.25">
      <c r="A212" s="1" t="s">
        <v>293</v>
      </c>
      <c r="B212" s="1">
        <v>5.5</v>
      </c>
      <c r="C212" s="1">
        <v>5.51</v>
      </c>
      <c r="D212" s="1">
        <v>5.45</v>
      </c>
      <c r="E212" s="1">
        <v>5.43</v>
      </c>
      <c r="F212" s="1">
        <v>5.31</v>
      </c>
      <c r="G212" s="1">
        <v>5</v>
      </c>
      <c r="H212" s="1">
        <v>4.6399999999999997</v>
      </c>
      <c r="I212" s="1">
        <v>4.4400000000000004</v>
      </c>
      <c r="J212" s="1">
        <v>4.26</v>
      </c>
      <c r="K212" s="1">
        <v>4.28</v>
      </c>
      <c r="L212" s="1">
        <v>4.2699999999999996</v>
      </c>
      <c r="M212" s="1">
        <v>4.53</v>
      </c>
      <c r="N212" s="1">
        <v>4.4000000000000004</v>
      </c>
    </row>
    <row r="213" spans="1:14" x14ac:dyDescent="0.25">
      <c r="A213" s="1" t="s">
        <v>294</v>
      </c>
      <c r="B213" s="1">
        <v>5.5</v>
      </c>
      <c r="C213" s="1">
        <v>5.52</v>
      </c>
      <c r="D213" s="1">
        <v>5.45</v>
      </c>
      <c r="E213" s="1">
        <v>5.47</v>
      </c>
      <c r="F213" s="1">
        <v>5.33</v>
      </c>
      <c r="G213" s="1">
        <v>5.03</v>
      </c>
      <c r="H213" s="1">
        <v>4.7</v>
      </c>
      <c r="I213" s="1">
        <v>4.5</v>
      </c>
      <c r="J213" s="1">
        <v>4.32</v>
      </c>
      <c r="K213" s="1">
        <v>4.34</v>
      </c>
      <c r="L213" s="1">
        <v>4.3099999999999996</v>
      </c>
      <c r="M213" s="1">
        <v>4.57</v>
      </c>
      <c r="N213" s="1">
        <v>4.4400000000000004</v>
      </c>
    </row>
    <row r="214" spans="1:14" x14ac:dyDescent="0.25">
      <c r="A214" s="1" t="s">
        <v>295</v>
      </c>
      <c r="B214" s="1">
        <v>5.5</v>
      </c>
      <c r="C214" s="1">
        <v>5.52</v>
      </c>
      <c r="D214" s="1">
        <v>5.47</v>
      </c>
      <c r="E214" s="1">
        <v>5.47</v>
      </c>
      <c r="F214" s="1">
        <v>5.34</v>
      </c>
      <c r="G214" s="1">
        <v>5.03</v>
      </c>
      <c r="H214" s="1">
        <v>4.6900000000000004</v>
      </c>
      <c r="I214" s="1">
        <v>4.4800000000000004</v>
      </c>
      <c r="J214" s="1">
        <v>4.29</v>
      </c>
      <c r="K214" s="1">
        <v>4.32</v>
      </c>
      <c r="L214" s="1">
        <v>4.28</v>
      </c>
      <c r="M214" s="1">
        <v>4.53</v>
      </c>
      <c r="N214" s="1">
        <v>4.4000000000000004</v>
      </c>
    </row>
    <row r="215" spans="1:14" x14ac:dyDescent="0.25">
      <c r="A215" s="1" t="s">
        <v>296</v>
      </c>
      <c r="B215" s="1">
        <v>5.49</v>
      </c>
      <c r="C215" s="1">
        <v>5.51</v>
      </c>
      <c r="D215" s="1">
        <v>5.46</v>
      </c>
      <c r="E215" s="1">
        <v>5.46</v>
      </c>
      <c r="F215" s="1">
        <v>5.32</v>
      </c>
      <c r="G215" s="1">
        <v>5</v>
      </c>
      <c r="H215" s="1">
        <v>4.67</v>
      </c>
      <c r="I215" s="1">
        <v>4.45</v>
      </c>
      <c r="J215" s="1">
        <v>4.28</v>
      </c>
      <c r="K215" s="1">
        <v>4.28</v>
      </c>
      <c r="L215" s="1">
        <v>4.26</v>
      </c>
      <c r="M215" s="1">
        <v>4.51</v>
      </c>
      <c r="N215" s="1">
        <v>4.37</v>
      </c>
    </row>
    <row r="216" spans="1:14" x14ac:dyDescent="0.25">
      <c r="A216" s="1" t="s">
        <v>297</v>
      </c>
      <c r="B216" s="1">
        <v>5.49</v>
      </c>
      <c r="C216" s="1">
        <v>5.51</v>
      </c>
      <c r="D216" s="1">
        <v>5.45</v>
      </c>
      <c r="E216" s="1">
        <v>5.45</v>
      </c>
      <c r="F216" s="1">
        <v>5.32</v>
      </c>
      <c r="G216" s="1">
        <v>5.0199999999999996</v>
      </c>
      <c r="H216" s="1">
        <v>4.6900000000000004</v>
      </c>
      <c r="I216" s="1">
        <v>4.49</v>
      </c>
      <c r="J216" s="1">
        <v>4.33</v>
      </c>
      <c r="K216" s="1">
        <v>4.3499999999999996</v>
      </c>
      <c r="L216" s="1">
        <v>4.33</v>
      </c>
      <c r="M216" s="1">
        <v>4.58</v>
      </c>
      <c r="N216" s="1">
        <v>4.47</v>
      </c>
    </row>
    <row r="217" spans="1:14" x14ac:dyDescent="0.25">
      <c r="A217" s="1" t="s">
        <v>298</v>
      </c>
      <c r="B217" s="1">
        <v>5.5</v>
      </c>
      <c r="C217" s="1">
        <v>5.5</v>
      </c>
      <c r="D217" s="1">
        <v>5.44</v>
      </c>
      <c r="E217" s="1">
        <v>5.45</v>
      </c>
      <c r="F217" s="1">
        <v>5.32</v>
      </c>
      <c r="G217" s="1">
        <v>4.9800000000000004</v>
      </c>
      <c r="H217" s="1">
        <v>4.6399999999999997</v>
      </c>
      <c r="I217" s="1">
        <v>4.43</v>
      </c>
      <c r="J217" s="1">
        <v>4.3</v>
      </c>
      <c r="K217" s="1">
        <v>4.33</v>
      </c>
      <c r="L217" s="1">
        <v>4.32</v>
      </c>
      <c r="M217" s="1">
        <v>4.59</v>
      </c>
      <c r="N217" s="1">
        <v>4.49</v>
      </c>
    </row>
    <row r="218" spans="1:14" x14ac:dyDescent="0.25">
      <c r="A218" s="1" t="s">
        <v>299</v>
      </c>
      <c r="B218" s="1">
        <v>5.49</v>
      </c>
      <c r="C218" s="1">
        <v>5.49</v>
      </c>
      <c r="D218" s="1">
        <v>5.44</v>
      </c>
      <c r="E218" s="1">
        <v>5.45</v>
      </c>
      <c r="F218" s="1">
        <v>5.32</v>
      </c>
      <c r="G218" s="1">
        <v>4.97</v>
      </c>
      <c r="H218" s="1">
        <v>4.59</v>
      </c>
      <c r="I218" s="1">
        <v>4.38</v>
      </c>
      <c r="J218" s="1">
        <v>4.25</v>
      </c>
      <c r="K218" s="1">
        <v>4.28</v>
      </c>
      <c r="L218" s="1">
        <v>4.2699999999999996</v>
      </c>
      <c r="M218" s="1">
        <v>4.5599999999999996</v>
      </c>
      <c r="N218" s="1">
        <v>4.4400000000000004</v>
      </c>
    </row>
    <row r="219" spans="1:14" x14ac:dyDescent="0.25">
      <c r="A219" s="1" t="s">
        <v>300</v>
      </c>
      <c r="B219" s="1">
        <v>5.48</v>
      </c>
      <c r="C219" s="1">
        <v>5.51</v>
      </c>
      <c r="D219" s="1">
        <v>5.44</v>
      </c>
      <c r="E219" s="1">
        <v>5.45</v>
      </c>
      <c r="F219" s="1">
        <v>5.31</v>
      </c>
      <c r="G219" s="1">
        <v>4.9800000000000004</v>
      </c>
      <c r="H219" s="1">
        <v>4.6399999999999997</v>
      </c>
      <c r="I219" s="1">
        <v>4.43</v>
      </c>
      <c r="J219" s="1">
        <v>4.29</v>
      </c>
      <c r="K219" s="1">
        <v>4.3099999999999996</v>
      </c>
      <c r="L219" s="1">
        <v>4.3</v>
      </c>
      <c r="M219" s="1">
        <v>4.58</v>
      </c>
      <c r="N219" s="1">
        <v>4.45</v>
      </c>
    </row>
    <row r="220" spans="1:14" x14ac:dyDescent="0.25">
      <c r="A220" s="1" t="s">
        <v>301</v>
      </c>
      <c r="B220" s="1">
        <v>5.49</v>
      </c>
      <c r="C220" s="1">
        <v>5.51</v>
      </c>
      <c r="D220" s="1">
        <v>5.43</v>
      </c>
      <c r="E220" s="1">
        <v>5.45</v>
      </c>
      <c r="F220" s="1">
        <v>5.3</v>
      </c>
      <c r="G220" s="1">
        <v>4.93</v>
      </c>
      <c r="H220" s="1">
        <v>4.5599999999999996</v>
      </c>
      <c r="I220" s="1">
        <v>4.3600000000000003</v>
      </c>
      <c r="J220" s="1">
        <v>4.22</v>
      </c>
      <c r="K220" s="1">
        <v>4.25</v>
      </c>
      <c r="L220" s="1">
        <v>4.24</v>
      </c>
      <c r="M220" s="1">
        <v>4.54</v>
      </c>
      <c r="N220" s="1">
        <v>4.42</v>
      </c>
    </row>
    <row r="221" spans="1:14" x14ac:dyDescent="0.25">
      <c r="A221" s="1" t="s">
        <v>302</v>
      </c>
      <c r="B221" s="1">
        <v>5.48</v>
      </c>
      <c r="C221" s="1">
        <v>5.51</v>
      </c>
      <c r="D221" s="1">
        <v>5.43</v>
      </c>
      <c r="E221" s="1">
        <v>5.45</v>
      </c>
      <c r="F221" s="1">
        <v>5.31</v>
      </c>
      <c r="G221" s="1">
        <v>4.9400000000000004</v>
      </c>
      <c r="H221" s="1">
        <v>4.5599999999999996</v>
      </c>
      <c r="I221" s="1">
        <v>4.38</v>
      </c>
      <c r="J221" s="1">
        <v>4.25</v>
      </c>
      <c r="K221" s="1">
        <v>4.2699999999999996</v>
      </c>
      <c r="L221" s="1">
        <v>4.2699999999999996</v>
      </c>
      <c r="M221" s="1">
        <v>4.57</v>
      </c>
      <c r="N221" s="1">
        <v>4.45</v>
      </c>
    </row>
    <row r="222" spans="1:14" x14ac:dyDescent="0.25">
      <c r="A222" s="1" t="s">
        <v>303</v>
      </c>
      <c r="B222" s="1">
        <v>5.48</v>
      </c>
      <c r="C222" s="1">
        <v>5.52</v>
      </c>
      <c r="D222" s="1">
        <v>5.45</v>
      </c>
      <c r="E222" s="1">
        <v>5.46</v>
      </c>
      <c r="F222" s="1">
        <v>5.32</v>
      </c>
      <c r="G222" s="1">
        <v>4.99</v>
      </c>
      <c r="H222" s="1">
        <v>4.6399999999999997</v>
      </c>
      <c r="I222" s="1">
        <v>4.4400000000000004</v>
      </c>
      <c r="J222" s="1">
        <v>4.3099999999999996</v>
      </c>
      <c r="K222" s="1">
        <v>4.33</v>
      </c>
      <c r="L222" s="1">
        <v>4.3099999999999996</v>
      </c>
      <c r="M222" s="1">
        <v>4.59</v>
      </c>
      <c r="N222" s="1">
        <v>4.46</v>
      </c>
    </row>
    <row r="223" spans="1:14" x14ac:dyDescent="0.25">
      <c r="A223" s="2">
        <v>45628</v>
      </c>
      <c r="B223" s="1">
        <v>5.49</v>
      </c>
      <c r="C223" s="1">
        <v>5.51</v>
      </c>
      <c r="D223" s="1">
        <v>5.43</v>
      </c>
      <c r="E223" s="1">
        <v>5.43</v>
      </c>
      <c r="F223" s="1">
        <v>5.27</v>
      </c>
      <c r="G223" s="1">
        <v>4.87</v>
      </c>
      <c r="H223" s="1">
        <v>4.46</v>
      </c>
      <c r="I223" s="1">
        <v>4.25</v>
      </c>
      <c r="J223" s="1">
        <v>4.13</v>
      </c>
      <c r="K223" s="1">
        <v>4.16</v>
      </c>
      <c r="L223" s="1">
        <v>4.17</v>
      </c>
      <c r="M223" s="1">
        <v>4.4800000000000004</v>
      </c>
      <c r="N223" s="1">
        <v>4.37</v>
      </c>
    </row>
    <row r="224" spans="1:14" x14ac:dyDescent="0.25">
      <c r="A224" s="2">
        <v>45537</v>
      </c>
      <c r="B224" s="1">
        <v>5.49</v>
      </c>
      <c r="C224" s="1">
        <v>5.51</v>
      </c>
      <c r="D224" s="1">
        <v>5.44</v>
      </c>
      <c r="E224" s="1">
        <v>5.43</v>
      </c>
      <c r="F224" s="1">
        <v>5.26</v>
      </c>
      <c r="G224" s="1">
        <v>4.8600000000000003</v>
      </c>
      <c r="H224" s="1">
        <v>4.4800000000000004</v>
      </c>
      <c r="I224" s="1">
        <v>4.25</v>
      </c>
      <c r="J224" s="1">
        <v>4.1399999999999997</v>
      </c>
      <c r="K224" s="1">
        <v>4.17</v>
      </c>
      <c r="L224" s="1">
        <v>4.17</v>
      </c>
      <c r="M224" s="1">
        <v>4.4800000000000004</v>
      </c>
      <c r="N224" s="1">
        <v>4.37</v>
      </c>
    </row>
    <row r="225" spans="1:14" x14ac:dyDescent="0.25">
      <c r="A225" s="2">
        <v>45506</v>
      </c>
      <c r="B225" s="1">
        <v>5.49</v>
      </c>
      <c r="C225" s="1">
        <v>5.51</v>
      </c>
      <c r="D225" s="1">
        <v>5.44</v>
      </c>
      <c r="E225" s="1">
        <v>5.42</v>
      </c>
      <c r="F225" s="1">
        <v>5.24</v>
      </c>
      <c r="G225" s="1">
        <v>4.83</v>
      </c>
      <c r="H225" s="1">
        <v>4.46</v>
      </c>
      <c r="I225" s="1">
        <v>4.22</v>
      </c>
      <c r="J225" s="1">
        <v>4.12</v>
      </c>
      <c r="K225" s="1">
        <v>4.1500000000000004</v>
      </c>
      <c r="L225" s="1">
        <v>4.1500000000000004</v>
      </c>
      <c r="M225" s="1">
        <v>4.47</v>
      </c>
      <c r="N225" s="1">
        <v>4.3600000000000003</v>
      </c>
    </row>
    <row r="226" spans="1:14" x14ac:dyDescent="0.25">
      <c r="A226" s="2">
        <v>45475</v>
      </c>
      <c r="B226" s="1">
        <v>5.47</v>
      </c>
      <c r="C226" s="1">
        <v>5.49</v>
      </c>
      <c r="D226" s="1">
        <v>5.43</v>
      </c>
      <c r="E226" s="1">
        <v>5.4</v>
      </c>
      <c r="F226" s="1">
        <v>5.23</v>
      </c>
      <c r="G226" s="1">
        <v>4.83</v>
      </c>
      <c r="H226" s="1">
        <v>4.41</v>
      </c>
      <c r="I226" s="1">
        <v>4.16</v>
      </c>
      <c r="J226" s="1">
        <v>4.0599999999999996</v>
      </c>
      <c r="K226" s="1">
        <v>4.09</v>
      </c>
      <c r="L226" s="1">
        <v>4.09</v>
      </c>
      <c r="M226" s="1">
        <v>4.41</v>
      </c>
      <c r="N226" s="1">
        <v>4.3099999999999996</v>
      </c>
    </row>
    <row r="227" spans="1:14" x14ac:dyDescent="0.25">
      <c r="A227" s="2">
        <v>45445</v>
      </c>
      <c r="B227" s="1">
        <v>5.48</v>
      </c>
      <c r="C227" s="1">
        <v>5.5</v>
      </c>
      <c r="D227" s="1">
        <v>5.44</v>
      </c>
      <c r="E227" s="1">
        <v>5.41</v>
      </c>
      <c r="F227" s="1">
        <v>5.23</v>
      </c>
      <c r="G227" s="1">
        <v>4.82</v>
      </c>
      <c r="H227" s="1">
        <v>4.3899999999999997</v>
      </c>
      <c r="I227" s="1">
        <v>4.1399999999999997</v>
      </c>
      <c r="J227" s="1">
        <v>4.03</v>
      </c>
      <c r="K227" s="1">
        <v>4.07</v>
      </c>
      <c r="L227" s="1">
        <v>4.09</v>
      </c>
      <c r="M227" s="1">
        <v>4.3899999999999997</v>
      </c>
      <c r="N227" s="1">
        <v>4.29</v>
      </c>
    </row>
    <row r="228" spans="1:14" x14ac:dyDescent="0.25">
      <c r="A228" s="2">
        <v>45414</v>
      </c>
      <c r="B228" s="1">
        <v>5.49</v>
      </c>
      <c r="C228" s="1">
        <v>5.5</v>
      </c>
      <c r="D228" s="1">
        <v>5.42</v>
      </c>
      <c r="E228" s="1">
        <v>5.42</v>
      </c>
      <c r="F228" s="1">
        <v>5.25</v>
      </c>
      <c r="G228" s="1">
        <v>4.87</v>
      </c>
      <c r="H228" s="1">
        <v>4.46</v>
      </c>
      <c r="I228" s="1">
        <v>4.2699999999999996</v>
      </c>
      <c r="J228" s="1">
        <v>4.13</v>
      </c>
      <c r="K228" s="1">
        <v>4.16</v>
      </c>
      <c r="L228" s="1">
        <v>4.17</v>
      </c>
      <c r="M228" s="1">
        <v>4.46</v>
      </c>
      <c r="N228" s="1">
        <v>4.3499999999999996</v>
      </c>
    </row>
    <row r="229" spans="1:14" x14ac:dyDescent="0.25">
      <c r="A229" s="2">
        <v>45324</v>
      </c>
      <c r="B229" s="1">
        <v>5.49</v>
      </c>
      <c r="C229" s="1">
        <v>5.51</v>
      </c>
      <c r="D229" s="1">
        <v>5.43</v>
      </c>
      <c r="E229" s="1">
        <v>5.42</v>
      </c>
      <c r="F229" s="1">
        <v>5.22</v>
      </c>
      <c r="G229" s="1">
        <v>4.8099999999999996</v>
      </c>
      <c r="H229" s="1">
        <v>4.3600000000000003</v>
      </c>
      <c r="I229" s="1">
        <v>4.1399999999999997</v>
      </c>
      <c r="J229" s="1">
        <v>3.99</v>
      </c>
      <c r="K229" s="1">
        <v>4.0199999999999996</v>
      </c>
      <c r="L229" s="1">
        <v>4.03</v>
      </c>
      <c r="M229" s="1">
        <v>4.33</v>
      </c>
      <c r="N229" s="1">
        <v>4.22</v>
      </c>
    </row>
    <row r="230" spans="1:14" x14ac:dyDescent="0.25">
      <c r="A230" s="2">
        <v>45293</v>
      </c>
      <c r="B230" s="1">
        <v>5.49</v>
      </c>
      <c r="C230" s="1">
        <v>5.51</v>
      </c>
      <c r="D230" s="1">
        <v>5.42</v>
      </c>
      <c r="E230" s="1">
        <v>5.38</v>
      </c>
      <c r="F230" s="1">
        <v>5.15</v>
      </c>
      <c r="G230" s="1">
        <v>4.68</v>
      </c>
      <c r="H230" s="1">
        <v>4.2</v>
      </c>
      <c r="I230" s="1">
        <v>3.96</v>
      </c>
      <c r="J230" s="1">
        <v>3.8</v>
      </c>
      <c r="K230" s="1">
        <v>3.83</v>
      </c>
      <c r="L230" s="1">
        <v>3.87</v>
      </c>
      <c r="M230" s="1">
        <v>4.21</v>
      </c>
      <c r="N230" s="1">
        <v>4.0999999999999996</v>
      </c>
    </row>
    <row r="231" spans="1:14" x14ac:dyDescent="0.25">
      <c r="A231" s="1" t="s">
        <v>304</v>
      </c>
      <c r="B231" s="1">
        <v>5.53</v>
      </c>
      <c r="C231" s="1">
        <v>5.46</v>
      </c>
      <c r="D231" s="1">
        <v>5.42</v>
      </c>
      <c r="E231" s="1">
        <v>5.4</v>
      </c>
      <c r="F231" s="1">
        <v>5.18</v>
      </c>
      <c r="G231" s="1">
        <v>4.7300000000000004</v>
      </c>
      <c r="H231" s="1">
        <v>4.2699999999999996</v>
      </c>
      <c r="I231" s="1">
        <v>4.05</v>
      </c>
      <c r="J231" s="1">
        <v>3.91</v>
      </c>
      <c r="K231" s="1">
        <v>3.95</v>
      </c>
      <c r="L231" s="1">
        <v>3.99</v>
      </c>
      <c r="M231" s="1">
        <v>4.34</v>
      </c>
      <c r="N231" s="1">
        <v>4.22</v>
      </c>
    </row>
    <row r="232" spans="1:14" x14ac:dyDescent="0.25">
      <c r="A232" s="1" t="s">
        <v>305</v>
      </c>
      <c r="B232" s="1">
        <v>5.53</v>
      </c>
      <c r="C232" s="1">
        <v>5.47</v>
      </c>
      <c r="D232" s="1">
        <v>5.42</v>
      </c>
      <c r="E232" s="1">
        <v>5.38</v>
      </c>
      <c r="F232" s="1">
        <v>5.19</v>
      </c>
      <c r="G232" s="1">
        <v>4.8</v>
      </c>
      <c r="H232" s="1">
        <v>4.3600000000000003</v>
      </c>
      <c r="I232" s="1">
        <v>4.1399999999999997</v>
      </c>
      <c r="J232" s="1">
        <v>4</v>
      </c>
      <c r="K232" s="1">
        <v>4.03</v>
      </c>
      <c r="L232" s="1">
        <v>4.0599999999999996</v>
      </c>
      <c r="M232" s="1">
        <v>4.4000000000000004</v>
      </c>
      <c r="N232" s="1">
        <v>4.28</v>
      </c>
    </row>
    <row r="233" spans="1:14" x14ac:dyDescent="0.25">
      <c r="A233" s="1" t="s">
        <v>306</v>
      </c>
      <c r="B233" s="1">
        <v>5.53</v>
      </c>
      <c r="C233" s="1">
        <v>5.46</v>
      </c>
      <c r="D233" s="1">
        <v>5.42</v>
      </c>
      <c r="E233" s="1">
        <v>5.37</v>
      </c>
      <c r="F233" s="1">
        <v>5.19</v>
      </c>
      <c r="G233" s="1">
        <v>4.76</v>
      </c>
      <c r="H233" s="1">
        <v>4.29</v>
      </c>
      <c r="I233" s="1">
        <v>4.0999999999999996</v>
      </c>
      <c r="J233" s="1">
        <v>3.97</v>
      </c>
      <c r="K233" s="1">
        <v>4.0199999999999996</v>
      </c>
      <c r="L233" s="1">
        <v>4.08</v>
      </c>
      <c r="M233" s="1">
        <v>4.42</v>
      </c>
      <c r="N233" s="1">
        <v>4.3099999999999996</v>
      </c>
    </row>
    <row r="234" spans="1:14" x14ac:dyDescent="0.25">
      <c r="A234" s="1" t="s">
        <v>307</v>
      </c>
      <c r="B234" s="1">
        <v>5.54</v>
      </c>
      <c r="C234" s="1">
        <v>5.45</v>
      </c>
      <c r="D234" s="1">
        <v>5.44</v>
      </c>
      <c r="E234" s="1">
        <v>5.39</v>
      </c>
      <c r="F234" s="1">
        <v>5.19</v>
      </c>
      <c r="G234" s="1">
        <v>4.78</v>
      </c>
      <c r="H234" s="1">
        <v>4.34</v>
      </c>
      <c r="I234" s="1">
        <v>4.1500000000000004</v>
      </c>
      <c r="J234" s="1">
        <v>4.04</v>
      </c>
      <c r="K234" s="1">
        <v>4.0999999999999996</v>
      </c>
      <c r="L234" s="1">
        <v>4.1500000000000004</v>
      </c>
      <c r="M234" s="1">
        <v>4.49</v>
      </c>
      <c r="N234" s="1">
        <v>4.38</v>
      </c>
    </row>
    <row r="235" spans="1:14" x14ac:dyDescent="0.25">
      <c r="A235" s="1" t="s">
        <v>308</v>
      </c>
      <c r="B235" s="1">
        <v>5.54</v>
      </c>
      <c r="C235" s="1">
        <v>5.48</v>
      </c>
      <c r="D235" s="1">
        <v>5.44</v>
      </c>
      <c r="E235" s="1">
        <v>5.39</v>
      </c>
      <c r="F235" s="1">
        <v>5.19</v>
      </c>
      <c r="G235" s="1">
        <v>4.76</v>
      </c>
      <c r="H235" s="1">
        <v>4.28</v>
      </c>
      <c r="I235" s="1">
        <v>4.12</v>
      </c>
      <c r="J235" s="1">
        <v>4.01</v>
      </c>
      <c r="K235" s="1">
        <v>4.07</v>
      </c>
      <c r="L235" s="1">
        <v>4.1399999999999997</v>
      </c>
      <c r="M235" s="1">
        <v>4.49</v>
      </c>
      <c r="N235" s="1">
        <v>4.38</v>
      </c>
    </row>
    <row r="236" spans="1:14" x14ac:dyDescent="0.25">
      <c r="A236" s="1" t="s">
        <v>309</v>
      </c>
      <c r="B236" s="1">
        <v>5.52</v>
      </c>
      <c r="C236" s="1">
        <v>5.44</v>
      </c>
      <c r="D236" s="1">
        <v>5.44</v>
      </c>
      <c r="E236" s="1">
        <v>5.4</v>
      </c>
      <c r="F236" s="1">
        <v>5.22</v>
      </c>
      <c r="G236" s="1">
        <v>4.83</v>
      </c>
      <c r="H236" s="1">
        <v>4.34</v>
      </c>
      <c r="I236" s="1">
        <v>4.1900000000000004</v>
      </c>
      <c r="J236" s="1">
        <v>4.0599999999999996</v>
      </c>
      <c r="K236" s="1">
        <v>4.1399999999999997</v>
      </c>
      <c r="L236" s="1">
        <v>4.18</v>
      </c>
      <c r="M236" s="1">
        <v>4.5199999999999996</v>
      </c>
      <c r="N236" s="1">
        <v>4.41</v>
      </c>
    </row>
    <row r="237" spans="1:14" x14ac:dyDescent="0.25">
      <c r="A237" s="1" t="s">
        <v>310</v>
      </c>
      <c r="B237" s="1">
        <v>5.53</v>
      </c>
      <c r="C237" s="1">
        <v>5.46</v>
      </c>
      <c r="D237" s="1">
        <v>5.45</v>
      </c>
      <c r="E237" s="1">
        <v>5.38</v>
      </c>
      <c r="F237" s="1">
        <v>5.21</v>
      </c>
      <c r="G237" s="1">
        <v>4.8099999999999996</v>
      </c>
      <c r="H237" s="1">
        <v>4.3099999999999996</v>
      </c>
      <c r="I237" s="1">
        <v>4.16</v>
      </c>
      <c r="J237" s="1">
        <v>4.0599999999999996</v>
      </c>
      <c r="K237" s="1">
        <v>4.1100000000000003</v>
      </c>
      <c r="L237" s="1">
        <v>4.1399999999999997</v>
      </c>
      <c r="M237" s="1">
        <v>4.4800000000000004</v>
      </c>
      <c r="N237" s="1">
        <v>4.38</v>
      </c>
    </row>
    <row r="238" spans="1:14" x14ac:dyDescent="0.25">
      <c r="A238" s="1" t="s">
        <v>311</v>
      </c>
      <c r="B238" s="1">
        <v>5.53</v>
      </c>
      <c r="C238" s="1">
        <v>5.47</v>
      </c>
      <c r="D238" s="1">
        <v>5.46</v>
      </c>
      <c r="E238" s="1">
        <v>5.39</v>
      </c>
      <c r="F238" s="1">
        <v>5.22</v>
      </c>
      <c r="G238" s="1">
        <v>4.83</v>
      </c>
      <c r="H238" s="1">
        <v>4.37</v>
      </c>
      <c r="I238" s="1">
        <v>4.1399999999999997</v>
      </c>
      <c r="J238" s="1">
        <v>4.03</v>
      </c>
      <c r="K238" s="1">
        <v>4.07</v>
      </c>
      <c r="L238" s="1">
        <v>4.1100000000000003</v>
      </c>
      <c r="M238" s="1">
        <v>4.4400000000000004</v>
      </c>
      <c r="N238" s="1">
        <v>4.32</v>
      </c>
    </row>
    <row r="239" spans="1:14" x14ac:dyDescent="0.25">
      <c r="A239" s="1" t="s">
        <v>312</v>
      </c>
      <c r="B239" s="1">
        <v>5.54</v>
      </c>
      <c r="C239" s="1">
        <v>5.47</v>
      </c>
      <c r="D239" s="1">
        <v>5.45</v>
      </c>
      <c r="E239" s="1">
        <v>5.39</v>
      </c>
      <c r="F239" s="1">
        <v>5.21</v>
      </c>
      <c r="G239" s="1">
        <v>4.84</v>
      </c>
      <c r="H239" s="1">
        <v>4.3899999999999997</v>
      </c>
      <c r="I239" s="1">
        <v>4.18</v>
      </c>
      <c r="J239" s="1">
        <v>4.08</v>
      </c>
      <c r="K239" s="1">
        <v>4.12</v>
      </c>
      <c r="L239" s="1">
        <v>4.1500000000000004</v>
      </c>
      <c r="M239" s="1">
        <v>4.47</v>
      </c>
      <c r="N239" s="1">
        <v>4.3600000000000003</v>
      </c>
    </row>
    <row r="240" spans="1:14" x14ac:dyDescent="0.25">
      <c r="A240" s="1" t="s">
        <v>313</v>
      </c>
      <c r="B240" s="1">
        <v>5.53</v>
      </c>
      <c r="C240" s="1">
        <v>5.48</v>
      </c>
      <c r="D240" s="1">
        <v>5.45</v>
      </c>
      <c r="E240" s="1">
        <v>5.39</v>
      </c>
      <c r="F240" s="1">
        <v>5.2</v>
      </c>
      <c r="G240" s="1">
        <v>4.8</v>
      </c>
      <c r="H240" s="1">
        <v>4.34</v>
      </c>
      <c r="I240" s="1">
        <v>4.13</v>
      </c>
      <c r="J240" s="1">
        <v>4.04</v>
      </c>
      <c r="K240" s="1">
        <v>4.0999999999999996</v>
      </c>
      <c r="L240" s="1">
        <v>4.1399999999999997</v>
      </c>
      <c r="M240" s="1">
        <v>4.4800000000000004</v>
      </c>
      <c r="N240" s="1">
        <v>4.37</v>
      </c>
    </row>
    <row r="241" spans="1:14" x14ac:dyDescent="0.25">
      <c r="A241" s="1" t="s">
        <v>314</v>
      </c>
      <c r="B241" s="1">
        <v>5.54</v>
      </c>
      <c r="C241" s="1">
        <v>5.47</v>
      </c>
      <c r="D241" s="1">
        <v>5.47</v>
      </c>
      <c r="E241" s="1">
        <v>5.4</v>
      </c>
      <c r="F241" s="1">
        <v>5.2</v>
      </c>
      <c r="G241" s="1">
        <v>4.8</v>
      </c>
      <c r="H241" s="1">
        <v>4.34</v>
      </c>
      <c r="I241" s="1">
        <v>4.12</v>
      </c>
      <c r="J241" s="1">
        <v>4.0199999999999996</v>
      </c>
      <c r="K241" s="1">
        <v>4.07</v>
      </c>
      <c r="L241" s="1">
        <v>4.0999999999999996</v>
      </c>
      <c r="M241" s="1">
        <v>4.42</v>
      </c>
      <c r="N241" s="1">
        <v>4.3099999999999996</v>
      </c>
    </row>
    <row r="242" spans="1:14" x14ac:dyDescent="0.25">
      <c r="A242" s="1" t="s">
        <v>315</v>
      </c>
      <c r="B242" s="1">
        <v>5.54</v>
      </c>
      <c r="C242" s="1">
        <v>5.47</v>
      </c>
      <c r="D242" s="1">
        <v>5.45</v>
      </c>
      <c r="E242" s="1">
        <v>5.37</v>
      </c>
      <c r="F242" s="1">
        <v>5.18</v>
      </c>
      <c r="G242" s="1">
        <v>4.7</v>
      </c>
      <c r="H242" s="1">
        <v>4.22</v>
      </c>
      <c r="I242" s="1">
        <v>4.0199999999999996</v>
      </c>
      <c r="J242" s="1">
        <v>3.95</v>
      </c>
      <c r="K242" s="1">
        <v>4.01</v>
      </c>
      <c r="L242" s="1">
        <v>4.07</v>
      </c>
      <c r="M242" s="1">
        <v>4.43</v>
      </c>
      <c r="N242" s="1">
        <v>4.3</v>
      </c>
    </row>
    <row r="243" spans="1:14" x14ac:dyDescent="0.25">
      <c r="A243" s="2">
        <v>45627</v>
      </c>
      <c r="B243" s="1">
        <v>5.55</v>
      </c>
      <c r="C243" s="1">
        <v>5.47</v>
      </c>
      <c r="D243" s="1">
        <v>5.45</v>
      </c>
      <c r="E243" s="1">
        <v>5.37</v>
      </c>
      <c r="F243" s="1">
        <v>5.16</v>
      </c>
      <c r="G243" s="1">
        <v>4.6500000000000004</v>
      </c>
      <c r="H243" s="1">
        <v>4.1399999999999997</v>
      </c>
      <c r="I243" s="1">
        <v>3.92</v>
      </c>
      <c r="J243" s="1">
        <v>3.84</v>
      </c>
      <c r="K243" s="1">
        <v>3.91</v>
      </c>
      <c r="L243" s="1">
        <v>3.96</v>
      </c>
      <c r="M243" s="1">
        <v>4.32</v>
      </c>
      <c r="N243" s="1">
        <v>4.2</v>
      </c>
    </row>
    <row r="244" spans="1:14" x14ac:dyDescent="0.25">
      <c r="A244" s="2">
        <v>45597</v>
      </c>
      <c r="B244" s="1">
        <v>5.54</v>
      </c>
      <c r="C244" s="1">
        <v>5.47</v>
      </c>
      <c r="D244" s="1">
        <v>5.46</v>
      </c>
      <c r="E244" s="1">
        <v>5.38</v>
      </c>
      <c r="F244" s="1">
        <v>5.22</v>
      </c>
      <c r="G244" s="1">
        <v>4.75</v>
      </c>
      <c r="H244" s="1">
        <v>4.26</v>
      </c>
      <c r="I244" s="1">
        <v>4.0199999999999996</v>
      </c>
      <c r="J244" s="1">
        <v>3.9</v>
      </c>
      <c r="K244" s="1">
        <v>3.95</v>
      </c>
      <c r="L244" s="1">
        <v>3.98</v>
      </c>
      <c r="M244" s="1">
        <v>4.32</v>
      </c>
      <c r="N244" s="1">
        <v>4.18</v>
      </c>
    </row>
    <row r="245" spans="1:14" x14ac:dyDescent="0.25">
      <c r="A245" s="2">
        <v>45566</v>
      </c>
      <c r="B245" s="1">
        <v>5.53</v>
      </c>
      <c r="C245" s="1">
        <v>5.46</v>
      </c>
      <c r="D245" s="1">
        <v>5.46</v>
      </c>
      <c r="E245" s="1">
        <v>5.39</v>
      </c>
      <c r="F245" s="1">
        <v>5.23</v>
      </c>
      <c r="G245" s="1">
        <v>4.82</v>
      </c>
      <c r="H245" s="1">
        <v>4.37</v>
      </c>
      <c r="I245" s="1">
        <v>4.0999999999999996</v>
      </c>
      <c r="J245" s="1">
        <v>3.99</v>
      </c>
      <c r="K245" s="1">
        <v>4.01</v>
      </c>
      <c r="L245" s="1">
        <v>4.04</v>
      </c>
      <c r="M245" s="1">
        <v>4.3499999999999996</v>
      </c>
      <c r="N245" s="1">
        <v>4.2</v>
      </c>
    </row>
    <row r="246" spans="1:14" x14ac:dyDescent="0.25">
      <c r="A246" s="2">
        <v>45536</v>
      </c>
      <c r="B246" s="1">
        <v>5.53</v>
      </c>
      <c r="C246" s="1">
        <v>5.46</v>
      </c>
      <c r="D246" s="1">
        <v>5.47</v>
      </c>
      <c r="E246" s="1">
        <v>5.38</v>
      </c>
      <c r="F246" s="1">
        <v>5.24</v>
      </c>
      <c r="G246" s="1">
        <v>4.82</v>
      </c>
      <c r="H246" s="1">
        <v>4.3600000000000003</v>
      </c>
      <c r="I246" s="1">
        <v>4.09</v>
      </c>
      <c r="J246" s="1">
        <v>3.97</v>
      </c>
      <c r="K246" s="1">
        <v>4</v>
      </c>
      <c r="L246" s="1">
        <v>4.0199999999999996</v>
      </c>
      <c r="M246" s="1">
        <v>4.33</v>
      </c>
      <c r="N246" s="1">
        <v>4.18</v>
      </c>
    </row>
    <row r="247" spans="1:14" x14ac:dyDescent="0.25">
      <c r="A247" s="2">
        <v>45505</v>
      </c>
      <c r="B247" s="1">
        <v>5.54</v>
      </c>
      <c r="C247" s="1">
        <v>5.48</v>
      </c>
      <c r="D247" s="1">
        <v>5.49</v>
      </c>
      <c r="E247" s="1">
        <v>5.39</v>
      </c>
      <c r="F247" s="1">
        <v>5.24</v>
      </c>
      <c r="G247" s="1">
        <v>4.82</v>
      </c>
      <c r="H247" s="1">
        <v>4.3600000000000003</v>
      </c>
      <c r="I247" s="1">
        <v>4.1100000000000003</v>
      </c>
      <c r="J247" s="1">
        <v>3.97</v>
      </c>
      <c r="K247" s="1">
        <v>3.99</v>
      </c>
      <c r="L247" s="1">
        <v>4.01</v>
      </c>
      <c r="M247" s="1">
        <v>4.33</v>
      </c>
      <c r="N247" s="1">
        <v>4.17</v>
      </c>
    </row>
    <row r="248" spans="1:14" x14ac:dyDescent="0.25">
      <c r="A248" s="2">
        <v>45413</v>
      </c>
      <c r="B248" s="1">
        <v>5.54</v>
      </c>
      <c r="C248" s="1">
        <v>5.48</v>
      </c>
      <c r="D248" s="1">
        <v>5.47</v>
      </c>
      <c r="E248" s="1">
        <v>5.41</v>
      </c>
      <c r="F248" s="1">
        <v>5.24</v>
      </c>
      <c r="G248" s="1">
        <v>4.84</v>
      </c>
      <c r="H248" s="1">
        <v>4.4000000000000004</v>
      </c>
      <c r="I248" s="1">
        <v>4.17</v>
      </c>
      <c r="J248" s="1">
        <v>4.0199999999999996</v>
      </c>
      <c r="K248" s="1">
        <v>4.04</v>
      </c>
      <c r="L248" s="1">
        <v>4.05</v>
      </c>
      <c r="M248" s="1">
        <v>4.37</v>
      </c>
      <c r="N248" s="1">
        <v>4.21</v>
      </c>
    </row>
    <row r="249" spans="1:14" x14ac:dyDescent="0.25">
      <c r="A249" s="2">
        <v>45383</v>
      </c>
      <c r="B249" s="1">
        <v>5.56</v>
      </c>
      <c r="C249" s="1">
        <v>5.48</v>
      </c>
      <c r="D249" s="1">
        <v>5.48</v>
      </c>
      <c r="E249" s="1">
        <v>5.41</v>
      </c>
      <c r="F249" s="1">
        <v>5.25</v>
      </c>
      <c r="G249" s="1">
        <v>4.8499999999999996</v>
      </c>
      <c r="H249" s="1">
        <v>4.38</v>
      </c>
      <c r="I249" s="1">
        <v>4.1399999999999997</v>
      </c>
      <c r="J249" s="1">
        <v>3.97</v>
      </c>
      <c r="K249" s="1">
        <v>3.99</v>
      </c>
      <c r="L249" s="1">
        <v>3.99</v>
      </c>
      <c r="M249" s="1">
        <v>4.3</v>
      </c>
      <c r="N249" s="1">
        <v>4.13</v>
      </c>
    </row>
    <row r="250" spans="1:14" x14ac:dyDescent="0.25">
      <c r="A250" s="2">
        <v>45352</v>
      </c>
      <c r="B250" s="1">
        <v>5.54</v>
      </c>
      <c r="C250" s="1">
        <v>5.54</v>
      </c>
      <c r="D250" s="1">
        <v>5.48</v>
      </c>
      <c r="E250" s="1">
        <v>5.41</v>
      </c>
      <c r="F250" s="1">
        <v>5.25</v>
      </c>
      <c r="G250" s="1">
        <v>4.8099999999999996</v>
      </c>
      <c r="H250" s="1">
        <v>4.33</v>
      </c>
      <c r="I250" s="1">
        <v>4.07</v>
      </c>
      <c r="J250" s="1">
        <v>3.9</v>
      </c>
      <c r="K250" s="1">
        <v>3.92</v>
      </c>
      <c r="L250" s="1">
        <v>3.91</v>
      </c>
      <c r="M250" s="1">
        <v>4.21</v>
      </c>
      <c r="N250" s="1">
        <v>4.05</v>
      </c>
    </row>
    <row r="251" spans="1:14" x14ac:dyDescent="0.25">
      <c r="A251" s="2">
        <v>45323</v>
      </c>
      <c r="B251" s="1">
        <v>5.55</v>
      </c>
      <c r="C251" s="1">
        <v>5.54</v>
      </c>
      <c r="D251" s="1">
        <v>5.46</v>
      </c>
      <c r="E251" s="1">
        <v>5.41</v>
      </c>
      <c r="F251" s="1">
        <v>5.24</v>
      </c>
      <c r="G251" s="1">
        <v>4.8</v>
      </c>
      <c r="H251" s="1">
        <v>4.33</v>
      </c>
      <c r="I251" s="1">
        <v>4.09</v>
      </c>
      <c r="J251" s="1">
        <v>3.93</v>
      </c>
      <c r="K251" s="1">
        <v>3.95</v>
      </c>
      <c r="L251" s="1">
        <v>3.95</v>
      </c>
      <c r="M251" s="1">
        <v>4.25</v>
      </c>
      <c r="N251" s="1">
        <v>4.08</v>
      </c>
    </row>
  </sheetData>
  <sheetProtection algorithmName="SHA-512" hashValue="Zyd0chB7/fu2aF35RayKeprV3hCG/07j1aJhwaLbqs4hri5m+zlC2g4Y9Ul8IcJqiAttbPu44dvMsbPXuw5mwg==" saltValue="n6Y6roh6wiNa+4nd9XNDO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/>
  </sheetViews>
  <sheetFormatPr defaultRowHeight="15" x14ac:dyDescent="0.25"/>
  <cols>
    <col min="1" max="1" width="14.140625" style="1" customWidth="1"/>
    <col min="2" max="16384" width="9.140625" style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 t="s">
        <v>14</v>
      </c>
      <c r="B2" s="1">
        <v>5.6</v>
      </c>
      <c r="C2" s="1">
        <v>5.59</v>
      </c>
      <c r="D2" s="1">
        <v>5.4</v>
      </c>
      <c r="E2" s="1">
        <v>5.41</v>
      </c>
      <c r="F2" s="1">
        <v>5.26</v>
      </c>
      <c r="G2" s="1">
        <v>4.79</v>
      </c>
      <c r="H2" s="1">
        <v>4.2300000000000004</v>
      </c>
      <c r="I2" s="1">
        <v>4.01</v>
      </c>
      <c r="J2" s="1">
        <v>3.84</v>
      </c>
      <c r="K2" s="1">
        <v>3.88</v>
      </c>
      <c r="L2" s="1">
        <v>3.88</v>
      </c>
      <c r="M2" s="1">
        <v>4.2</v>
      </c>
      <c r="N2" s="1">
        <v>4.03</v>
      </c>
    </row>
    <row r="3" spans="1:14" x14ac:dyDescent="0.25">
      <c r="A3" s="1" t="s">
        <v>15</v>
      </c>
      <c r="B3" s="1">
        <v>5.57</v>
      </c>
      <c r="C3" s="1">
        <v>5.55</v>
      </c>
      <c r="D3" s="1">
        <v>5.45</v>
      </c>
      <c r="E3" s="1">
        <v>5.42</v>
      </c>
      <c r="F3" s="1">
        <v>5.28</v>
      </c>
      <c r="G3" s="1">
        <v>4.82</v>
      </c>
      <c r="H3" s="1">
        <v>4.26</v>
      </c>
      <c r="I3" s="1">
        <v>4.0199999999999996</v>
      </c>
      <c r="J3" s="1">
        <v>3.83</v>
      </c>
      <c r="K3" s="1">
        <v>3.84</v>
      </c>
      <c r="L3" s="1">
        <v>3.84</v>
      </c>
      <c r="M3" s="1">
        <v>4.1399999999999997</v>
      </c>
      <c r="N3" s="1">
        <v>3.98</v>
      </c>
    </row>
    <row r="4" spans="1:14" x14ac:dyDescent="0.25">
      <c r="A4" s="1" t="s">
        <v>16</v>
      </c>
      <c r="B4" s="1">
        <v>5.55</v>
      </c>
      <c r="C4" s="1">
        <v>5.53</v>
      </c>
      <c r="D4" s="1">
        <v>5.44</v>
      </c>
      <c r="E4" s="1">
        <v>5.42</v>
      </c>
      <c r="F4" s="1">
        <v>5.26</v>
      </c>
      <c r="G4" s="1">
        <v>4.79</v>
      </c>
      <c r="H4" s="1">
        <v>4.2</v>
      </c>
      <c r="I4" s="1">
        <v>3.97</v>
      </c>
      <c r="J4" s="1">
        <v>3.78</v>
      </c>
      <c r="K4" s="1">
        <v>3.81</v>
      </c>
      <c r="L4" s="1">
        <v>3.79</v>
      </c>
      <c r="M4" s="1">
        <v>4.0999999999999996</v>
      </c>
      <c r="N4" s="1">
        <v>3.95</v>
      </c>
    </row>
    <row r="5" spans="1:14" x14ac:dyDescent="0.25">
      <c r="A5" s="1" t="s">
        <v>17</v>
      </c>
      <c r="B5" s="1">
        <v>5.53</v>
      </c>
      <c r="C5" s="1">
        <v>5.52</v>
      </c>
      <c r="D5" s="1">
        <v>5.45</v>
      </c>
      <c r="E5" s="1">
        <v>5.44</v>
      </c>
      <c r="F5" s="1">
        <v>5.28</v>
      </c>
      <c r="G5" s="1">
        <v>4.83</v>
      </c>
      <c r="H5" s="1">
        <v>4.26</v>
      </c>
      <c r="I5" s="1">
        <v>4.05</v>
      </c>
      <c r="J5" s="1">
        <v>3.89</v>
      </c>
      <c r="K5" s="1">
        <v>3.91</v>
      </c>
      <c r="L5" s="1">
        <v>3.89</v>
      </c>
      <c r="M5" s="1">
        <v>4.2</v>
      </c>
      <c r="N5" s="1">
        <v>4.04</v>
      </c>
    </row>
    <row r="6" spans="1:14" x14ac:dyDescent="0.25">
      <c r="A6" s="1" t="s">
        <v>18</v>
      </c>
      <c r="B6" s="1">
        <v>5.54</v>
      </c>
      <c r="C6" s="1">
        <v>5.52</v>
      </c>
      <c r="D6" s="1">
        <v>5.44</v>
      </c>
      <c r="E6" s="1">
        <v>5.45</v>
      </c>
      <c r="F6" s="1">
        <v>5.31</v>
      </c>
      <c r="G6" s="1">
        <v>4.82</v>
      </c>
      <c r="H6" s="1">
        <v>4.3099999999999996</v>
      </c>
      <c r="I6" s="1">
        <v>4.04</v>
      </c>
      <c r="J6" s="1">
        <v>3.87</v>
      </c>
      <c r="K6" s="1">
        <v>3.92</v>
      </c>
      <c r="L6" s="1">
        <v>3.9</v>
      </c>
      <c r="M6" s="1">
        <v>4.21</v>
      </c>
      <c r="N6" s="1">
        <v>4.05</v>
      </c>
    </row>
    <row r="7" spans="1:14" x14ac:dyDescent="0.25">
      <c r="A7" s="1" t="s">
        <v>19</v>
      </c>
      <c r="B7" s="1">
        <v>5.54</v>
      </c>
      <c r="C7" s="1">
        <v>5.53</v>
      </c>
      <c r="D7" s="1">
        <v>5.42</v>
      </c>
      <c r="E7" s="1">
        <v>5.45</v>
      </c>
      <c r="F7" s="1">
        <v>5.31</v>
      </c>
      <c r="G7" s="1">
        <v>4.84</v>
      </c>
      <c r="H7" s="1">
        <v>4.33</v>
      </c>
      <c r="I7" s="1">
        <v>4.0599999999999996</v>
      </c>
      <c r="J7" s="1">
        <v>3.87</v>
      </c>
      <c r="K7" s="1">
        <v>3.91</v>
      </c>
      <c r="L7" s="1">
        <v>3.89</v>
      </c>
      <c r="M7" s="1">
        <v>4.1900000000000004</v>
      </c>
      <c r="N7" s="1">
        <v>4.03</v>
      </c>
    </row>
    <row r="8" spans="1:14" x14ac:dyDescent="0.25">
      <c r="A8" s="1" t="s">
        <v>20</v>
      </c>
      <c r="B8" s="1">
        <v>5.5</v>
      </c>
      <c r="C8" s="1">
        <v>5.49</v>
      </c>
      <c r="D8" s="1">
        <v>5.44</v>
      </c>
      <c r="E8" s="1">
        <v>5.45</v>
      </c>
      <c r="F8" s="1">
        <v>5.33</v>
      </c>
      <c r="G8" s="1">
        <v>4.88</v>
      </c>
      <c r="H8" s="1">
        <v>4.34</v>
      </c>
      <c r="I8" s="1">
        <v>4.0599999999999996</v>
      </c>
      <c r="J8" s="1">
        <v>3.86</v>
      </c>
      <c r="K8" s="1">
        <v>3.88</v>
      </c>
      <c r="L8" s="1">
        <v>3.86</v>
      </c>
      <c r="M8" s="1">
        <v>4.17</v>
      </c>
      <c r="N8" s="1">
        <v>3.98</v>
      </c>
    </row>
    <row r="9" spans="1:14" x14ac:dyDescent="0.25">
      <c r="A9" s="1" t="s">
        <v>21</v>
      </c>
      <c r="B9" s="1">
        <v>5.51</v>
      </c>
      <c r="C9" s="1">
        <v>5.51</v>
      </c>
      <c r="D9" s="1">
        <v>5.43</v>
      </c>
      <c r="E9" s="1">
        <v>5.45</v>
      </c>
      <c r="F9" s="1">
        <v>5.35</v>
      </c>
      <c r="G9" s="1">
        <v>4.93</v>
      </c>
      <c r="H9" s="1">
        <v>4.41</v>
      </c>
      <c r="I9" s="1">
        <v>4.1500000000000004</v>
      </c>
      <c r="J9" s="1">
        <v>3.94</v>
      </c>
      <c r="K9" s="1">
        <v>3.96</v>
      </c>
      <c r="L9" s="1">
        <v>3.93</v>
      </c>
      <c r="M9" s="1">
        <v>4.2300000000000004</v>
      </c>
      <c r="N9" s="1">
        <v>4.03</v>
      </c>
    </row>
    <row r="10" spans="1:14" x14ac:dyDescent="0.25">
      <c r="A10" s="1" t="s">
        <v>22</v>
      </c>
      <c r="B10" s="1">
        <v>5.52</v>
      </c>
      <c r="C10" s="1">
        <v>5.52</v>
      </c>
      <c r="D10" s="1">
        <v>5.46</v>
      </c>
      <c r="E10" s="1">
        <v>5.47</v>
      </c>
      <c r="F10" s="1">
        <v>5.36</v>
      </c>
      <c r="G10" s="1">
        <v>4.95</v>
      </c>
      <c r="H10" s="1">
        <v>4.43</v>
      </c>
      <c r="I10" s="1">
        <v>4.1500000000000004</v>
      </c>
      <c r="J10" s="1">
        <v>3.94</v>
      </c>
      <c r="K10" s="1">
        <v>3.97</v>
      </c>
      <c r="L10" s="1">
        <v>3.95</v>
      </c>
      <c r="M10" s="1">
        <v>4.2300000000000004</v>
      </c>
      <c r="N10" s="1">
        <v>4.05</v>
      </c>
    </row>
    <row r="11" spans="1:14" x14ac:dyDescent="0.25">
      <c r="A11" s="1" t="s">
        <v>23</v>
      </c>
      <c r="B11" s="1">
        <v>5.54</v>
      </c>
      <c r="C11" s="1">
        <v>5.54</v>
      </c>
      <c r="D11" s="1">
        <v>5.44</v>
      </c>
      <c r="E11" s="1">
        <v>5.47</v>
      </c>
      <c r="F11" s="1">
        <v>5.33</v>
      </c>
      <c r="G11" s="1">
        <v>4.95</v>
      </c>
      <c r="H11" s="1">
        <v>4.4400000000000004</v>
      </c>
      <c r="I11" s="1">
        <v>4.13</v>
      </c>
      <c r="J11" s="1">
        <v>3.91</v>
      </c>
      <c r="K11" s="1">
        <v>3.94</v>
      </c>
      <c r="L11" s="1">
        <v>3.91</v>
      </c>
      <c r="M11" s="1">
        <v>4.1900000000000004</v>
      </c>
      <c r="N11" s="1">
        <v>4</v>
      </c>
    </row>
    <row r="12" spans="1:14" x14ac:dyDescent="0.25">
      <c r="A12" s="1" t="s">
        <v>24</v>
      </c>
      <c r="B12" s="1">
        <v>5.54</v>
      </c>
      <c r="C12" s="1">
        <v>5.54</v>
      </c>
      <c r="D12" s="1">
        <v>5.43</v>
      </c>
      <c r="E12" s="1">
        <v>5.45</v>
      </c>
      <c r="F12" s="1">
        <v>5.31</v>
      </c>
      <c r="G12" s="1">
        <v>4.9000000000000004</v>
      </c>
      <c r="H12" s="1">
        <v>4.37</v>
      </c>
      <c r="I12" s="1">
        <v>4.09</v>
      </c>
      <c r="J12" s="1">
        <v>3.9</v>
      </c>
      <c r="K12" s="1">
        <v>3.93</v>
      </c>
      <c r="L12" s="1">
        <v>3.92</v>
      </c>
      <c r="M12" s="1">
        <v>4.21</v>
      </c>
      <c r="N12" s="1">
        <v>4.03</v>
      </c>
    </row>
    <row r="13" spans="1:14" x14ac:dyDescent="0.25">
      <c r="A13" s="1" t="s">
        <v>25</v>
      </c>
      <c r="B13" s="1">
        <v>5.52</v>
      </c>
      <c r="C13" s="1">
        <v>5.52</v>
      </c>
      <c r="D13" s="1">
        <v>5.44</v>
      </c>
      <c r="E13" s="1">
        <v>5.45</v>
      </c>
      <c r="F13" s="1">
        <v>5.33</v>
      </c>
      <c r="G13" s="1">
        <v>4.9400000000000004</v>
      </c>
      <c r="H13" s="1">
        <v>4.46</v>
      </c>
      <c r="I13" s="1">
        <v>4.18</v>
      </c>
      <c r="J13" s="1">
        <v>4</v>
      </c>
      <c r="K13" s="1">
        <v>4.04</v>
      </c>
      <c r="L13" s="1">
        <v>4.04</v>
      </c>
      <c r="M13" s="1">
        <v>4.3600000000000003</v>
      </c>
      <c r="N13" s="1">
        <v>4.1900000000000004</v>
      </c>
    </row>
    <row r="14" spans="1:14" x14ac:dyDescent="0.25">
      <c r="A14" s="2">
        <v>45272</v>
      </c>
      <c r="B14" s="1">
        <v>5.53</v>
      </c>
      <c r="C14" s="1">
        <v>5.53</v>
      </c>
      <c r="D14" s="1">
        <v>5.46</v>
      </c>
      <c r="E14" s="1">
        <v>5.48</v>
      </c>
      <c r="F14" s="1">
        <v>5.41</v>
      </c>
      <c r="G14" s="1">
        <v>5.14</v>
      </c>
      <c r="H14" s="1">
        <v>4.7300000000000004</v>
      </c>
      <c r="I14" s="1">
        <v>4.42</v>
      </c>
      <c r="J14" s="1">
        <v>4.2300000000000004</v>
      </c>
      <c r="K14" s="1">
        <v>4.24</v>
      </c>
      <c r="L14" s="1">
        <v>4.2</v>
      </c>
      <c r="M14" s="1">
        <v>4.4800000000000004</v>
      </c>
      <c r="N14" s="1">
        <v>4.3</v>
      </c>
    </row>
    <row r="15" spans="1:14" x14ac:dyDescent="0.25">
      <c r="A15" s="2">
        <v>45242</v>
      </c>
      <c r="B15" s="1">
        <v>5.55</v>
      </c>
      <c r="C15" s="1">
        <v>5.54</v>
      </c>
      <c r="D15" s="1">
        <v>5.47</v>
      </c>
      <c r="E15" s="1">
        <v>5.48</v>
      </c>
      <c r="F15" s="1">
        <v>5.4</v>
      </c>
      <c r="G15" s="1">
        <v>5.14</v>
      </c>
      <c r="H15" s="1">
        <v>4.71</v>
      </c>
      <c r="I15" s="1">
        <v>4.42</v>
      </c>
      <c r="J15" s="1">
        <v>4.25</v>
      </c>
      <c r="K15" s="1">
        <v>4.2699999999999996</v>
      </c>
      <c r="L15" s="1">
        <v>4.2300000000000004</v>
      </c>
      <c r="M15" s="1">
        <v>4.51</v>
      </c>
      <c r="N15" s="1">
        <v>4.32</v>
      </c>
    </row>
    <row r="16" spans="1:14" x14ac:dyDescent="0.25">
      <c r="A16" s="2">
        <v>45150</v>
      </c>
      <c r="B16" s="1">
        <v>5.54</v>
      </c>
      <c r="C16" s="1">
        <v>5.53</v>
      </c>
      <c r="D16" s="1">
        <v>5.44</v>
      </c>
      <c r="E16" s="1">
        <v>5.49</v>
      </c>
      <c r="F16" s="1">
        <v>5.39</v>
      </c>
      <c r="G16" s="1">
        <v>5.13</v>
      </c>
      <c r="H16" s="1">
        <v>4.71</v>
      </c>
      <c r="I16" s="1">
        <v>4.45</v>
      </c>
      <c r="J16" s="1">
        <v>4.24</v>
      </c>
      <c r="K16" s="1">
        <v>4.28</v>
      </c>
      <c r="L16" s="1">
        <v>4.2300000000000004</v>
      </c>
      <c r="M16" s="1">
        <v>4.49</v>
      </c>
      <c r="N16" s="1">
        <v>4.3099999999999996</v>
      </c>
    </row>
    <row r="17" spans="1:14" x14ac:dyDescent="0.25">
      <c r="A17" s="2">
        <v>45119</v>
      </c>
      <c r="B17" s="1">
        <v>5.53</v>
      </c>
      <c r="C17" s="1">
        <v>5.54</v>
      </c>
      <c r="D17" s="1">
        <v>5.44</v>
      </c>
      <c r="E17" s="1">
        <v>5.47</v>
      </c>
      <c r="F17" s="1">
        <v>5.36</v>
      </c>
      <c r="G17" s="1">
        <v>5.05</v>
      </c>
      <c r="H17" s="1">
        <v>4.58</v>
      </c>
      <c r="I17" s="1">
        <v>4.3099999999999996</v>
      </c>
      <c r="J17" s="1">
        <v>4.1100000000000003</v>
      </c>
      <c r="K17" s="1">
        <v>4.16</v>
      </c>
      <c r="L17" s="1">
        <v>4.1399999999999997</v>
      </c>
      <c r="M17" s="1">
        <v>4.42</v>
      </c>
      <c r="N17" s="1">
        <v>4.25</v>
      </c>
    </row>
    <row r="18" spans="1:14" x14ac:dyDescent="0.25">
      <c r="A18" s="2">
        <v>45089</v>
      </c>
      <c r="B18" s="1">
        <v>5.54</v>
      </c>
      <c r="C18" s="1">
        <v>5.5</v>
      </c>
      <c r="D18" s="1">
        <v>5.45</v>
      </c>
      <c r="E18" s="1">
        <v>5.47</v>
      </c>
      <c r="F18" s="1">
        <v>5.38</v>
      </c>
      <c r="G18" s="1">
        <v>5.07</v>
      </c>
      <c r="H18" s="1">
        <v>4.5999999999999996</v>
      </c>
      <c r="I18" s="1">
        <v>4.33</v>
      </c>
      <c r="J18" s="1">
        <v>4.12</v>
      </c>
      <c r="K18" s="1">
        <v>4.16</v>
      </c>
      <c r="L18" s="1">
        <v>4.12</v>
      </c>
      <c r="M18" s="1">
        <v>4.4000000000000004</v>
      </c>
      <c r="N18" s="1">
        <v>4.22</v>
      </c>
    </row>
    <row r="19" spans="1:14" x14ac:dyDescent="0.25">
      <c r="A19" s="2">
        <v>45058</v>
      </c>
      <c r="B19" s="1">
        <v>5.54</v>
      </c>
      <c r="C19" s="1">
        <v>5.51</v>
      </c>
      <c r="D19" s="1">
        <v>5.45</v>
      </c>
      <c r="E19" s="1">
        <v>5.46</v>
      </c>
      <c r="F19" s="1">
        <v>5.37</v>
      </c>
      <c r="G19" s="1">
        <v>5.0599999999999996</v>
      </c>
      <c r="H19" s="1">
        <v>4.57</v>
      </c>
      <c r="I19" s="1">
        <v>4.33</v>
      </c>
      <c r="J19" s="1">
        <v>4.1399999999999997</v>
      </c>
      <c r="K19" s="1">
        <v>4.2</v>
      </c>
      <c r="L19" s="1">
        <v>4.18</v>
      </c>
      <c r="M19" s="1">
        <v>4.4800000000000004</v>
      </c>
      <c r="N19" s="1">
        <v>4.3</v>
      </c>
    </row>
    <row r="20" spans="1:14" x14ac:dyDescent="0.25">
      <c r="A20" s="2">
        <v>45028</v>
      </c>
      <c r="B20" s="1">
        <v>5.55</v>
      </c>
      <c r="C20" s="1">
        <v>5.53</v>
      </c>
      <c r="D20" s="1">
        <v>5.46</v>
      </c>
      <c r="E20" s="1">
        <v>5.47</v>
      </c>
      <c r="F20" s="1">
        <v>5.41</v>
      </c>
      <c r="G20" s="1">
        <v>5.0999999999999996</v>
      </c>
      <c r="H20" s="1">
        <v>4.6399999999999997</v>
      </c>
      <c r="I20" s="1">
        <v>4.4000000000000004</v>
      </c>
      <c r="J20" s="1">
        <v>4.2300000000000004</v>
      </c>
      <c r="K20" s="1">
        <v>4.3</v>
      </c>
      <c r="L20" s="1">
        <v>4.28</v>
      </c>
      <c r="M20" s="1">
        <v>4.6100000000000003</v>
      </c>
      <c r="N20" s="1">
        <v>4.43</v>
      </c>
    </row>
    <row r="21" spans="1:14" x14ac:dyDescent="0.25">
      <c r="A21" s="2">
        <v>44938</v>
      </c>
      <c r="B21" s="1">
        <v>5.55</v>
      </c>
      <c r="C21" s="1">
        <v>5.53</v>
      </c>
      <c r="D21" s="1">
        <v>5.43</v>
      </c>
      <c r="E21" s="1">
        <v>5.45</v>
      </c>
      <c r="F21" s="1">
        <v>5.33</v>
      </c>
      <c r="G21" s="1">
        <v>5.05</v>
      </c>
      <c r="H21" s="1">
        <v>4.5599999999999996</v>
      </c>
      <c r="I21" s="1">
        <v>4.3099999999999996</v>
      </c>
      <c r="J21" s="1">
        <v>4.1399999999999997</v>
      </c>
      <c r="K21" s="1">
        <v>4.22</v>
      </c>
      <c r="L21" s="1">
        <v>4.22</v>
      </c>
      <c r="M21" s="1">
        <v>4.58</v>
      </c>
      <c r="N21" s="1">
        <v>4.4000000000000004</v>
      </c>
    </row>
    <row r="22" spans="1:14" x14ac:dyDescent="0.25">
      <c r="A22" s="1" t="s">
        <v>26</v>
      </c>
      <c r="B22" s="1">
        <v>5.56</v>
      </c>
      <c r="C22" s="1">
        <v>5.54</v>
      </c>
      <c r="D22" s="1">
        <v>5.45</v>
      </c>
      <c r="E22" s="1">
        <v>5.49</v>
      </c>
      <c r="F22" s="1">
        <v>5.38</v>
      </c>
      <c r="G22" s="1">
        <v>5.16</v>
      </c>
      <c r="H22" s="1">
        <v>4.7300000000000004</v>
      </c>
      <c r="I22" s="1">
        <v>4.4800000000000004</v>
      </c>
      <c r="J22" s="1">
        <v>4.3099999999999996</v>
      </c>
      <c r="K22" s="1">
        <v>4.38</v>
      </c>
      <c r="L22" s="1">
        <v>4.37</v>
      </c>
      <c r="M22" s="1">
        <v>4.72</v>
      </c>
      <c r="N22" s="1">
        <v>4.54</v>
      </c>
    </row>
    <row r="23" spans="1:14" x14ac:dyDescent="0.25">
      <c r="A23" s="1" t="s">
        <v>27</v>
      </c>
      <c r="B23" s="1">
        <v>5.53</v>
      </c>
      <c r="C23" s="1">
        <v>5.52</v>
      </c>
      <c r="D23" s="1">
        <v>5.45</v>
      </c>
      <c r="E23" s="1">
        <v>5.48</v>
      </c>
      <c r="F23" s="1">
        <v>5.38</v>
      </c>
      <c r="G23" s="1">
        <v>5.12</v>
      </c>
      <c r="H23" s="1">
        <v>4.6399999999999997</v>
      </c>
      <c r="I23" s="1">
        <v>4.4000000000000004</v>
      </c>
      <c r="J23" s="1">
        <v>4.22</v>
      </c>
      <c r="K23" s="1">
        <v>4.28</v>
      </c>
      <c r="L23" s="1">
        <v>4.2699999999999996</v>
      </c>
      <c r="M23" s="1">
        <v>4.62</v>
      </c>
      <c r="N23" s="1">
        <v>4.4400000000000004</v>
      </c>
    </row>
    <row r="24" spans="1:14" x14ac:dyDescent="0.25">
      <c r="A24" s="1" t="s">
        <v>28</v>
      </c>
      <c r="B24" s="1">
        <v>5.53</v>
      </c>
      <c r="C24" s="1">
        <v>5.53</v>
      </c>
      <c r="D24" s="1">
        <v>5.47</v>
      </c>
      <c r="E24" s="1">
        <v>5.45</v>
      </c>
      <c r="F24" s="1">
        <v>5.42</v>
      </c>
      <c r="G24" s="1">
        <v>5.21</v>
      </c>
      <c r="H24" s="1">
        <v>4.7300000000000004</v>
      </c>
      <c r="I24" s="1">
        <v>4.49</v>
      </c>
      <c r="J24" s="1">
        <v>4.29</v>
      </c>
      <c r="K24" s="1">
        <v>4.3600000000000003</v>
      </c>
      <c r="L24" s="1">
        <v>4.34</v>
      </c>
      <c r="M24" s="1">
        <v>4.7</v>
      </c>
      <c r="N24" s="1">
        <v>4.5199999999999996</v>
      </c>
    </row>
    <row r="25" spans="1:14" x14ac:dyDescent="0.25">
      <c r="A25" s="1" t="s">
        <v>29</v>
      </c>
      <c r="B25" s="1">
        <v>5.54</v>
      </c>
      <c r="C25" s="1">
        <v>5.54</v>
      </c>
      <c r="D25" s="1">
        <v>5.49</v>
      </c>
      <c r="E25" s="1">
        <v>5.47</v>
      </c>
      <c r="F25" s="1">
        <v>5.45</v>
      </c>
      <c r="G25" s="1">
        <v>5.24</v>
      </c>
      <c r="H25" s="1">
        <v>4.84</v>
      </c>
      <c r="I25" s="1">
        <v>4.5999999999999996</v>
      </c>
      <c r="J25" s="1">
        <v>4.38</v>
      </c>
      <c r="K25" s="1">
        <v>4.43</v>
      </c>
      <c r="L25" s="1">
        <v>4.3899999999999997</v>
      </c>
      <c r="M25" s="1">
        <v>4.72</v>
      </c>
      <c r="N25" s="1">
        <v>4.53</v>
      </c>
    </row>
    <row r="26" spans="1:14" x14ac:dyDescent="0.25">
      <c r="A26" s="1" t="s">
        <v>30</v>
      </c>
      <c r="B26" s="1">
        <v>5.55</v>
      </c>
      <c r="C26" s="1">
        <v>5.56</v>
      </c>
      <c r="D26" s="1">
        <v>5.54</v>
      </c>
      <c r="E26" s="1">
        <v>5.48</v>
      </c>
      <c r="F26" s="1">
        <v>5.45</v>
      </c>
      <c r="G26" s="1">
        <v>5.27</v>
      </c>
      <c r="H26" s="1">
        <v>4.92</v>
      </c>
      <c r="I26" s="1">
        <v>4.67</v>
      </c>
      <c r="J26" s="1">
        <v>4.49</v>
      </c>
      <c r="K26" s="1">
        <v>4.51</v>
      </c>
      <c r="L26" s="1">
        <v>4.47</v>
      </c>
      <c r="M26" s="1">
        <v>4.79</v>
      </c>
      <c r="N26" s="1">
        <v>4.5999999999999996</v>
      </c>
    </row>
    <row r="27" spans="1:14" x14ac:dyDescent="0.25">
      <c r="A27" s="1" t="s">
        <v>31</v>
      </c>
      <c r="B27" s="1">
        <v>5.54</v>
      </c>
      <c r="C27" s="1">
        <v>5.55</v>
      </c>
      <c r="D27" s="1">
        <v>5.54</v>
      </c>
      <c r="E27" s="1">
        <v>5.47</v>
      </c>
      <c r="F27" s="1">
        <v>5.42</v>
      </c>
      <c r="G27" s="1">
        <v>5.26</v>
      </c>
      <c r="H27" s="1">
        <v>4.8899999999999997</v>
      </c>
      <c r="I27" s="1">
        <v>4.62</v>
      </c>
      <c r="J27" s="1">
        <v>4.4400000000000004</v>
      </c>
      <c r="K27" s="1">
        <v>4.46</v>
      </c>
      <c r="L27" s="1">
        <v>4.42</v>
      </c>
      <c r="M27" s="1">
        <v>4.7300000000000004</v>
      </c>
      <c r="N27" s="1">
        <v>4.55</v>
      </c>
    </row>
    <row r="28" spans="1:14" x14ac:dyDescent="0.25">
      <c r="A28" s="1" t="s">
        <v>32</v>
      </c>
      <c r="B28" s="1">
        <v>5.52</v>
      </c>
      <c r="C28" s="1">
        <v>5.54</v>
      </c>
      <c r="D28" s="1">
        <v>5.53</v>
      </c>
      <c r="E28" s="1">
        <v>5.45</v>
      </c>
      <c r="F28" s="1">
        <v>5.42</v>
      </c>
      <c r="G28" s="1">
        <v>5.24</v>
      </c>
      <c r="H28" s="1">
        <v>4.8600000000000003</v>
      </c>
      <c r="I28" s="1">
        <v>4.5999999999999996</v>
      </c>
      <c r="J28" s="1">
        <v>4.41</v>
      </c>
      <c r="K28" s="1">
        <v>4.4400000000000004</v>
      </c>
      <c r="L28" s="1">
        <v>4.41</v>
      </c>
      <c r="M28" s="1">
        <v>4.75</v>
      </c>
      <c r="N28" s="1">
        <v>4.57</v>
      </c>
    </row>
    <row r="29" spans="1:14" x14ac:dyDescent="0.25">
      <c r="A29" s="1" t="s">
        <v>33</v>
      </c>
      <c r="B29" s="1">
        <v>5.53</v>
      </c>
      <c r="C29" s="1">
        <v>5.55</v>
      </c>
      <c r="D29" s="1">
        <v>5.54</v>
      </c>
      <c r="E29" s="1">
        <v>5.46</v>
      </c>
      <c r="F29" s="1">
        <v>5.43</v>
      </c>
      <c r="G29" s="1">
        <v>5.25</v>
      </c>
      <c r="H29" s="1">
        <v>4.8899999999999997</v>
      </c>
      <c r="I29" s="1">
        <v>4.62</v>
      </c>
      <c r="J29" s="1">
        <v>4.4400000000000004</v>
      </c>
      <c r="K29" s="1">
        <v>4.46</v>
      </c>
      <c r="L29" s="1">
        <v>4.42</v>
      </c>
      <c r="M29" s="1">
        <v>4.74</v>
      </c>
      <c r="N29" s="1">
        <v>4.57</v>
      </c>
    </row>
    <row r="30" spans="1:14" x14ac:dyDescent="0.25">
      <c r="A30" s="1" t="s">
        <v>34</v>
      </c>
      <c r="B30" s="1">
        <v>5.52</v>
      </c>
      <c r="C30" s="1">
        <v>5.54</v>
      </c>
      <c r="D30" s="1">
        <v>5.5</v>
      </c>
      <c r="E30" s="1">
        <v>5.42</v>
      </c>
      <c r="F30" s="1">
        <v>5.39</v>
      </c>
      <c r="G30" s="1">
        <v>5.24</v>
      </c>
      <c r="H30" s="1">
        <v>4.88</v>
      </c>
      <c r="I30" s="1">
        <v>4.6399999999999997</v>
      </c>
      <c r="J30" s="1">
        <v>4.45</v>
      </c>
      <c r="K30" s="1">
        <v>4.47</v>
      </c>
      <c r="L30" s="1">
        <v>4.4400000000000004</v>
      </c>
      <c r="M30" s="1">
        <v>4.8</v>
      </c>
      <c r="N30" s="1">
        <v>4.59</v>
      </c>
    </row>
    <row r="31" spans="1:14" x14ac:dyDescent="0.25">
      <c r="A31" s="1" t="s">
        <v>35</v>
      </c>
      <c r="B31" s="1">
        <v>5.53</v>
      </c>
      <c r="C31" s="1">
        <v>5.55</v>
      </c>
      <c r="D31" s="1">
        <v>5.51</v>
      </c>
      <c r="E31" s="1">
        <v>5.46</v>
      </c>
      <c r="F31" s="1">
        <v>5.38</v>
      </c>
      <c r="G31" s="1">
        <v>5.23</v>
      </c>
      <c r="H31" s="1">
        <v>4.83</v>
      </c>
      <c r="I31" s="1">
        <v>4.59</v>
      </c>
      <c r="J31" s="1">
        <v>4.43</v>
      </c>
      <c r="K31" s="1">
        <v>4.47</v>
      </c>
      <c r="L31" s="1">
        <v>4.45</v>
      </c>
      <c r="M31" s="1">
        <v>4.82</v>
      </c>
      <c r="N31" s="1">
        <v>4.63</v>
      </c>
    </row>
    <row r="32" spans="1:14" x14ac:dyDescent="0.25">
      <c r="A32" s="1" t="s">
        <v>36</v>
      </c>
      <c r="B32" s="1">
        <v>5.52</v>
      </c>
      <c r="C32" s="1">
        <v>5.54</v>
      </c>
      <c r="D32" s="1">
        <v>5.53</v>
      </c>
      <c r="E32" s="1">
        <v>5.46</v>
      </c>
      <c r="F32" s="1">
        <v>5.41</v>
      </c>
      <c r="G32" s="1">
        <v>5.27</v>
      </c>
      <c r="H32" s="1">
        <v>4.9000000000000004</v>
      </c>
      <c r="I32" s="1">
        <v>4.68</v>
      </c>
      <c r="J32" s="1">
        <v>4.5199999999999996</v>
      </c>
      <c r="K32" s="1">
        <v>4.5599999999999996</v>
      </c>
      <c r="L32" s="1">
        <v>4.53</v>
      </c>
      <c r="M32" s="1">
        <v>4.87</v>
      </c>
      <c r="N32" s="1">
        <v>4.68</v>
      </c>
    </row>
    <row r="33" spans="1:14" x14ac:dyDescent="0.25">
      <c r="A33" s="1" t="s">
        <v>37</v>
      </c>
      <c r="B33" s="1">
        <v>5.52</v>
      </c>
      <c r="C33" s="1">
        <v>5.55</v>
      </c>
      <c r="D33" s="1">
        <v>5.52</v>
      </c>
      <c r="E33" s="1">
        <v>5.45</v>
      </c>
      <c r="F33" s="1">
        <v>5.41</v>
      </c>
      <c r="G33" s="1">
        <v>5.24</v>
      </c>
      <c r="H33" s="1">
        <v>4.8</v>
      </c>
      <c r="I33" s="1">
        <v>4.5599999999999996</v>
      </c>
      <c r="J33" s="1">
        <v>4.42</v>
      </c>
      <c r="K33" s="1">
        <v>4.45</v>
      </c>
      <c r="L33" s="1">
        <v>4.4400000000000004</v>
      </c>
      <c r="M33" s="1">
        <v>4.8</v>
      </c>
      <c r="N33" s="1">
        <v>4.6100000000000003</v>
      </c>
    </row>
    <row r="34" spans="1:14" x14ac:dyDescent="0.25">
      <c r="A34" s="1" t="s">
        <v>38</v>
      </c>
      <c r="B34" s="1">
        <v>5.53</v>
      </c>
      <c r="C34" s="1">
        <v>5.55</v>
      </c>
      <c r="D34" s="1">
        <v>5.55</v>
      </c>
      <c r="E34" s="1">
        <v>5.49</v>
      </c>
      <c r="F34" s="1">
        <v>5.48</v>
      </c>
      <c r="G34" s="1">
        <v>5.37</v>
      </c>
      <c r="H34" s="1">
        <v>5.0199999999999996</v>
      </c>
      <c r="I34" s="1">
        <v>4.8</v>
      </c>
      <c r="J34" s="1">
        <v>4.66</v>
      </c>
      <c r="K34" s="1">
        <v>4.6900000000000004</v>
      </c>
      <c r="L34" s="1">
        <v>4.63</v>
      </c>
      <c r="M34" s="1">
        <v>4.95</v>
      </c>
      <c r="N34" s="1">
        <v>4.75</v>
      </c>
    </row>
    <row r="35" spans="1:14" x14ac:dyDescent="0.25">
      <c r="A35" s="2">
        <v>45210</v>
      </c>
      <c r="B35" s="1">
        <v>5.53</v>
      </c>
      <c r="C35" s="1">
        <v>5.55</v>
      </c>
      <c r="D35" s="1">
        <v>5.53</v>
      </c>
      <c r="E35" s="1">
        <v>5.47</v>
      </c>
      <c r="F35" s="1">
        <v>5.46</v>
      </c>
      <c r="G35" s="1">
        <v>5.38</v>
      </c>
      <c r="H35" s="1">
        <v>5.04</v>
      </c>
      <c r="I35" s="1">
        <v>4.8</v>
      </c>
      <c r="J35" s="1">
        <v>4.6500000000000004</v>
      </c>
      <c r="K35" s="1">
        <v>4.68</v>
      </c>
      <c r="L35" s="1">
        <v>4.6100000000000003</v>
      </c>
      <c r="M35" s="1">
        <v>4.93</v>
      </c>
      <c r="N35" s="1">
        <v>4.7300000000000004</v>
      </c>
    </row>
    <row r="36" spans="1:14" x14ac:dyDescent="0.25">
      <c r="A36" s="2">
        <v>45180</v>
      </c>
      <c r="B36" s="1">
        <v>5.53</v>
      </c>
      <c r="C36" s="1">
        <v>5.56</v>
      </c>
      <c r="D36" s="1">
        <v>5.54</v>
      </c>
      <c r="E36" s="1">
        <v>5.5</v>
      </c>
      <c r="F36" s="1">
        <v>5.46</v>
      </c>
      <c r="G36" s="1">
        <v>5.39</v>
      </c>
      <c r="H36" s="1">
        <v>5.03</v>
      </c>
      <c r="I36" s="1">
        <v>4.7699999999999996</v>
      </c>
      <c r="J36" s="1">
        <v>4.6500000000000004</v>
      </c>
      <c r="K36" s="1">
        <v>4.68</v>
      </c>
      <c r="L36" s="1">
        <v>4.62</v>
      </c>
      <c r="M36" s="1">
        <v>4.97</v>
      </c>
      <c r="N36" s="1">
        <v>4.7699999999999996</v>
      </c>
    </row>
    <row r="37" spans="1:14" x14ac:dyDescent="0.25">
      <c r="A37" s="2">
        <v>45149</v>
      </c>
      <c r="B37" s="1">
        <v>5.52</v>
      </c>
      <c r="C37" s="1">
        <v>5.54</v>
      </c>
      <c r="D37" s="1">
        <v>5.54</v>
      </c>
      <c r="E37" s="1">
        <v>5.49</v>
      </c>
      <c r="F37" s="1">
        <v>5.46</v>
      </c>
      <c r="G37" s="1">
        <v>5.34</v>
      </c>
      <c r="H37" s="1">
        <v>4.93</v>
      </c>
      <c r="I37" s="1">
        <v>4.6500000000000004</v>
      </c>
      <c r="J37" s="1">
        <v>4.51</v>
      </c>
      <c r="K37" s="1">
        <v>4.54</v>
      </c>
      <c r="L37" s="1">
        <v>4.49</v>
      </c>
      <c r="M37" s="1">
        <v>4.82</v>
      </c>
      <c r="N37" s="1">
        <v>4.6399999999999997</v>
      </c>
    </row>
    <row r="38" spans="1:14" x14ac:dyDescent="0.25">
      <c r="A38" s="2">
        <v>45118</v>
      </c>
      <c r="B38" s="1">
        <v>5.53</v>
      </c>
      <c r="C38" s="1">
        <v>5.56</v>
      </c>
      <c r="D38" s="1">
        <v>5.55</v>
      </c>
      <c r="E38" s="1">
        <v>5.48</v>
      </c>
      <c r="F38" s="1">
        <v>5.47</v>
      </c>
      <c r="G38" s="1">
        <v>5.33</v>
      </c>
      <c r="H38" s="1">
        <v>4.91</v>
      </c>
      <c r="I38" s="1">
        <v>4.6399999999999997</v>
      </c>
      <c r="J38" s="1">
        <v>4.53</v>
      </c>
      <c r="K38" s="1">
        <v>4.58</v>
      </c>
      <c r="L38" s="1">
        <v>4.58</v>
      </c>
      <c r="M38" s="1">
        <v>4.91</v>
      </c>
      <c r="N38" s="1">
        <v>4.75</v>
      </c>
    </row>
    <row r="39" spans="1:14" x14ac:dyDescent="0.25">
      <c r="A39" s="2">
        <v>45088</v>
      </c>
      <c r="B39" s="1">
        <v>5.53</v>
      </c>
      <c r="C39" s="1">
        <v>5.56</v>
      </c>
      <c r="D39" s="1">
        <v>5.56</v>
      </c>
      <c r="E39" s="1">
        <v>5.49</v>
      </c>
      <c r="F39" s="1">
        <v>5.47</v>
      </c>
      <c r="G39" s="1">
        <v>5.33</v>
      </c>
      <c r="H39" s="1">
        <v>4.93</v>
      </c>
      <c r="I39" s="1">
        <v>4.72</v>
      </c>
      <c r="J39" s="1">
        <v>4.5999999999999996</v>
      </c>
      <c r="K39" s="1">
        <v>4.66</v>
      </c>
      <c r="L39" s="1">
        <v>4.67</v>
      </c>
      <c r="M39" s="1">
        <v>5</v>
      </c>
      <c r="N39" s="1">
        <v>4.84</v>
      </c>
    </row>
    <row r="40" spans="1:14" x14ac:dyDescent="0.25">
      <c r="A40" s="2">
        <v>44996</v>
      </c>
      <c r="B40" s="1">
        <v>5.53</v>
      </c>
      <c r="C40" s="1">
        <v>5.56</v>
      </c>
      <c r="D40" s="1">
        <v>5.53</v>
      </c>
      <c r="E40" s="1">
        <v>5.5</v>
      </c>
      <c r="F40" s="1">
        <v>5.45</v>
      </c>
      <c r="G40" s="1">
        <v>5.29</v>
      </c>
      <c r="H40" s="1">
        <v>4.83</v>
      </c>
      <c r="I40" s="1">
        <v>4.62</v>
      </c>
      <c r="J40" s="1">
        <v>4.49</v>
      </c>
      <c r="K40" s="1">
        <v>4.55</v>
      </c>
      <c r="L40" s="1">
        <v>4.57</v>
      </c>
      <c r="M40" s="1">
        <v>4.93</v>
      </c>
      <c r="N40" s="1">
        <v>4.7699999999999996</v>
      </c>
    </row>
    <row r="41" spans="1:14" x14ac:dyDescent="0.25">
      <c r="A41" s="2">
        <v>44968</v>
      </c>
      <c r="B41" s="1">
        <v>5.52</v>
      </c>
      <c r="C41" s="1">
        <v>5.56</v>
      </c>
      <c r="D41" s="1">
        <v>5.54</v>
      </c>
      <c r="E41" s="1">
        <v>5.53</v>
      </c>
      <c r="F41" s="1">
        <v>5.5</v>
      </c>
      <c r="G41" s="1">
        <v>5.38</v>
      </c>
      <c r="H41" s="1">
        <v>4.9800000000000004</v>
      </c>
      <c r="I41" s="1">
        <v>4.78</v>
      </c>
      <c r="J41" s="1">
        <v>4.6500000000000004</v>
      </c>
      <c r="K41" s="1">
        <v>4.68</v>
      </c>
      <c r="L41" s="1">
        <v>4.67</v>
      </c>
      <c r="M41" s="1">
        <v>4.99</v>
      </c>
      <c r="N41" s="1">
        <v>4.82</v>
      </c>
    </row>
    <row r="42" spans="1:14" x14ac:dyDescent="0.25">
      <c r="A42" s="2">
        <v>44937</v>
      </c>
      <c r="B42" s="1">
        <v>5.56</v>
      </c>
      <c r="C42" s="1">
        <v>5.55</v>
      </c>
      <c r="D42" s="1">
        <v>5.57</v>
      </c>
      <c r="E42" s="1">
        <v>5.54</v>
      </c>
      <c r="F42" s="1">
        <v>5.51</v>
      </c>
      <c r="G42" s="1">
        <v>5.37</v>
      </c>
      <c r="H42" s="1">
        <v>4.95</v>
      </c>
      <c r="I42" s="1">
        <v>4.76</v>
      </c>
      <c r="J42" s="1">
        <v>4.67</v>
      </c>
      <c r="K42" s="1">
        <v>4.75</v>
      </c>
      <c r="L42" s="1">
        <v>4.7699999999999996</v>
      </c>
      <c r="M42" s="1">
        <v>5.13</v>
      </c>
      <c r="N42" s="1">
        <v>4.96</v>
      </c>
    </row>
    <row r="43" spans="1:14" x14ac:dyDescent="0.25">
      <c r="A43" s="1" t="s">
        <v>39</v>
      </c>
      <c r="B43" s="1">
        <v>5.56</v>
      </c>
      <c r="C43" s="1">
        <v>5.57</v>
      </c>
      <c r="D43" s="1">
        <v>5.59</v>
      </c>
      <c r="E43" s="1">
        <v>5.61</v>
      </c>
      <c r="F43" s="1">
        <v>5.54</v>
      </c>
      <c r="G43" s="1">
        <v>5.44</v>
      </c>
      <c r="H43" s="1">
        <v>5.07</v>
      </c>
      <c r="I43" s="1">
        <v>4.9000000000000004</v>
      </c>
      <c r="J43" s="1">
        <v>4.82</v>
      </c>
      <c r="K43" s="1">
        <v>4.8899999999999997</v>
      </c>
      <c r="L43" s="1">
        <v>4.88</v>
      </c>
      <c r="M43" s="1">
        <v>5.21</v>
      </c>
      <c r="N43" s="1">
        <v>5.04</v>
      </c>
    </row>
    <row r="44" spans="1:14" x14ac:dyDescent="0.25">
      <c r="A44" s="1" t="s">
        <v>40</v>
      </c>
      <c r="B44" s="1">
        <v>5.56</v>
      </c>
      <c r="C44" s="1">
        <v>5.57</v>
      </c>
      <c r="D44" s="1">
        <v>5.6</v>
      </c>
      <c r="E44" s="1">
        <v>5.61</v>
      </c>
      <c r="F44" s="1">
        <v>5.53</v>
      </c>
      <c r="G44" s="1">
        <v>5.41</v>
      </c>
      <c r="H44" s="1">
        <v>5.03</v>
      </c>
      <c r="I44" s="1">
        <v>4.87</v>
      </c>
      <c r="J44" s="1">
        <v>4.8</v>
      </c>
      <c r="K44" s="1">
        <v>4.88</v>
      </c>
      <c r="L44" s="1">
        <v>4.88</v>
      </c>
      <c r="M44" s="1">
        <v>5.21</v>
      </c>
      <c r="N44" s="1">
        <v>5.04</v>
      </c>
    </row>
    <row r="45" spans="1:14" x14ac:dyDescent="0.25">
      <c r="A45" s="1" t="s">
        <v>41</v>
      </c>
      <c r="B45" s="1">
        <v>5.57</v>
      </c>
      <c r="C45" s="1">
        <v>5.57</v>
      </c>
      <c r="D45" s="1">
        <v>5.59</v>
      </c>
      <c r="E45" s="1">
        <v>5.6</v>
      </c>
      <c r="F45" s="1">
        <v>5.55</v>
      </c>
      <c r="G45" s="1">
        <v>5.39</v>
      </c>
      <c r="H45" s="1">
        <v>4.99</v>
      </c>
      <c r="I45" s="1">
        <v>4.84</v>
      </c>
      <c r="J45" s="1">
        <v>4.76</v>
      </c>
      <c r="K45" s="1">
        <v>4.83</v>
      </c>
      <c r="L45" s="1">
        <v>4.84</v>
      </c>
      <c r="M45" s="1">
        <v>5.19</v>
      </c>
      <c r="N45" s="1">
        <v>5.03</v>
      </c>
    </row>
    <row r="46" spans="1:14" x14ac:dyDescent="0.25">
      <c r="A46" s="1" t="s">
        <v>42</v>
      </c>
      <c r="B46" s="1">
        <v>5.57</v>
      </c>
      <c r="C46" s="1">
        <v>5.57</v>
      </c>
      <c r="D46" s="1">
        <v>5.59</v>
      </c>
      <c r="E46" s="1">
        <v>5.6</v>
      </c>
      <c r="F46" s="1">
        <v>5.55</v>
      </c>
      <c r="G46" s="1">
        <v>5.39</v>
      </c>
      <c r="H46" s="1">
        <v>5.0199999999999996</v>
      </c>
      <c r="I46" s="1">
        <v>4.8899999999999997</v>
      </c>
      <c r="J46" s="1">
        <v>4.79</v>
      </c>
      <c r="K46" s="1">
        <v>4.8600000000000003</v>
      </c>
      <c r="L46" s="1">
        <v>4.8600000000000003</v>
      </c>
      <c r="M46" s="1">
        <v>5.19</v>
      </c>
      <c r="N46" s="1">
        <v>5.01</v>
      </c>
    </row>
    <row r="47" spans="1:14" x14ac:dyDescent="0.25">
      <c r="A47" s="1" t="s">
        <v>43</v>
      </c>
      <c r="B47" s="1">
        <v>5.56</v>
      </c>
      <c r="C47" s="1">
        <v>5.57</v>
      </c>
      <c r="D47" s="1">
        <v>5.59</v>
      </c>
      <c r="E47" s="1">
        <v>5.61</v>
      </c>
      <c r="F47" s="1">
        <v>5.57</v>
      </c>
      <c r="G47" s="1">
        <v>5.43</v>
      </c>
      <c r="H47" s="1">
        <v>5.08</v>
      </c>
      <c r="I47" s="1">
        <v>4.9800000000000004</v>
      </c>
      <c r="J47" s="1">
        <v>4.8899999999999997</v>
      </c>
      <c r="K47" s="1">
        <v>4.9800000000000004</v>
      </c>
      <c r="L47" s="1">
        <v>4.95</v>
      </c>
      <c r="M47" s="1">
        <v>5.27</v>
      </c>
      <c r="N47" s="1">
        <v>5.09</v>
      </c>
    </row>
    <row r="48" spans="1:14" x14ac:dyDescent="0.25">
      <c r="A48" s="1" t="s">
        <v>44</v>
      </c>
      <c r="B48" s="1">
        <v>5.57</v>
      </c>
      <c r="C48" s="1">
        <v>5.57</v>
      </c>
      <c r="D48" s="1">
        <v>5.58</v>
      </c>
      <c r="E48" s="1">
        <v>5.6</v>
      </c>
      <c r="F48" s="1">
        <v>5.57</v>
      </c>
      <c r="G48" s="1">
        <v>5.41</v>
      </c>
      <c r="H48" s="1">
        <v>5.0199999999999996</v>
      </c>
      <c r="I48" s="1">
        <v>4.91</v>
      </c>
      <c r="J48" s="1">
        <v>4.82</v>
      </c>
      <c r="K48" s="1">
        <v>4.8600000000000003</v>
      </c>
      <c r="L48" s="1">
        <v>4.83</v>
      </c>
      <c r="M48" s="1">
        <v>5.15</v>
      </c>
      <c r="N48" s="1">
        <v>4.96</v>
      </c>
    </row>
    <row r="49" spans="1:14" x14ac:dyDescent="0.25">
      <c r="A49" s="1" t="s">
        <v>45</v>
      </c>
      <c r="B49" s="1">
        <v>5.57</v>
      </c>
      <c r="C49" s="1">
        <v>5.57</v>
      </c>
      <c r="D49" s="1">
        <v>5.58</v>
      </c>
      <c r="E49" s="1">
        <v>5.59</v>
      </c>
      <c r="F49" s="1">
        <v>5.56</v>
      </c>
      <c r="G49" s="1">
        <v>5.42</v>
      </c>
      <c r="H49" s="1">
        <v>5.05</v>
      </c>
      <c r="I49" s="1">
        <v>4.8899999999999997</v>
      </c>
      <c r="J49" s="1">
        <v>4.8099999999999996</v>
      </c>
      <c r="K49" s="1">
        <v>4.87</v>
      </c>
      <c r="L49" s="1">
        <v>4.8600000000000003</v>
      </c>
      <c r="M49" s="1">
        <v>5.19</v>
      </c>
      <c r="N49" s="1">
        <v>5.01</v>
      </c>
    </row>
    <row r="50" spans="1:14" x14ac:dyDescent="0.25">
      <c r="A50" s="1" t="s">
        <v>46</v>
      </c>
      <c r="B50" s="1">
        <v>5.56</v>
      </c>
      <c r="C50" s="1">
        <v>5.56</v>
      </c>
      <c r="D50" s="1">
        <v>5.58</v>
      </c>
      <c r="E50" s="1">
        <v>5.61</v>
      </c>
      <c r="F50" s="1">
        <v>5.54</v>
      </c>
      <c r="G50" s="1">
        <v>5.41</v>
      </c>
      <c r="H50" s="1">
        <v>5.07</v>
      </c>
      <c r="I50" s="1">
        <v>4.93</v>
      </c>
      <c r="J50" s="1">
        <v>4.8600000000000003</v>
      </c>
      <c r="K50" s="1">
        <v>4.93</v>
      </c>
      <c r="L50" s="1">
        <v>4.93</v>
      </c>
      <c r="M50" s="1">
        <v>5.27</v>
      </c>
      <c r="N50" s="1">
        <v>5.09</v>
      </c>
    </row>
    <row r="51" spans="1:14" x14ac:dyDescent="0.25">
      <c r="A51" s="1" t="s">
        <v>47</v>
      </c>
      <c r="B51" s="1">
        <v>5.58</v>
      </c>
      <c r="C51" s="1">
        <v>5.57</v>
      </c>
      <c r="D51" s="1">
        <v>5.6</v>
      </c>
      <c r="E51" s="1">
        <v>5.62</v>
      </c>
      <c r="F51" s="1">
        <v>5.56</v>
      </c>
      <c r="G51" s="1">
        <v>5.44</v>
      </c>
      <c r="H51" s="1">
        <v>5.14</v>
      </c>
      <c r="I51" s="1">
        <v>5.01</v>
      </c>
      <c r="J51" s="1">
        <v>4.95</v>
      </c>
      <c r="K51" s="1">
        <v>5</v>
      </c>
      <c r="L51" s="1">
        <v>4.9800000000000004</v>
      </c>
      <c r="M51" s="1">
        <v>5.3</v>
      </c>
      <c r="N51" s="1">
        <v>5.1100000000000003</v>
      </c>
    </row>
    <row r="52" spans="1:14" x14ac:dyDescent="0.25">
      <c r="A52" s="1" t="s">
        <v>48</v>
      </c>
      <c r="B52" s="1">
        <v>5.57</v>
      </c>
      <c r="C52" s="1">
        <v>5.56</v>
      </c>
      <c r="D52" s="1">
        <v>5.61</v>
      </c>
      <c r="E52" s="1">
        <v>5.62</v>
      </c>
      <c r="F52" s="1">
        <v>5.58</v>
      </c>
      <c r="G52" s="1">
        <v>5.47</v>
      </c>
      <c r="H52" s="1">
        <v>5.19</v>
      </c>
      <c r="I52" s="1">
        <v>5.03</v>
      </c>
      <c r="J52" s="1">
        <v>4.92</v>
      </c>
      <c r="K52" s="1">
        <v>4.95</v>
      </c>
      <c r="L52" s="1">
        <v>4.91</v>
      </c>
      <c r="M52" s="1">
        <v>5.2</v>
      </c>
      <c r="N52" s="1">
        <v>5</v>
      </c>
    </row>
    <row r="53" spans="1:14" x14ac:dyDescent="0.25">
      <c r="A53" s="1" t="s">
        <v>49</v>
      </c>
      <c r="B53" s="1">
        <v>5.58</v>
      </c>
      <c r="C53" s="1">
        <v>5.58</v>
      </c>
      <c r="D53" s="1">
        <v>5.62</v>
      </c>
      <c r="E53" s="1">
        <v>5.64</v>
      </c>
      <c r="F53" s="1">
        <v>5.6</v>
      </c>
      <c r="G53" s="1">
        <v>5.48</v>
      </c>
      <c r="H53" s="1">
        <v>5.19</v>
      </c>
      <c r="I53" s="1">
        <v>5.01</v>
      </c>
      <c r="J53" s="1">
        <v>4.8600000000000003</v>
      </c>
      <c r="K53" s="1">
        <v>4.88</v>
      </c>
      <c r="L53" s="1">
        <v>4.83</v>
      </c>
      <c r="M53" s="1">
        <v>5.14</v>
      </c>
      <c r="N53" s="1">
        <v>4.9400000000000004</v>
      </c>
    </row>
    <row r="54" spans="1:14" x14ac:dyDescent="0.25">
      <c r="A54" s="1" t="s">
        <v>50</v>
      </c>
      <c r="B54" s="1">
        <v>5.57</v>
      </c>
      <c r="C54" s="1">
        <v>5.58</v>
      </c>
      <c r="D54" s="1">
        <v>5.61</v>
      </c>
      <c r="E54" s="1">
        <v>5.63</v>
      </c>
      <c r="F54" s="1">
        <v>5.58</v>
      </c>
      <c r="G54" s="1">
        <v>5.42</v>
      </c>
      <c r="H54" s="1">
        <v>5.09</v>
      </c>
      <c r="I54" s="1">
        <v>4.87</v>
      </c>
      <c r="J54" s="1">
        <v>4.72</v>
      </c>
      <c r="K54" s="1">
        <v>4.74</v>
      </c>
      <c r="L54" s="1">
        <v>4.71</v>
      </c>
      <c r="M54" s="1">
        <v>5.0599999999999996</v>
      </c>
      <c r="N54" s="1">
        <v>4.87</v>
      </c>
    </row>
    <row r="55" spans="1:14" x14ac:dyDescent="0.25">
      <c r="A55" s="1" t="s">
        <v>51</v>
      </c>
      <c r="B55" s="1">
        <v>5.6</v>
      </c>
      <c r="C55" s="1">
        <v>5.58</v>
      </c>
      <c r="D55" s="1">
        <v>5.62</v>
      </c>
      <c r="E55" s="1">
        <v>5.62</v>
      </c>
      <c r="F55" s="1">
        <v>5.57</v>
      </c>
      <c r="G55" s="1">
        <v>5.41</v>
      </c>
      <c r="H55" s="1">
        <v>5.04</v>
      </c>
      <c r="I55" s="1">
        <v>4.8</v>
      </c>
      <c r="J55" s="1">
        <v>4.6500000000000004</v>
      </c>
      <c r="K55" s="1">
        <v>4.66</v>
      </c>
      <c r="L55" s="1">
        <v>4.63</v>
      </c>
      <c r="M55" s="1">
        <v>4.97</v>
      </c>
      <c r="N55" s="1">
        <v>4.78</v>
      </c>
    </row>
    <row r="56" spans="1:14" x14ac:dyDescent="0.25">
      <c r="A56" s="2">
        <v>45270</v>
      </c>
      <c r="B56" s="1">
        <v>5.61</v>
      </c>
      <c r="C56" s="1">
        <v>5.59</v>
      </c>
      <c r="D56" s="1">
        <v>5.63</v>
      </c>
      <c r="E56" s="1">
        <v>5.63</v>
      </c>
      <c r="F56" s="1">
        <v>5.58</v>
      </c>
      <c r="G56" s="1">
        <v>5.43</v>
      </c>
      <c r="H56" s="1">
        <v>5.0599999999999996</v>
      </c>
      <c r="I56" s="1">
        <v>4.82</v>
      </c>
      <c r="J56" s="1">
        <v>4.6900000000000004</v>
      </c>
      <c r="K56" s="1">
        <v>4.7300000000000004</v>
      </c>
      <c r="L56" s="1">
        <v>4.7</v>
      </c>
      <c r="M56" s="1">
        <v>5.05</v>
      </c>
      <c r="N56" s="1">
        <v>4.8600000000000003</v>
      </c>
    </row>
    <row r="57" spans="1:14" x14ac:dyDescent="0.25">
      <c r="A57" s="2">
        <v>45240</v>
      </c>
      <c r="B57" s="1">
        <v>5.58</v>
      </c>
      <c r="C57" s="1">
        <v>5.59</v>
      </c>
      <c r="D57" s="1">
        <v>5.61</v>
      </c>
      <c r="E57" s="1">
        <v>5.63</v>
      </c>
      <c r="F57" s="1">
        <v>5.56</v>
      </c>
      <c r="G57" s="1">
        <v>5.38</v>
      </c>
      <c r="H57" s="1">
        <v>4.99</v>
      </c>
      <c r="I57" s="1">
        <v>4.7300000000000004</v>
      </c>
      <c r="J57" s="1">
        <v>4.59</v>
      </c>
      <c r="K57" s="1">
        <v>4.6100000000000003</v>
      </c>
      <c r="L57" s="1">
        <v>4.58</v>
      </c>
      <c r="M57" s="1">
        <v>4.92</v>
      </c>
      <c r="N57" s="1">
        <v>4.7300000000000004</v>
      </c>
    </row>
    <row r="58" spans="1:14" x14ac:dyDescent="0.25">
      <c r="A58" s="2">
        <v>45209</v>
      </c>
      <c r="B58" s="1">
        <v>5.6</v>
      </c>
      <c r="C58" s="1">
        <v>5.61</v>
      </c>
      <c r="D58" s="1">
        <v>5.61</v>
      </c>
      <c r="E58" s="1">
        <v>5.63</v>
      </c>
      <c r="F58" s="1">
        <v>5.57</v>
      </c>
      <c r="G58" s="1">
        <v>5.37</v>
      </c>
      <c r="H58" s="1">
        <v>4.96</v>
      </c>
      <c r="I58" s="1">
        <v>4.74</v>
      </c>
      <c r="J58" s="1">
        <v>4.62</v>
      </c>
      <c r="K58" s="1">
        <v>4.66</v>
      </c>
      <c r="L58" s="1">
        <v>4.66</v>
      </c>
      <c r="M58" s="1">
        <v>5.03</v>
      </c>
      <c r="N58" s="1">
        <v>4.8499999999999996</v>
      </c>
    </row>
    <row r="59" spans="1:14" x14ac:dyDescent="0.25">
      <c r="A59" s="2">
        <v>45087</v>
      </c>
      <c r="B59" s="1">
        <v>5.59</v>
      </c>
      <c r="C59" s="1">
        <v>5.6</v>
      </c>
      <c r="D59" s="1">
        <v>5.63</v>
      </c>
      <c r="E59" s="1">
        <v>5.64</v>
      </c>
      <c r="F59" s="1">
        <v>5.59</v>
      </c>
      <c r="G59" s="1">
        <v>5.43</v>
      </c>
      <c r="H59" s="1">
        <v>5.08</v>
      </c>
      <c r="I59" s="1">
        <v>4.87</v>
      </c>
      <c r="J59" s="1">
        <v>4.75</v>
      </c>
      <c r="K59" s="1">
        <v>4.79</v>
      </c>
      <c r="L59" s="1">
        <v>4.78</v>
      </c>
      <c r="M59" s="1">
        <v>5.13</v>
      </c>
      <c r="N59" s="1">
        <v>4.95</v>
      </c>
    </row>
    <row r="60" spans="1:14" x14ac:dyDescent="0.25">
      <c r="A60" s="2">
        <v>45056</v>
      </c>
      <c r="B60" s="1">
        <v>5.57</v>
      </c>
      <c r="C60" s="1">
        <v>5.59</v>
      </c>
      <c r="D60" s="1">
        <v>5.61</v>
      </c>
      <c r="E60" s="1">
        <v>5.62</v>
      </c>
      <c r="F60" s="1">
        <v>5.56</v>
      </c>
      <c r="G60" s="1">
        <v>5.39</v>
      </c>
      <c r="H60" s="1">
        <v>5.03</v>
      </c>
      <c r="I60" s="1">
        <v>4.82</v>
      </c>
      <c r="J60" s="1">
        <v>4.68</v>
      </c>
      <c r="K60" s="1">
        <v>4.7300000000000004</v>
      </c>
      <c r="L60" s="1">
        <v>4.72</v>
      </c>
      <c r="M60" s="1">
        <v>5.0599999999999996</v>
      </c>
      <c r="N60" s="1">
        <v>4.8899999999999997</v>
      </c>
    </row>
    <row r="61" spans="1:14" x14ac:dyDescent="0.25">
      <c r="A61" s="2">
        <v>45026</v>
      </c>
      <c r="B61" s="1">
        <v>5.56</v>
      </c>
      <c r="C61" s="1">
        <v>5.58</v>
      </c>
      <c r="D61" s="1">
        <v>5.61</v>
      </c>
      <c r="E61" s="1">
        <v>5.62</v>
      </c>
      <c r="F61" s="1">
        <v>5.57</v>
      </c>
      <c r="G61" s="1">
        <v>5.42</v>
      </c>
      <c r="H61" s="1">
        <v>5.05</v>
      </c>
      <c r="I61" s="1">
        <v>4.8499999999999996</v>
      </c>
      <c r="J61" s="1">
        <v>4.72</v>
      </c>
      <c r="K61" s="1">
        <v>4.75</v>
      </c>
      <c r="L61" s="1">
        <v>4.7300000000000004</v>
      </c>
      <c r="M61" s="1">
        <v>5.05</v>
      </c>
      <c r="N61" s="1">
        <v>4.87</v>
      </c>
    </row>
    <row r="62" spans="1:14" x14ac:dyDescent="0.25">
      <c r="A62" s="2">
        <v>44995</v>
      </c>
      <c r="B62" s="1">
        <v>5.55</v>
      </c>
      <c r="C62" s="1">
        <v>5.6</v>
      </c>
      <c r="D62" s="1">
        <v>5.62</v>
      </c>
      <c r="E62" s="1">
        <v>5.62</v>
      </c>
      <c r="F62" s="1">
        <v>5.58</v>
      </c>
      <c r="G62" s="1">
        <v>5.49</v>
      </c>
      <c r="H62" s="1">
        <v>5.15</v>
      </c>
      <c r="I62" s="1">
        <v>4.95</v>
      </c>
      <c r="J62" s="1">
        <v>4.8</v>
      </c>
      <c r="K62" s="1">
        <v>4.84</v>
      </c>
      <c r="L62" s="1">
        <v>4.8099999999999996</v>
      </c>
      <c r="M62" s="1">
        <v>5.13</v>
      </c>
      <c r="N62" s="1">
        <v>4.95</v>
      </c>
    </row>
    <row r="63" spans="1:14" x14ac:dyDescent="0.25">
      <c r="A63" s="2">
        <v>44967</v>
      </c>
      <c r="B63" s="1">
        <v>5.56</v>
      </c>
      <c r="C63" s="1">
        <v>5.6</v>
      </c>
      <c r="D63" s="1">
        <v>5.62</v>
      </c>
      <c r="E63" s="1">
        <v>5.62</v>
      </c>
      <c r="F63" s="1">
        <v>5.58</v>
      </c>
      <c r="G63" s="1">
        <v>5.49</v>
      </c>
      <c r="H63" s="1">
        <v>5.12</v>
      </c>
      <c r="I63" s="1">
        <v>4.88</v>
      </c>
      <c r="J63" s="1">
        <v>4.72</v>
      </c>
      <c r="K63" s="1">
        <v>4.7300000000000004</v>
      </c>
      <c r="L63" s="1">
        <v>4.6900000000000004</v>
      </c>
      <c r="M63" s="1">
        <v>5</v>
      </c>
      <c r="N63" s="1">
        <v>4.8099999999999996</v>
      </c>
    </row>
    <row r="64" spans="1:14" x14ac:dyDescent="0.25">
      <c r="A64" s="1" t="s">
        <v>52</v>
      </c>
      <c r="B64" s="1">
        <v>5.55</v>
      </c>
      <c r="C64" s="1">
        <v>5.6</v>
      </c>
      <c r="D64" s="1">
        <v>5.55</v>
      </c>
      <c r="E64" s="1">
        <v>5.61</v>
      </c>
      <c r="F64" s="1">
        <v>5.53</v>
      </c>
      <c r="G64" s="1">
        <v>5.46</v>
      </c>
      <c r="H64" s="1">
        <v>5.03</v>
      </c>
      <c r="I64" s="1">
        <v>4.8</v>
      </c>
      <c r="J64" s="1">
        <v>4.5999999999999996</v>
      </c>
      <c r="K64" s="1">
        <v>4.6100000000000003</v>
      </c>
      <c r="L64" s="1">
        <v>4.59</v>
      </c>
      <c r="M64" s="1">
        <v>4.92</v>
      </c>
      <c r="N64" s="1">
        <v>4.7300000000000004</v>
      </c>
    </row>
    <row r="65" spans="1:14" x14ac:dyDescent="0.25">
      <c r="A65" s="1" t="s">
        <v>53</v>
      </c>
      <c r="B65" s="1">
        <v>5.56</v>
      </c>
      <c r="C65" s="1">
        <v>5.61</v>
      </c>
      <c r="D65" s="1">
        <v>5.56</v>
      </c>
      <c r="E65" s="1">
        <v>5.61</v>
      </c>
      <c r="F65" s="1">
        <v>5.53</v>
      </c>
      <c r="G65" s="1">
        <v>5.46</v>
      </c>
      <c r="H65" s="1">
        <v>5.04</v>
      </c>
      <c r="I65" s="1">
        <v>4.83</v>
      </c>
      <c r="J65" s="1">
        <v>4.62</v>
      </c>
      <c r="K65" s="1">
        <v>4.63</v>
      </c>
      <c r="L65" s="1">
        <v>4.59</v>
      </c>
      <c r="M65" s="1">
        <v>4.9000000000000004</v>
      </c>
      <c r="N65" s="1">
        <v>4.71</v>
      </c>
    </row>
    <row r="66" spans="1:14" x14ac:dyDescent="0.25">
      <c r="A66" s="1" t="s">
        <v>54</v>
      </c>
      <c r="B66" s="1">
        <v>5.54</v>
      </c>
      <c r="C66" s="1">
        <v>5.59</v>
      </c>
      <c r="D66" s="1">
        <v>5.58</v>
      </c>
      <c r="E66" s="1">
        <v>5.62</v>
      </c>
      <c r="F66" s="1">
        <v>5.53</v>
      </c>
      <c r="G66" s="1">
        <v>5.49</v>
      </c>
      <c r="H66" s="1">
        <v>5.0999999999999996</v>
      </c>
      <c r="I66" s="1">
        <v>4.8899999999999997</v>
      </c>
      <c r="J66" s="1">
        <v>4.67</v>
      </c>
      <c r="K66" s="1">
        <v>4.6900000000000004</v>
      </c>
      <c r="L66" s="1">
        <v>4.6100000000000003</v>
      </c>
      <c r="M66" s="1">
        <v>4.91</v>
      </c>
      <c r="N66" s="1">
        <v>4.7300000000000004</v>
      </c>
    </row>
    <row r="67" spans="1:14" x14ac:dyDescent="0.25">
      <c r="A67" s="1" t="s">
        <v>55</v>
      </c>
      <c r="B67" s="1">
        <v>5.54</v>
      </c>
      <c r="C67" s="1">
        <v>5.58</v>
      </c>
      <c r="D67" s="1">
        <v>5.58</v>
      </c>
      <c r="E67" s="1">
        <v>5.61</v>
      </c>
      <c r="F67" s="1">
        <v>5.53</v>
      </c>
      <c r="G67" s="1">
        <v>5.45</v>
      </c>
      <c r="H67" s="1">
        <v>5.04</v>
      </c>
      <c r="I67" s="1">
        <v>4.84</v>
      </c>
      <c r="J67" s="1">
        <v>4.62</v>
      </c>
      <c r="K67" s="1">
        <v>4.62</v>
      </c>
      <c r="L67" s="1">
        <v>4.5599999999999996</v>
      </c>
      <c r="M67" s="1">
        <v>4.8600000000000003</v>
      </c>
      <c r="N67" s="1">
        <v>4.7</v>
      </c>
    </row>
    <row r="68" spans="1:14" x14ac:dyDescent="0.25">
      <c r="A68" s="1" t="s">
        <v>56</v>
      </c>
      <c r="B68" s="1">
        <v>5.54</v>
      </c>
      <c r="C68" s="1">
        <v>5.58</v>
      </c>
      <c r="D68" s="1">
        <v>5.58</v>
      </c>
      <c r="E68" s="1">
        <v>5.6</v>
      </c>
      <c r="F68" s="1">
        <v>5.52</v>
      </c>
      <c r="G68" s="1">
        <v>5.45</v>
      </c>
      <c r="H68" s="1">
        <v>5.09</v>
      </c>
      <c r="I68" s="1">
        <v>4.83</v>
      </c>
      <c r="J68" s="1">
        <v>4.62</v>
      </c>
      <c r="K68" s="1">
        <v>4.6100000000000003</v>
      </c>
      <c r="L68" s="1">
        <v>4.55</v>
      </c>
      <c r="M68" s="1">
        <v>4.84</v>
      </c>
      <c r="N68" s="1">
        <v>4.67</v>
      </c>
    </row>
    <row r="69" spans="1:14" x14ac:dyDescent="0.25">
      <c r="A69" s="1" t="s">
        <v>57</v>
      </c>
      <c r="B69" s="1">
        <v>5.52</v>
      </c>
      <c r="C69" s="1">
        <v>5.58</v>
      </c>
      <c r="D69" s="1">
        <v>5.56</v>
      </c>
      <c r="E69" s="1">
        <v>5.61</v>
      </c>
      <c r="F69" s="1">
        <v>5.52</v>
      </c>
      <c r="G69" s="1">
        <v>5.46</v>
      </c>
      <c r="H69" s="1">
        <v>5.0999999999999996</v>
      </c>
      <c r="I69" s="1">
        <v>4.8</v>
      </c>
      <c r="J69" s="1">
        <v>4.57</v>
      </c>
      <c r="K69" s="1">
        <v>4.53</v>
      </c>
      <c r="L69" s="1">
        <v>4.4400000000000004</v>
      </c>
      <c r="M69" s="1">
        <v>4.7</v>
      </c>
      <c r="N69" s="1">
        <v>4.53</v>
      </c>
    </row>
    <row r="70" spans="1:14" x14ac:dyDescent="0.25">
      <c r="A70" s="1" t="s">
        <v>58</v>
      </c>
      <c r="B70" s="1">
        <v>5.52</v>
      </c>
      <c r="C70" s="1">
        <v>5.57</v>
      </c>
      <c r="D70" s="1">
        <v>5.57</v>
      </c>
      <c r="E70" s="1">
        <v>5.61</v>
      </c>
      <c r="F70" s="1">
        <v>5.52</v>
      </c>
      <c r="G70" s="1">
        <v>5.46</v>
      </c>
      <c r="H70" s="1">
        <v>5.12</v>
      </c>
      <c r="I70" s="1">
        <v>4.8499999999999996</v>
      </c>
      <c r="J70" s="1">
        <v>4.6100000000000003</v>
      </c>
      <c r="K70" s="1">
        <v>4.57</v>
      </c>
      <c r="L70" s="1">
        <v>4.49</v>
      </c>
      <c r="M70" s="1">
        <v>4.74</v>
      </c>
      <c r="N70" s="1">
        <v>4.5599999999999996</v>
      </c>
    </row>
    <row r="71" spans="1:14" x14ac:dyDescent="0.25">
      <c r="A71" s="1" t="s">
        <v>59</v>
      </c>
      <c r="B71" s="1">
        <v>5.53</v>
      </c>
      <c r="C71" s="1">
        <v>5.57</v>
      </c>
      <c r="D71" s="1">
        <v>5.56</v>
      </c>
      <c r="E71" s="1">
        <v>5.61</v>
      </c>
      <c r="F71" s="1">
        <v>5.51</v>
      </c>
      <c r="G71" s="1">
        <v>5.47</v>
      </c>
      <c r="H71" s="1">
        <v>5.12</v>
      </c>
      <c r="I71" s="1">
        <v>4.82</v>
      </c>
      <c r="J71" s="1">
        <v>4.5199999999999996</v>
      </c>
      <c r="K71" s="1">
        <v>4.46</v>
      </c>
      <c r="L71" s="1">
        <v>4.3499999999999996</v>
      </c>
      <c r="M71" s="1">
        <v>4.57</v>
      </c>
      <c r="N71" s="1">
        <v>4.4000000000000004</v>
      </c>
    </row>
    <row r="72" spans="1:14" x14ac:dyDescent="0.25">
      <c r="A72" s="1" t="s">
        <v>60</v>
      </c>
      <c r="B72" s="1">
        <v>5.53</v>
      </c>
      <c r="C72" s="1">
        <v>5.56</v>
      </c>
      <c r="D72" s="1">
        <v>5.54</v>
      </c>
      <c r="E72" s="1">
        <v>5.59</v>
      </c>
      <c r="F72" s="1">
        <v>5.51</v>
      </c>
      <c r="G72" s="1">
        <v>5.45</v>
      </c>
      <c r="H72" s="1">
        <v>5.08</v>
      </c>
      <c r="I72" s="1">
        <v>4.79</v>
      </c>
      <c r="J72" s="1">
        <v>4.51</v>
      </c>
      <c r="K72" s="1">
        <v>4.47</v>
      </c>
      <c r="L72" s="1">
        <v>4.37</v>
      </c>
      <c r="M72" s="1">
        <v>4.5999999999999996</v>
      </c>
      <c r="N72" s="1">
        <v>4.43</v>
      </c>
    </row>
    <row r="73" spans="1:14" x14ac:dyDescent="0.25">
      <c r="A73" s="1" t="s">
        <v>61</v>
      </c>
      <c r="B73" s="1">
        <v>5.53</v>
      </c>
      <c r="C73" s="1">
        <v>5.56</v>
      </c>
      <c r="D73" s="1">
        <v>5.55</v>
      </c>
      <c r="E73" s="1">
        <v>5.6</v>
      </c>
      <c r="F73" s="1">
        <v>5.51</v>
      </c>
      <c r="G73" s="1">
        <v>5.44</v>
      </c>
      <c r="H73" s="1">
        <v>5.05</v>
      </c>
      <c r="I73" s="1">
        <v>4.74</v>
      </c>
      <c r="J73" s="1">
        <v>4.46</v>
      </c>
      <c r="K73" s="1">
        <v>4.41</v>
      </c>
      <c r="L73" s="1">
        <v>4.32</v>
      </c>
      <c r="M73" s="1">
        <v>4.57</v>
      </c>
      <c r="N73" s="1">
        <v>4.4000000000000004</v>
      </c>
    </row>
    <row r="74" spans="1:14" x14ac:dyDescent="0.25">
      <c r="A74" s="1" t="s">
        <v>62</v>
      </c>
      <c r="B74" s="1">
        <v>5.51</v>
      </c>
      <c r="C74" s="1">
        <v>5.56</v>
      </c>
      <c r="D74" s="1">
        <v>5.56</v>
      </c>
      <c r="E74" s="1">
        <v>5.6</v>
      </c>
      <c r="F74" s="1">
        <v>5.49</v>
      </c>
      <c r="G74" s="1">
        <v>5.43</v>
      </c>
      <c r="H74" s="1">
        <v>5.0199999999999996</v>
      </c>
      <c r="I74" s="1">
        <v>4.72</v>
      </c>
      <c r="J74" s="1">
        <v>4.45</v>
      </c>
      <c r="K74" s="1">
        <v>4.41</v>
      </c>
      <c r="L74" s="1">
        <v>4.33</v>
      </c>
      <c r="M74" s="1">
        <v>4.59</v>
      </c>
      <c r="N74" s="1">
        <v>4.42</v>
      </c>
    </row>
    <row r="75" spans="1:14" x14ac:dyDescent="0.25">
      <c r="A75" s="1" t="s">
        <v>63</v>
      </c>
      <c r="B75" s="1">
        <v>5.52</v>
      </c>
      <c r="C75" s="1">
        <v>5.57</v>
      </c>
      <c r="D75" s="1">
        <v>5.55</v>
      </c>
      <c r="E75" s="1">
        <v>5.59</v>
      </c>
      <c r="F75" s="1">
        <v>5.5</v>
      </c>
      <c r="G75" s="1">
        <v>5.42</v>
      </c>
      <c r="H75" s="1">
        <v>5</v>
      </c>
      <c r="I75" s="1">
        <v>4.68</v>
      </c>
      <c r="J75" s="1">
        <v>4.42</v>
      </c>
      <c r="K75" s="1">
        <v>4.38</v>
      </c>
      <c r="L75" s="1">
        <v>4.29</v>
      </c>
      <c r="M75" s="1">
        <v>4.57</v>
      </c>
      <c r="N75" s="1">
        <v>4.3899999999999997</v>
      </c>
    </row>
    <row r="76" spans="1:14" x14ac:dyDescent="0.25">
      <c r="A76" s="1" t="s">
        <v>64</v>
      </c>
      <c r="B76" s="1">
        <v>5.53</v>
      </c>
      <c r="C76" s="1">
        <v>5.56</v>
      </c>
      <c r="D76" s="1">
        <v>5.55</v>
      </c>
      <c r="E76" s="1">
        <v>5.6</v>
      </c>
      <c r="F76" s="1">
        <v>5.51</v>
      </c>
      <c r="G76" s="1">
        <v>5.42</v>
      </c>
      <c r="H76" s="1">
        <v>4.96</v>
      </c>
      <c r="I76" s="1">
        <v>4.6399999999999997</v>
      </c>
      <c r="J76" s="1">
        <v>4.3899999999999997</v>
      </c>
      <c r="K76" s="1">
        <v>4.34</v>
      </c>
      <c r="L76" s="1">
        <v>4.25</v>
      </c>
      <c r="M76" s="1">
        <v>4.5199999999999996</v>
      </c>
      <c r="N76" s="1">
        <v>4.34</v>
      </c>
    </row>
    <row r="77" spans="1:14" x14ac:dyDescent="0.25">
      <c r="A77" s="2">
        <v>45269</v>
      </c>
      <c r="B77" s="1">
        <v>5.52</v>
      </c>
      <c r="C77" s="1">
        <v>5.56</v>
      </c>
      <c r="D77" s="1">
        <v>5.56</v>
      </c>
      <c r="E77" s="1">
        <v>5.58</v>
      </c>
      <c r="F77" s="1">
        <v>5.53</v>
      </c>
      <c r="G77" s="1">
        <v>5.42</v>
      </c>
      <c r="H77" s="1">
        <v>4.9800000000000004</v>
      </c>
      <c r="I77" s="1">
        <v>4.66</v>
      </c>
      <c r="J77" s="1">
        <v>4.41</v>
      </c>
      <c r="K77" s="1">
        <v>4.3600000000000003</v>
      </c>
      <c r="L77" s="1">
        <v>4.2699999999999996</v>
      </c>
      <c r="M77" s="1">
        <v>4.54</v>
      </c>
      <c r="N77" s="1">
        <v>4.3499999999999996</v>
      </c>
    </row>
    <row r="78" spans="1:14" x14ac:dyDescent="0.25">
      <c r="A78" s="2">
        <v>45239</v>
      </c>
      <c r="B78" s="1">
        <v>5.52</v>
      </c>
      <c r="C78" s="1">
        <v>5.56</v>
      </c>
      <c r="D78" s="1">
        <v>5.55</v>
      </c>
      <c r="E78" s="1">
        <v>5.58</v>
      </c>
      <c r="F78" s="1">
        <v>5.51</v>
      </c>
      <c r="G78" s="1">
        <v>5.4</v>
      </c>
      <c r="H78" s="1">
        <v>4.97</v>
      </c>
      <c r="I78" s="1">
        <v>4.6399999999999997</v>
      </c>
      <c r="J78" s="1">
        <v>4.4000000000000004</v>
      </c>
      <c r="K78" s="1">
        <v>4.37</v>
      </c>
      <c r="L78" s="1">
        <v>4.29</v>
      </c>
      <c r="M78" s="1">
        <v>4.5599999999999996</v>
      </c>
      <c r="N78" s="1">
        <v>4.37</v>
      </c>
    </row>
    <row r="79" spans="1:14" x14ac:dyDescent="0.25">
      <c r="A79" s="2">
        <v>45147</v>
      </c>
      <c r="B79" s="1">
        <v>5.52</v>
      </c>
      <c r="C79" s="1">
        <v>5.56</v>
      </c>
      <c r="D79" s="1">
        <v>5.55</v>
      </c>
      <c r="E79" s="1">
        <v>5.6</v>
      </c>
      <c r="F79" s="1">
        <v>5.49</v>
      </c>
      <c r="G79" s="1">
        <v>5.42</v>
      </c>
      <c r="H79" s="1">
        <v>4.9800000000000004</v>
      </c>
      <c r="I79" s="1">
        <v>4.68</v>
      </c>
      <c r="J79" s="1">
        <v>4.3899999999999997</v>
      </c>
      <c r="K79" s="1">
        <v>4.3499999999999996</v>
      </c>
      <c r="L79" s="1">
        <v>4.26</v>
      </c>
      <c r="M79" s="1">
        <v>4.5199999999999996</v>
      </c>
      <c r="N79" s="1">
        <v>4.33</v>
      </c>
    </row>
    <row r="80" spans="1:14" x14ac:dyDescent="0.25">
      <c r="A80" s="2">
        <v>45116</v>
      </c>
      <c r="B80" s="1">
        <v>5.52</v>
      </c>
      <c r="C80" s="1">
        <v>5.56</v>
      </c>
      <c r="D80" s="1">
        <v>5.53</v>
      </c>
      <c r="E80" s="1">
        <v>5.59</v>
      </c>
      <c r="F80" s="1">
        <v>5.5</v>
      </c>
      <c r="G80" s="1">
        <v>5.4</v>
      </c>
      <c r="H80" s="1">
        <v>4.9400000000000004</v>
      </c>
      <c r="I80" s="1">
        <v>4.66</v>
      </c>
      <c r="J80" s="1">
        <v>4.38</v>
      </c>
      <c r="K80" s="1">
        <v>4.3499999999999996</v>
      </c>
      <c r="L80" s="1">
        <v>4.2699999999999996</v>
      </c>
      <c r="M80" s="1">
        <v>4.55</v>
      </c>
      <c r="N80" s="1">
        <v>4.3600000000000003</v>
      </c>
    </row>
    <row r="81" spans="1:14" x14ac:dyDescent="0.25">
      <c r="A81" s="2">
        <v>45086</v>
      </c>
      <c r="B81" s="1">
        <v>5.52</v>
      </c>
      <c r="C81" s="1">
        <v>5.55</v>
      </c>
      <c r="D81" s="1">
        <v>5.55</v>
      </c>
      <c r="E81" s="1">
        <v>5.6</v>
      </c>
      <c r="F81" s="1">
        <v>5.52</v>
      </c>
      <c r="G81" s="1">
        <v>5.44</v>
      </c>
      <c r="H81" s="1">
        <v>5.01</v>
      </c>
      <c r="I81" s="1">
        <v>4.7300000000000004</v>
      </c>
      <c r="J81" s="1">
        <v>4.4400000000000004</v>
      </c>
      <c r="K81" s="1">
        <v>4.3899999999999997</v>
      </c>
      <c r="L81" s="1">
        <v>4.3</v>
      </c>
      <c r="M81" s="1">
        <v>4.5599999999999996</v>
      </c>
      <c r="N81" s="1">
        <v>4.37</v>
      </c>
    </row>
    <row r="82" spans="1:14" x14ac:dyDescent="0.25">
      <c r="A82" s="2">
        <v>45055</v>
      </c>
      <c r="B82" s="1">
        <v>5.51</v>
      </c>
      <c r="C82" s="1">
        <v>5.56</v>
      </c>
      <c r="D82" s="1">
        <v>5.55</v>
      </c>
      <c r="E82" s="1">
        <v>5.59</v>
      </c>
      <c r="F82" s="1">
        <v>5.51</v>
      </c>
      <c r="G82" s="1">
        <v>5.42</v>
      </c>
      <c r="H82" s="1">
        <v>4.9400000000000004</v>
      </c>
      <c r="I82" s="1">
        <v>4.6500000000000004</v>
      </c>
      <c r="J82" s="1">
        <v>4.37</v>
      </c>
      <c r="K82" s="1">
        <v>4.3499999999999996</v>
      </c>
      <c r="L82" s="1">
        <v>4.2699999999999996</v>
      </c>
      <c r="M82" s="1">
        <v>4.5599999999999996</v>
      </c>
      <c r="N82" s="1">
        <v>4.38</v>
      </c>
    </row>
    <row r="83" spans="1:14" x14ac:dyDescent="0.25">
      <c r="A83" s="2">
        <v>44935</v>
      </c>
      <c r="B83" s="1">
        <v>5.51</v>
      </c>
      <c r="C83" s="1">
        <v>5.55</v>
      </c>
      <c r="D83" s="1">
        <v>5.53</v>
      </c>
      <c r="E83" s="1">
        <v>5.58</v>
      </c>
      <c r="F83" s="1">
        <v>5.47</v>
      </c>
      <c r="G83" s="1">
        <v>5.36</v>
      </c>
      <c r="H83" s="1">
        <v>4.87</v>
      </c>
      <c r="I83" s="1">
        <v>4.57</v>
      </c>
      <c r="J83" s="1">
        <v>4.29</v>
      </c>
      <c r="K83" s="1">
        <v>4.2699999999999996</v>
      </c>
      <c r="L83" s="1">
        <v>4.18</v>
      </c>
      <c r="M83" s="1">
        <v>4.4800000000000004</v>
      </c>
      <c r="N83" s="1">
        <v>4.29</v>
      </c>
    </row>
    <row r="84" spans="1:14" x14ac:dyDescent="0.25">
      <c r="A84" s="1" t="s">
        <v>65</v>
      </c>
      <c r="B84" s="1">
        <v>5.52</v>
      </c>
      <c r="C84" s="1">
        <v>5.55</v>
      </c>
      <c r="D84" s="1">
        <v>5.56</v>
      </c>
      <c r="E84" s="1">
        <v>5.61</v>
      </c>
      <c r="F84" s="1">
        <v>5.48</v>
      </c>
      <c r="G84" s="1">
        <v>5.37</v>
      </c>
      <c r="H84" s="1">
        <v>4.8499999999999996</v>
      </c>
      <c r="I84" s="1">
        <v>4.54</v>
      </c>
      <c r="J84" s="1">
        <v>4.2300000000000004</v>
      </c>
      <c r="K84" s="1">
        <v>4.1900000000000004</v>
      </c>
      <c r="L84" s="1">
        <v>4.09</v>
      </c>
      <c r="M84" s="1">
        <v>4.3899999999999997</v>
      </c>
      <c r="N84" s="1">
        <v>4.2</v>
      </c>
    </row>
    <row r="85" spans="1:14" x14ac:dyDescent="0.25">
      <c r="A85" s="1" t="s">
        <v>66</v>
      </c>
      <c r="B85" s="1">
        <v>5.55</v>
      </c>
      <c r="C85" s="1">
        <v>5.53</v>
      </c>
      <c r="D85" s="1">
        <v>5.56</v>
      </c>
      <c r="E85" s="1">
        <v>5.6</v>
      </c>
      <c r="F85" s="1">
        <v>5.51</v>
      </c>
      <c r="G85" s="1">
        <v>5.39</v>
      </c>
      <c r="H85" s="1">
        <v>4.9000000000000004</v>
      </c>
      <c r="I85" s="1">
        <v>4.57</v>
      </c>
      <c r="J85" s="1">
        <v>4.2699999999999996</v>
      </c>
      <c r="K85" s="1">
        <v>4.22</v>
      </c>
      <c r="L85" s="1">
        <v>4.12</v>
      </c>
      <c r="M85" s="1">
        <v>4.42</v>
      </c>
      <c r="N85" s="1">
        <v>4.2300000000000004</v>
      </c>
    </row>
    <row r="86" spans="1:14" x14ac:dyDescent="0.25">
      <c r="A86" s="1" t="s">
        <v>67</v>
      </c>
      <c r="B86" s="1">
        <v>5.54</v>
      </c>
      <c r="C86" s="1">
        <v>5.53</v>
      </c>
      <c r="D86" s="1">
        <v>5.56</v>
      </c>
      <c r="E86" s="1">
        <v>5.57</v>
      </c>
      <c r="F86" s="1">
        <v>5.52</v>
      </c>
      <c r="G86" s="1">
        <v>5.37</v>
      </c>
      <c r="H86" s="1">
        <v>4.87</v>
      </c>
      <c r="I86" s="1">
        <v>4.5599999999999996</v>
      </c>
      <c r="J86" s="1">
        <v>4.26</v>
      </c>
      <c r="K86" s="1">
        <v>4.21</v>
      </c>
      <c r="L86" s="1">
        <v>4.12</v>
      </c>
      <c r="M86" s="1">
        <v>4.42</v>
      </c>
      <c r="N86" s="1">
        <v>4.2300000000000004</v>
      </c>
    </row>
    <row r="87" spans="1:14" x14ac:dyDescent="0.25">
      <c r="A87" s="1" t="s">
        <v>68</v>
      </c>
      <c r="B87" s="1">
        <v>5.56</v>
      </c>
      <c r="C87" s="1">
        <v>5.53</v>
      </c>
      <c r="D87" s="1">
        <v>5.58</v>
      </c>
      <c r="E87" s="1">
        <v>5.6</v>
      </c>
      <c r="F87" s="1">
        <v>5.56</v>
      </c>
      <c r="G87" s="1">
        <v>5.44</v>
      </c>
      <c r="H87" s="1">
        <v>4.9800000000000004</v>
      </c>
      <c r="I87" s="1">
        <v>4.6900000000000004</v>
      </c>
      <c r="J87" s="1">
        <v>4.38</v>
      </c>
      <c r="K87" s="1">
        <v>4.32</v>
      </c>
      <c r="L87" s="1">
        <v>4.2</v>
      </c>
      <c r="M87" s="1">
        <v>4.4800000000000004</v>
      </c>
      <c r="N87" s="1">
        <v>4.29</v>
      </c>
    </row>
    <row r="88" spans="1:14" x14ac:dyDescent="0.25">
      <c r="A88" s="1" t="s">
        <v>69</v>
      </c>
      <c r="B88" s="1">
        <v>5.56</v>
      </c>
      <c r="C88" s="1">
        <v>5.53</v>
      </c>
      <c r="D88" s="1">
        <v>5.61</v>
      </c>
      <c r="E88" s="1">
        <v>5.59</v>
      </c>
      <c r="F88" s="1">
        <v>5.61</v>
      </c>
      <c r="G88" s="1">
        <v>5.44</v>
      </c>
      <c r="H88" s="1">
        <v>5.03</v>
      </c>
      <c r="I88" s="1">
        <v>4.72</v>
      </c>
      <c r="J88" s="1">
        <v>4.4400000000000004</v>
      </c>
      <c r="K88" s="1">
        <v>4.37</v>
      </c>
      <c r="L88" s="1">
        <v>4.25</v>
      </c>
      <c r="M88" s="1">
        <v>4.5</v>
      </c>
      <c r="N88" s="1">
        <v>4.3</v>
      </c>
    </row>
    <row r="89" spans="1:14" x14ac:dyDescent="0.25">
      <c r="A89" s="1" t="s">
        <v>70</v>
      </c>
      <c r="B89" s="1">
        <v>5.55</v>
      </c>
      <c r="C89" s="1">
        <v>5.53</v>
      </c>
      <c r="D89" s="1">
        <v>5.58</v>
      </c>
      <c r="E89" s="1">
        <v>5.57</v>
      </c>
      <c r="F89" s="1">
        <v>5.59</v>
      </c>
      <c r="G89" s="1">
        <v>5.39</v>
      </c>
      <c r="H89" s="1">
        <v>4.9800000000000004</v>
      </c>
      <c r="I89" s="1">
        <v>4.6900000000000004</v>
      </c>
      <c r="J89" s="1">
        <v>4.3899999999999997</v>
      </c>
      <c r="K89" s="1">
        <v>4.34</v>
      </c>
      <c r="L89" s="1">
        <v>4.2300000000000004</v>
      </c>
      <c r="M89" s="1">
        <v>4.49</v>
      </c>
      <c r="N89" s="1">
        <v>4.3</v>
      </c>
    </row>
    <row r="90" spans="1:14" x14ac:dyDescent="0.25">
      <c r="A90" s="1" t="s">
        <v>71</v>
      </c>
      <c r="B90" s="1">
        <v>5.54</v>
      </c>
      <c r="C90" s="1">
        <v>5.53</v>
      </c>
      <c r="D90" s="1">
        <v>5.57</v>
      </c>
      <c r="E90" s="1">
        <v>5.56</v>
      </c>
      <c r="F90" s="1">
        <v>5.55</v>
      </c>
      <c r="G90" s="1">
        <v>5.35</v>
      </c>
      <c r="H90" s="1">
        <v>4.95</v>
      </c>
      <c r="I90" s="1">
        <v>4.6399999999999997</v>
      </c>
      <c r="J90" s="1">
        <v>4.3600000000000003</v>
      </c>
      <c r="K90" s="1">
        <v>4.3</v>
      </c>
      <c r="L90" s="1">
        <v>4.1900000000000004</v>
      </c>
      <c r="M90" s="1">
        <v>4.46</v>
      </c>
      <c r="N90" s="1">
        <v>4.2699999999999996</v>
      </c>
    </row>
    <row r="91" spans="1:14" x14ac:dyDescent="0.25">
      <c r="A91" s="1" t="s">
        <v>72</v>
      </c>
      <c r="B91" s="1">
        <v>5.54</v>
      </c>
      <c r="C91" s="1">
        <v>5.53</v>
      </c>
      <c r="D91" s="1">
        <v>5.57</v>
      </c>
      <c r="E91" s="1">
        <v>5.55</v>
      </c>
      <c r="F91" s="1">
        <v>5.57</v>
      </c>
      <c r="G91" s="1">
        <v>5.39</v>
      </c>
      <c r="H91" s="1">
        <v>5.0199999999999996</v>
      </c>
      <c r="I91" s="1">
        <v>4.75</v>
      </c>
      <c r="J91" s="1">
        <v>4.49</v>
      </c>
      <c r="K91" s="1">
        <v>4.4400000000000004</v>
      </c>
      <c r="L91" s="1">
        <v>4.34</v>
      </c>
      <c r="M91" s="1">
        <v>4.6100000000000003</v>
      </c>
      <c r="N91" s="1">
        <v>4.42</v>
      </c>
    </row>
    <row r="92" spans="1:14" x14ac:dyDescent="0.25">
      <c r="A92" s="1" t="s">
        <v>73</v>
      </c>
      <c r="B92" s="1">
        <v>5.55</v>
      </c>
      <c r="C92" s="1">
        <v>5.53</v>
      </c>
      <c r="D92" s="1">
        <v>5.57</v>
      </c>
      <c r="E92" s="1">
        <v>5.55</v>
      </c>
      <c r="F92" s="1">
        <v>5.58</v>
      </c>
      <c r="G92" s="1">
        <v>5.37</v>
      </c>
      <c r="H92" s="1">
        <v>4.97</v>
      </c>
      <c r="I92" s="1">
        <v>4.7</v>
      </c>
      <c r="J92" s="1">
        <v>4.46</v>
      </c>
      <c r="K92" s="1">
        <v>4.42</v>
      </c>
      <c r="L92" s="1">
        <v>4.34</v>
      </c>
      <c r="M92" s="1">
        <v>4.6399999999999997</v>
      </c>
      <c r="N92" s="1">
        <v>4.45</v>
      </c>
    </row>
    <row r="93" spans="1:14" x14ac:dyDescent="0.25">
      <c r="A93" s="1" t="s">
        <v>74</v>
      </c>
      <c r="B93" s="1">
        <v>5.53</v>
      </c>
      <c r="C93" s="1">
        <v>5.52</v>
      </c>
      <c r="D93" s="1">
        <v>5.55</v>
      </c>
      <c r="E93" s="1">
        <v>5.54</v>
      </c>
      <c r="F93" s="1">
        <v>5.52</v>
      </c>
      <c r="G93" s="1">
        <v>5.35</v>
      </c>
      <c r="H93" s="1">
        <v>4.92</v>
      </c>
      <c r="I93" s="1">
        <v>4.63</v>
      </c>
      <c r="J93" s="1">
        <v>4.38</v>
      </c>
      <c r="K93" s="1">
        <v>4.34</v>
      </c>
      <c r="L93" s="1">
        <v>4.26</v>
      </c>
      <c r="M93" s="1">
        <v>4.55</v>
      </c>
      <c r="N93" s="1">
        <v>4.38</v>
      </c>
    </row>
    <row r="94" spans="1:14" x14ac:dyDescent="0.25">
      <c r="A94" s="1" t="s">
        <v>75</v>
      </c>
      <c r="B94" s="1">
        <v>5.55</v>
      </c>
      <c r="C94" s="1">
        <v>5.52</v>
      </c>
      <c r="D94" s="1">
        <v>5.56</v>
      </c>
      <c r="E94" s="1">
        <v>5.54</v>
      </c>
      <c r="F94" s="1">
        <v>5.53</v>
      </c>
      <c r="G94" s="1">
        <v>5.36</v>
      </c>
      <c r="H94" s="1">
        <v>4.9400000000000004</v>
      </c>
      <c r="I94" s="1">
        <v>4.67</v>
      </c>
      <c r="J94" s="1">
        <v>4.42</v>
      </c>
      <c r="K94" s="1">
        <v>4.38</v>
      </c>
      <c r="L94" s="1">
        <v>4.3</v>
      </c>
      <c r="M94" s="1">
        <v>4.58</v>
      </c>
      <c r="N94" s="1">
        <v>4.41</v>
      </c>
    </row>
    <row r="95" spans="1:14" x14ac:dyDescent="0.25">
      <c r="A95" s="1" t="s">
        <v>76</v>
      </c>
      <c r="B95" s="1">
        <v>5.52</v>
      </c>
      <c r="C95" s="1">
        <v>5.53</v>
      </c>
      <c r="D95" s="1">
        <v>5.56</v>
      </c>
      <c r="E95" s="1">
        <v>5.54</v>
      </c>
      <c r="F95" s="1">
        <v>5.54</v>
      </c>
      <c r="G95" s="1">
        <v>5.37</v>
      </c>
      <c r="H95" s="1">
        <v>4.97</v>
      </c>
      <c r="I95" s="1">
        <v>4.68</v>
      </c>
      <c r="J95" s="1">
        <v>4.42</v>
      </c>
      <c r="K95" s="1">
        <v>4.37</v>
      </c>
      <c r="L95" s="1">
        <v>4.28</v>
      </c>
      <c r="M95" s="1">
        <v>4.55</v>
      </c>
      <c r="N95" s="1">
        <v>4.38</v>
      </c>
    </row>
    <row r="96" spans="1:14" x14ac:dyDescent="0.25">
      <c r="A96" s="1" t="s">
        <v>77</v>
      </c>
      <c r="B96" s="1">
        <v>5.53</v>
      </c>
      <c r="C96" s="1">
        <v>5.52</v>
      </c>
      <c r="D96" s="1">
        <v>5.56</v>
      </c>
      <c r="E96" s="1">
        <v>5.51</v>
      </c>
      <c r="F96" s="1">
        <v>5.55</v>
      </c>
      <c r="G96" s="1">
        <v>5.36</v>
      </c>
      <c r="H96" s="1">
        <v>4.92</v>
      </c>
      <c r="I96" s="1">
        <v>4.6399999999999997</v>
      </c>
      <c r="J96" s="1">
        <v>4.3600000000000003</v>
      </c>
      <c r="K96" s="1">
        <v>4.3099999999999996</v>
      </c>
      <c r="L96" s="1">
        <v>4.21</v>
      </c>
      <c r="M96" s="1">
        <v>4.49</v>
      </c>
      <c r="N96" s="1">
        <v>4.32</v>
      </c>
    </row>
    <row r="97" spans="1:14" x14ac:dyDescent="0.25">
      <c r="A97" s="1" t="s">
        <v>78</v>
      </c>
      <c r="B97" s="1">
        <v>5.55</v>
      </c>
      <c r="C97" s="1">
        <v>5.52</v>
      </c>
      <c r="D97" s="1">
        <v>5.56</v>
      </c>
      <c r="E97" s="1">
        <v>5.53</v>
      </c>
      <c r="F97" s="1">
        <v>5.56</v>
      </c>
      <c r="G97" s="1">
        <v>5.37</v>
      </c>
      <c r="H97" s="1">
        <v>4.96</v>
      </c>
      <c r="I97" s="1">
        <v>4.6399999999999997</v>
      </c>
      <c r="J97" s="1">
        <v>4.3600000000000003</v>
      </c>
      <c r="K97" s="1">
        <v>4.29</v>
      </c>
      <c r="L97" s="1">
        <v>4.1900000000000004</v>
      </c>
      <c r="M97" s="1">
        <v>4.46</v>
      </c>
      <c r="N97" s="1">
        <v>4.29</v>
      </c>
    </row>
    <row r="98" spans="1:14" x14ac:dyDescent="0.25">
      <c r="A98" s="2">
        <v>45238</v>
      </c>
      <c r="B98" s="1">
        <v>5.54</v>
      </c>
      <c r="C98" s="1">
        <v>5.51</v>
      </c>
      <c r="D98" s="1">
        <v>5.54</v>
      </c>
      <c r="E98" s="1">
        <v>5.54</v>
      </c>
      <c r="F98" s="1">
        <v>5.52</v>
      </c>
      <c r="G98" s="1">
        <v>5.36</v>
      </c>
      <c r="H98" s="1">
        <v>4.8899999999999997</v>
      </c>
      <c r="I98" s="1">
        <v>4.5599999999999996</v>
      </c>
      <c r="J98" s="1">
        <v>4.3099999999999996</v>
      </c>
      <c r="K98" s="1">
        <v>4.26</v>
      </c>
      <c r="L98" s="1">
        <v>4.16</v>
      </c>
      <c r="M98" s="1">
        <v>4.45</v>
      </c>
      <c r="N98" s="1">
        <v>4.2699999999999996</v>
      </c>
    </row>
    <row r="99" spans="1:14" x14ac:dyDescent="0.25">
      <c r="A99" s="2">
        <v>45207</v>
      </c>
      <c r="B99" s="1">
        <v>5.55</v>
      </c>
      <c r="C99" s="1">
        <v>5.52</v>
      </c>
      <c r="D99" s="1">
        <v>5.54</v>
      </c>
      <c r="E99" s="1">
        <v>5.53</v>
      </c>
      <c r="F99" s="1">
        <v>5.52</v>
      </c>
      <c r="G99" s="1">
        <v>5.33</v>
      </c>
      <c r="H99" s="1">
        <v>4.82</v>
      </c>
      <c r="I99" s="1">
        <v>4.47</v>
      </c>
      <c r="J99" s="1">
        <v>4.21</v>
      </c>
      <c r="K99" s="1">
        <v>4.17</v>
      </c>
      <c r="L99" s="1">
        <v>4.09</v>
      </c>
      <c r="M99" s="1">
        <v>4.41</v>
      </c>
      <c r="N99" s="1">
        <v>4.24</v>
      </c>
    </row>
    <row r="100" spans="1:14" x14ac:dyDescent="0.25">
      <c r="A100" s="2">
        <v>45177</v>
      </c>
      <c r="B100" s="1">
        <v>5.51</v>
      </c>
      <c r="C100" s="1">
        <v>5.52</v>
      </c>
      <c r="D100" s="1">
        <v>5.55</v>
      </c>
      <c r="E100" s="1">
        <v>5.34</v>
      </c>
      <c r="F100" s="1">
        <v>5.54</v>
      </c>
      <c r="G100" s="1">
        <v>5.35</v>
      </c>
      <c r="H100" s="1">
        <v>4.79</v>
      </c>
      <c r="I100" s="1">
        <v>4.41</v>
      </c>
      <c r="J100" s="1">
        <v>4.12</v>
      </c>
      <c r="K100" s="1">
        <v>4.07</v>
      </c>
      <c r="L100" s="1">
        <v>4</v>
      </c>
      <c r="M100" s="1">
        <v>4.33</v>
      </c>
      <c r="N100" s="1">
        <v>4.18</v>
      </c>
    </row>
    <row r="101" spans="1:14" x14ac:dyDescent="0.25">
      <c r="A101" s="2">
        <v>45146</v>
      </c>
      <c r="B101" s="1">
        <v>5.54</v>
      </c>
      <c r="C101" s="1">
        <v>5.53</v>
      </c>
      <c r="D101" s="1">
        <v>5.57</v>
      </c>
      <c r="E101" s="1">
        <v>5.52</v>
      </c>
      <c r="F101" s="1">
        <v>5.53</v>
      </c>
      <c r="G101" s="1">
        <v>5.35</v>
      </c>
      <c r="H101" s="1">
        <v>4.74</v>
      </c>
      <c r="I101" s="1">
        <v>4.3600000000000003</v>
      </c>
      <c r="J101" s="1">
        <v>4.0999999999999996</v>
      </c>
      <c r="K101" s="1">
        <v>4.0599999999999996</v>
      </c>
      <c r="L101" s="1">
        <v>4.0199999999999996</v>
      </c>
      <c r="M101" s="1">
        <v>4.3499999999999996</v>
      </c>
      <c r="N101" s="1">
        <v>4.2</v>
      </c>
    </row>
    <row r="102" spans="1:14" x14ac:dyDescent="0.25">
      <c r="A102" s="2">
        <v>45115</v>
      </c>
      <c r="B102" s="1">
        <v>5.54</v>
      </c>
      <c r="C102" s="1">
        <v>5.51</v>
      </c>
      <c r="D102" s="1">
        <v>5.56</v>
      </c>
      <c r="E102" s="1">
        <v>5.53</v>
      </c>
      <c r="F102" s="1">
        <v>5.53</v>
      </c>
      <c r="G102" s="1">
        <v>5.3</v>
      </c>
      <c r="H102" s="1">
        <v>4.76</v>
      </c>
      <c r="I102" s="1">
        <v>4.4400000000000004</v>
      </c>
      <c r="J102" s="1">
        <v>4.16</v>
      </c>
      <c r="K102" s="1">
        <v>4.13</v>
      </c>
      <c r="L102" s="1">
        <v>4.09</v>
      </c>
      <c r="M102" s="1">
        <v>4.42</v>
      </c>
      <c r="N102" s="1">
        <v>4.2699999999999996</v>
      </c>
    </row>
    <row r="103" spans="1:14" x14ac:dyDescent="0.25">
      <c r="A103" s="2">
        <v>45024</v>
      </c>
      <c r="B103" s="1">
        <v>5.54</v>
      </c>
      <c r="C103" s="1">
        <v>5.51</v>
      </c>
      <c r="D103" s="1">
        <v>5.54</v>
      </c>
      <c r="E103" s="1">
        <v>5.52</v>
      </c>
      <c r="F103" s="1">
        <v>5.5</v>
      </c>
      <c r="G103" s="1">
        <v>5.33</v>
      </c>
      <c r="H103" s="1">
        <v>4.78</v>
      </c>
      <c r="I103" s="1">
        <v>4.45</v>
      </c>
      <c r="J103" s="1">
        <v>4.1500000000000004</v>
      </c>
      <c r="K103" s="1">
        <v>4.0999999999999996</v>
      </c>
      <c r="L103" s="1">
        <v>4.05</v>
      </c>
      <c r="M103" s="1">
        <v>4.3600000000000003</v>
      </c>
      <c r="N103" s="1">
        <v>4.21</v>
      </c>
    </row>
    <row r="104" spans="1:14" x14ac:dyDescent="0.25">
      <c r="A104" s="2">
        <v>44993</v>
      </c>
      <c r="B104" s="1">
        <v>5.54</v>
      </c>
      <c r="C104" s="1">
        <v>5.52</v>
      </c>
      <c r="D104" s="1">
        <v>5.54</v>
      </c>
      <c r="E104" s="1">
        <v>5.53</v>
      </c>
      <c r="F104" s="1">
        <v>5.52</v>
      </c>
      <c r="G104" s="1">
        <v>5.37</v>
      </c>
      <c r="H104" s="1">
        <v>4.9000000000000004</v>
      </c>
      <c r="I104" s="1">
        <v>4.58</v>
      </c>
      <c r="J104" s="1">
        <v>4.3</v>
      </c>
      <c r="K104" s="1">
        <v>4.26</v>
      </c>
      <c r="L104" s="1">
        <v>4.2</v>
      </c>
      <c r="M104" s="1">
        <v>4.49</v>
      </c>
      <c r="N104" s="1">
        <v>4.32</v>
      </c>
    </row>
    <row r="105" spans="1:14" x14ac:dyDescent="0.25">
      <c r="A105" s="2">
        <v>44965</v>
      </c>
      <c r="B105" s="1">
        <v>5.48</v>
      </c>
      <c r="C105" s="1">
        <v>5.53</v>
      </c>
      <c r="D105" s="1">
        <v>5.53</v>
      </c>
      <c r="E105" s="1">
        <v>5.54</v>
      </c>
      <c r="F105" s="1">
        <v>5.52</v>
      </c>
      <c r="G105" s="1">
        <v>5.36</v>
      </c>
      <c r="H105" s="1">
        <v>4.88</v>
      </c>
      <c r="I105" s="1">
        <v>4.54</v>
      </c>
      <c r="J105" s="1">
        <v>4.24</v>
      </c>
      <c r="K105" s="1">
        <v>4.17</v>
      </c>
      <c r="L105" s="1">
        <v>4.08</v>
      </c>
      <c r="M105" s="1">
        <v>4.3499999999999996</v>
      </c>
      <c r="N105" s="1">
        <v>4.17</v>
      </c>
    </row>
    <row r="106" spans="1:14" x14ac:dyDescent="0.25">
      <c r="A106" s="2">
        <v>44934</v>
      </c>
      <c r="B106" s="1">
        <v>5.49</v>
      </c>
      <c r="C106" s="1">
        <v>5.54</v>
      </c>
      <c r="D106" s="1">
        <v>5.54</v>
      </c>
      <c r="E106" s="1">
        <v>5.57</v>
      </c>
      <c r="F106" s="1">
        <v>5.54</v>
      </c>
      <c r="G106" s="1">
        <v>5.38</v>
      </c>
      <c r="H106" s="1">
        <v>4.92</v>
      </c>
      <c r="I106" s="1">
        <v>4.57</v>
      </c>
      <c r="J106" s="1">
        <v>4.24</v>
      </c>
      <c r="K106" s="1">
        <v>4.1500000000000004</v>
      </c>
      <c r="L106" s="1">
        <v>4.05</v>
      </c>
      <c r="M106" s="1">
        <v>4.3</v>
      </c>
      <c r="N106" s="1">
        <v>4.1100000000000003</v>
      </c>
    </row>
    <row r="107" spans="1:14" x14ac:dyDescent="0.25">
      <c r="A107" s="1" t="s">
        <v>79</v>
      </c>
      <c r="B107" s="1">
        <v>5.48</v>
      </c>
      <c r="C107" s="1">
        <v>5.54</v>
      </c>
      <c r="D107" s="1">
        <v>5.55</v>
      </c>
      <c r="E107" s="1">
        <v>5.56</v>
      </c>
      <c r="F107" s="1">
        <v>5.53</v>
      </c>
      <c r="G107" s="1">
        <v>5.37</v>
      </c>
      <c r="H107" s="1">
        <v>4.88</v>
      </c>
      <c r="I107" s="1">
        <v>4.51</v>
      </c>
      <c r="J107" s="1">
        <v>4.18</v>
      </c>
      <c r="K107" s="1">
        <v>4.08</v>
      </c>
      <c r="L107" s="1">
        <v>3.97</v>
      </c>
      <c r="M107" s="1">
        <v>4.22</v>
      </c>
      <c r="N107" s="1">
        <v>4.0199999999999996</v>
      </c>
    </row>
    <row r="108" spans="1:14" x14ac:dyDescent="0.25">
      <c r="A108" s="1" t="s">
        <v>80</v>
      </c>
      <c r="B108" s="1">
        <v>5.47</v>
      </c>
      <c r="C108" s="1">
        <v>5.54</v>
      </c>
      <c r="D108" s="1">
        <v>5.52</v>
      </c>
      <c r="E108" s="1">
        <v>5.57</v>
      </c>
      <c r="F108" s="1">
        <v>5.54</v>
      </c>
      <c r="G108" s="1">
        <v>5.37</v>
      </c>
      <c r="H108" s="1">
        <v>4.87</v>
      </c>
      <c r="I108" s="1">
        <v>4.5199999999999996</v>
      </c>
      <c r="J108" s="1">
        <v>4.18</v>
      </c>
      <c r="K108" s="1">
        <v>4.08</v>
      </c>
      <c r="L108" s="1">
        <v>3.96</v>
      </c>
      <c r="M108" s="1">
        <v>4.22</v>
      </c>
      <c r="N108" s="1">
        <v>4.03</v>
      </c>
    </row>
    <row r="109" spans="1:14" x14ac:dyDescent="0.25">
      <c r="A109" s="1" t="s">
        <v>81</v>
      </c>
      <c r="B109" s="1">
        <v>5.47</v>
      </c>
      <c r="C109" s="1">
        <v>5.55</v>
      </c>
      <c r="D109" s="1">
        <v>5.51</v>
      </c>
      <c r="E109" s="1">
        <v>5.58</v>
      </c>
      <c r="F109" s="1">
        <v>5.56</v>
      </c>
      <c r="G109" s="1">
        <v>5.4</v>
      </c>
      <c r="H109" s="1">
        <v>4.91</v>
      </c>
      <c r="I109" s="1">
        <v>4.58</v>
      </c>
      <c r="J109" s="1">
        <v>4.24</v>
      </c>
      <c r="K109" s="1">
        <v>4.13</v>
      </c>
      <c r="L109" s="1">
        <v>4.01</v>
      </c>
      <c r="M109" s="1">
        <v>4.26</v>
      </c>
      <c r="N109" s="1">
        <v>4.0599999999999996</v>
      </c>
    </row>
    <row r="110" spans="1:14" x14ac:dyDescent="0.25">
      <c r="A110" s="1" t="s">
        <v>82</v>
      </c>
      <c r="B110" s="1">
        <v>5.46</v>
      </c>
      <c r="C110" s="1">
        <v>5.53</v>
      </c>
      <c r="D110" s="1">
        <v>5.51</v>
      </c>
      <c r="E110" s="1">
        <v>5.57</v>
      </c>
      <c r="F110" s="1">
        <v>5.55</v>
      </c>
      <c r="G110" s="1">
        <v>5.37</v>
      </c>
      <c r="H110" s="1">
        <v>4.82</v>
      </c>
      <c r="I110" s="1">
        <v>4.47</v>
      </c>
      <c r="J110" s="1">
        <v>4.09</v>
      </c>
      <c r="K110" s="1">
        <v>3.99</v>
      </c>
      <c r="L110" s="1">
        <v>3.86</v>
      </c>
      <c r="M110" s="1">
        <v>4.12</v>
      </c>
      <c r="N110" s="1">
        <v>3.94</v>
      </c>
    </row>
    <row r="111" spans="1:14" x14ac:dyDescent="0.25">
      <c r="A111" s="1" t="s">
        <v>83</v>
      </c>
      <c r="B111" s="1">
        <v>5.46</v>
      </c>
      <c r="C111" s="1">
        <v>5.54</v>
      </c>
      <c r="D111" s="1">
        <v>5.51</v>
      </c>
      <c r="E111" s="1">
        <v>5.55</v>
      </c>
      <c r="F111" s="1">
        <v>5.57</v>
      </c>
      <c r="G111" s="1">
        <v>5.38</v>
      </c>
      <c r="H111" s="1">
        <v>4.8499999999999996</v>
      </c>
      <c r="I111" s="1">
        <v>4.53</v>
      </c>
      <c r="J111" s="1">
        <v>4.1500000000000004</v>
      </c>
      <c r="K111" s="1">
        <v>4.05</v>
      </c>
      <c r="L111" s="1">
        <v>3.91</v>
      </c>
      <c r="M111" s="1">
        <v>4.1399999999999997</v>
      </c>
      <c r="N111" s="1">
        <v>3.95</v>
      </c>
    </row>
    <row r="112" spans="1:14" x14ac:dyDescent="0.25">
      <c r="A112" s="1" t="s">
        <v>84</v>
      </c>
      <c r="B112" s="1">
        <v>5.44</v>
      </c>
      <c r="C112" s="1">
        <v>5.54</v>
      </c>
      <c r="D112" s="1">
        <v>5.51</v>
      </c>
      <c r="E112" s="1">
        <v>5.55</v>
      </c>
      <c r="F112" s="1">
        <v>5.55</v>
      </c>
      <c r="G112" s="1">
        <v>5.38</v>
      </c>
      <c r="H112" s="1">
        <v>4.8099999999999996</v>
      </c>
      <c r="I112" s="1">
        <v>4.4800000000000004</v>
      </c>
      <c r="J112" s="1">
        <v>4.13</v>
      </c>
      <c r="K112" s="1">
        <v>4</v>
      </c>
      <c r="L112" s="1">
        <v>3.86</v>
      </c>
      <c r="M112" s="1">
        <v>4.1100000000000003</v>
      </c>
      <c r="N112" s="1">
        <v>3.92</v>
      </c>
    </row>
    <row r="113" spans="1:14" x14ac:dyDescent="0.25">
      <c r="A113" s="1" t="s">
        <v>85</v>
      </c>
      <c r="B113" s="1">
        <v>5.43</v>
      </c>
      <c r="C113" s="1">
        <v>5.54</v>
      </c>
      <c r="D113" s="1">
        <v>5.5</v>
      </c>
      <c r="E113" s="1">
        <v>5.54</v>
      </c>
      <c r="F113" s="1">
        <v>5.53</v>
      </c>
      <c r="G113" s="1">
        <v>5.35</v>
      </c>
      <c r="H113" s="1">
        <v>4.82</v>
      </c>
      <c r="I113" s="1">
        <v>4.4400000000000004</v>
      </c>
      <c r="J113" s="1">
        <v>4.09</v>
      </c>
      <c r="K113" s="1">
        <v>3.97</v>
      </c>
      <c r="L113" s="1">
        <v>3.84</v>
      </c>
      <c r="M113" s="1">
        <v>4.0999999999999996</v>
      </c>
      <c r="N113" s="1">
        <v>3.91</v>
      </c>
    </row>
    <row r="114" spans="1:14" x14ac:dyDescent="0.25">
      <c r="A114" s="1" t="s">
        <v>86</v>
      </c>
      <c r="B114" s="1">
        <v>5.44</v>
      </c>
      <c r="C114" s="1">
        <v>5.53</v>
      </c>
      <c r="D114" s="1">
        <v>5.49</v>
      </c>
      <c r="E114" s="1">
        <v>5.54</v>
      </c>
      <c r="F114" s="1">
        <v>5.52</v>
      </c>
      <c r="G114" s="1">
        <v>5.35</v>
      </c>
      <c r="H114" s="1">
        <v>4.8</v>
      </c>
      <c r="I114" s="1">
        <v>4.43</v>
      </c>
      <c r="J114" s="1">
        <v>4.08</v>
      </c>
      <c r="K114" s="1">
        <v>3.98</v>
      </c>
      <c r="L114" s="1">
        <v>3.85</v>
      </c>
      <c r="M114" s="1">
        <v>4.0999999999999996</v>
      </c>
      <c r="N114" s="1">
        <v>3.91</v>
      </c>
    </row>
    <row r="115" spans="1:14" x14ac:dyDescent="0.25">
      <c r="A115" s="1" t="s">
        <v>87</v>
      </c>
      <c r="B115" s="1">
        <v>5.37</v>
      </c>
      <c r="C115" s="1">
        <v>5.51</v>
      </c>
      <c r="D115" s="1">
        <v>5.49</v>
      </c>
      <c r="E115" s="1">
        <v>5.54</v>
      </c>
      <c r="F115" s="1">
        <v>5.51</v>
      </c>
      <c r="G115" s="1">
        <v>5.32</v>
      </c>
      <c r="H115" s="1">
        <v>4.74</v>
      </c>
      <c r="I115" s="1">
        <v>4.34</v>
      </c>
      <c r="J115" s="1">
        <v>3.98</v>
      </c>
      <c r="K115" s="1">
        <v>3.87</v>
      </c>
      <c r="L115" s="1">
        <v>3.75</v>
      </c>
      <c r="M115" s="1">
        <v>4.01</v>
      </c>
      <c r="N115" s="1">
        <v>3.84</v>
      </c>
    </row>
    <row r="116" spans="1:14" x14ac:dyDescent="0.25">
      <c r="A116" s="1" t="s">
        <v>88</v>
      </c>
      <c r="B116" s="1">
        <v>5.37</v>
      </c>
      <c r="C116" s="1">
        <v>5.5</v>
      </c>
      <c r="D116" s="1">
        <v>5.49</v>
      </c>
      <c r="E116" s="1">
        <v>5.53</v>
      </c>
      <c r="F116" s="1">
        <v>5.51</v>
      </c>
      <c r="G116" s="1">
        <v>5.32</v>
      </c>
      <c r="H116" s="1">
        <v>4.74</v>
      </c>
      <c r="I116" s="1">
        <v>4.3499999999999996</v>
      </c>
      <c r="J116" s="1">
        <v>4</v>
      </c>
      <c r="K116" s="1">
        <v>3.9</v>
      </c>
      <c r="L116" s="1">
        <v>3.8</v>
      </c>
      <c r="M116" s="1">
        <v>4.08</v>
      </c>
      <c r="N116" s="1">
        <v>3.91</v>
      </c>
    </row>
    <row r="117" spans="1:14" x14ac:dyDescent="0.25">
      <c r="A117" s="1" t="s">
        <v>89</v>
      </c>
      <c r="B117" s="1">
        <v>5.37</v>
      </c>
      <c r="C117" s="1">
        <v>5.51</v>
      </c>
      <c r="D117" s="1">
        <v>5.49</v>
      </c>
      <c r="E117" s="1">
        <v>5.53</v>
      </c>
      <c r="F117" s="1">
        <v>5.52</v>
      </c>
      <c r="G117" s="1">
        <v>5.33</v>
      </c>
      <c r="H117" s="1">
        <v>4.74</v>
      </c>
      <c r="I117" s="1">
        <v>4.34</v>
      </c>
      <c r="J117" s="1">
        <v>4.0199999999999996</v>
      </c>
      <c r="K117" s="1">
        <v>3.91</v>
      </c>
      <c r="L117" s="1">
        <v>3.81</v>
      </c>
      <c r="M117" s="1">
        <v>4.0999999999999996</v>
      </c>
      <c r="N117" s="1">
        <v>3.94</v>
      </c>
    </row>
    <row r="118" spans="1:14" x14ac:dyDescent="0.25">
      <c r="A118" s="1" t="s">
        <v>90</v>
      </c>
      <c r="B118" s="1">
        <v>5.37</v>
      </c>
      <c r="C118" s="1">
        <v>5.49</v>
      </c>
      <c r="D118" s="1">
        <v>5.49</v>
      </c>
      <c r="E118" s="1">
        <v>5.53</v>
      </c>
      <c r="F118" s="1">
        <v>5.52</v>
      </c>
      <c r="G118" s="1">
        <v>5.34</v>
      </c>
      <c r="H118" s="1">
        <v>4.74</v>
      </c>
      <c r="I118" s="1">
        <v>4.3499999999999996</v>
      </c>
      <c r="J118" s="1">
        <v>4.04</v>
      </c>
      <c r="K118" s="1">
        <v>3.94</v>
      </c>
      <c r="L118" s="1">
        <v>3.83</v>
      </c>
      <c r="M118" s="1">
        <v>4.1100000000000003</v>
      </c>
      <c r="N118" s="1">
        <v>3.93</v>
      </c>
    </row>
    <row r="119" spans="1:14" x14ac:dyDescent="0.25">
      <c r="A119" s="1" t="s">
        <v>91</v>
      </c>
      <c r="B119" s="1">
        <v>5.37</v>
      </c>
      <c r="C119" s="1">
        <v>5.5</v>
      </c>
      <c r="D119" s="1">
        <v>5.47</v>
      </c>
      <c r="E119" s="1">
        <v>5.51</v>
      </c>
      <c r="F119" s="1">
        <v>5.49</v>
      </c>
      <c r="G119" s="1">
        <v>5.27</v>
      </c>
      <c r="H119" s="1">
        <v>4.59</v>
      </c>
      <c r="I119" s="1">
        <v>4.21</v>
      </c>
      <c r="J119" s="1">
        <v>3.93</v>
      </c>
      <c r="K119" s="1">
        <v>3.85</v>
      </c>
      <c r="L119" s="1">
        <v>3.76</v>
      </c>
      <c r="M119" s="1">
        <v>4.07</v>
      </c>
      <c r="N119" s="1">
        <v>3.9</v>
      </c>
    </row>
    <row r="120" spans="1:14" x14ac:dyDescent="0.25">
      <c r="A120" s="2">
        <v>45267</v>
      </c>
      <c r="B120" s="1">
        <v>5.36</v>
      </c>
      <c r="C120" s="1">
        <v>5.49</v>
      </c>
      <c r="D120" s="1">
        <v>5.47</v>
      </c>
      <c r="E120" s="1">
        <v>5.52</v>
      </c>
      <c r="F120" s="1">
        <v>5.53</v>
      </c>
      <c r="G120" s="1">
        <v>5.35</v>
      </c>
      <c r="H120" s="1">
        <v>4.72</v>
      </c>
      <c r="I120" s="1">
        <v>4.3600000000000003</v>
      </c>
      <c r="J120" s="1">
        <v>4.07</v>
      </c>
      <c r="K120" s="1">
        <v>3.97</v>
      </c>
      <c r="L120" s="1">
        <v>3.86</v>
      </c>
      <c r="M120" s="1">
        <v>4.1399999999999997</v>
      </c>
      <c r="N120" s="1">
        <v>3.96</v>
      </c>
    </row>
    <row r="121" spans="1:14" x14ac:dyDescent="0.25">
      <c r="A121" s="2">
        <v>45237</v>
      </c>
      <c r="B121" s="1">
        <v>5.35</v>
      </c>
      <c r="C121" s="1">
        <v>5.48</v>
      </c>
      <c r="D121" s="1">
        <v>5.49</v>
      </c>
      <c r="E121" s="1">
        <v>5.53</v>
      </c>
      <c r="F121" s="1">
        <v>5.55</v>
      </c>
      <c r="G121" s="1">
        <v>5.44</v>
      </c>
      <c r="H121" s="1">
        <v>4.88</v>
      </c>
      <c r="I121" s="1">
        <v>4.5199999999999996</v>
      </c>
      <c r="J121" s="1">
        <v>4.24</v>
      </c>
      <c r="K121" s="1">
        <v>4.13</v>
      </c>
      <c r="L121" s="1">
        <v>3.99</v>
      </c>
      <c r="M121" s="1">
        <v>4.22</v>
      </c>
      <c r="N121" s="1">
        <v>4.03</v>
      </c>
    </row>
    <row r="122" spans="1:14" x14ac:dyDescent="0.25">
      <c r="A122" s="2">
        <v>45206</v>
      </c>
      <c r="B122" s="1">
        <v>5.34</v>
      </c>
      <c r="C122" s="1">
        <v>5.47</v>
      </c>
      <c r="D122" s="1">
        <v>5.48</v>
      </c>
      <c r="E122" s="1">
        <v>5.53</v>
      </c>
      <c r="F122" s="1">
        <v>5.54</v>
      </c>
      <c r="G122" s="1">
        <v>5.38</v>
      </c>
      <c r="H122" s="1">
        <v>4.8499999999999996</v>
      </c>
      <c r="I122" s="1">
        <v>4.54</v>
      </c>
      <c r="J122" s="1">
        <v>4.25</v>
      </c>
      <c r="K122" s="1">
        <v>4.1399999999999997</v>
      </c>
      <c r="L122" s="1">
        <v>4.01</v>
      </c>
      <c r="M122" s="1">
        <v>4.24</v>
      </c>
      <c r="N122" s="1">
        <v>4.05</v>
      </c>
    </row>
    <row r="123" spans="1:14" x14ac:dyDescent="0.25">
      <c r="A123" s="2">
        <v>45114</v>
      </c>
      <c r="B123" s="1">
        <v>5.32</v>
      </c>
      <c r="C123" s="1">
        <v>5.47</v>
      </c>
      <c r="D123" s="1">
        <v>5.46</v>
      </c>
      <c r="E123" s="1">
        <v>5.52</v>
      </c>
      <c r="F123" s="1">
        <v>5.53</v>
      </c>
      <c r="G123" s="1">
        <v>5.41</v>
      </c>
      <c r="H123" s="1">
        <v>4.9400000000000004</v>
      </c>
      <c r="I123" s="1">
        <v>4.6399999999999997</v>
      </c>
      <c r="J123" s="1">
        <v>4.3499999999999996</v>
      </c>
      <c r="K123" s="1">
        <v>4.2300000000000004</v>
      </c>
      <c r="L123" s="1">
        <v>4.0599999999999996</v>
      </c>
      <c r="M123" s="1">
        <v>4.2699999999999996</v>
      </c>
      <c r="N123" s="1">
        <v>4.05</v>
      </c>
    </row>
    <row r="124" spans="1:14" x14ac:dyDescent="0.25">
      <c r="A124" s="2">
        <v>45084</v>
      </c>
      <c r="B124" s="1">
        <v>5.32</v>
      </c>
      <c r="C124" s="1">
        <v>5.47</v>
      </c>
      <c r="D124" s="1">
        <v>5.46</v>
      </c>
      <c r="E124" s="1">
        <v>5.52</v>
      </c>
      <c r="F124" s="1">
        <v>5.54</v>
      </c>
      <c r="G124" s="1">
        <v>5.44</v>
      </c>
      <c r="H124" s="1">
        <v>4.99</v>
      </c>
      <c r="I124" s="1">
        <v>4.68</v>
      </c>
      <c r="J124" s="1">
        <v>4.37</v>
      </c>
      <c r="K124" s="1">
        <v>4.22</v>
      </c>
      <c r="L124" s="1">
        <v>4.05</v>
      </c>
      <c r="M124" s="1">
        <v>4.2300000000000004</v>
      </c>
      <c r="N124" s="1">
        <v>4.01</v>
      </c>
    </row>
    <row r="125" spans="1:14" x14ac:dyDescent="0.25">
      <c r="A125" s="2">
        <v>45053</v>
      </c>
      <c r="B125" s="1">
        <v>5.28</v>
      </c>
      <c r="C125" s="1">
        <v>5.38</v>
      </c>
      <c r="D125" s="1">
        <v>5.44</v>
      </c>
      <c r="E125" s="1">
        <v>5.51</v>
      </c>
      <c r="F125" s="1">
        <v>5.52</v>
      </c>
      <c r="G125" s="1">
        <v>5.4</v>
      </c>
      <c r="H125" s="1">
        <v>4.9400000000000004</v>
      </c>
      <c r="I125" s="1">
        <v>4.59</v>
      </c>
      <c r="J125" s="1">
        <v>4.25</v>
      </c>
      <c r="K125" s="1">
        <v>4.1100000000000003</v>
      </c>
      <c r="L125" s="1">
        <v>3.95</v>
      </c>
      <c r="M125" s="1">
        <v>4.17</v>
      </c>
      <c r="N125" s="1">
        <v>3.95</v>
      </c>
    </row>
    <row r="126" spans="1:14" x14ac:dyDescent="0.25">
      <c r="A126" s="2">
        <v>44992</v>
      </c>
      <c r="B126" s="1">
        <v>5.27</v>
      </c>
      <c r="C126" s="1">
        <v>5.4</v>
      </c>
      <c r="D126" s="1">
        <v>5.44</v>
      </c>
      <c r="E126" s="1">
        <v>5.52</v>
      </c>
      <c r="F126" s="1">
        <v>5.53</v>
      </c>
      <c r="G126" s="1">
        <v>5.43</v>
      </c>
      <c r="H126" s="1">
        <v>4.9400000000000004</v>
      </c>
      <c r="I126" s="1">
        <v>4.5599999999999996</v>
      </c>
      <c r="J126" s="1">
        <v>4.1900000000000004</v>
      </c>
      <c r="K126" s="1">
        <v>4.03</v>
      </c>
      <c r="L126" s="1">
        <v>3.86</v>
      </c>
      <c r="M126" s="1">
        <v>4.08</v>
      </c>
      <c r="N126" s="1">
        <v>3.87</v>
      </c>
    </row>
    <row r="127" spans="1:14" x14ac:dyDescent="0.25">
      <c r="A127" s="1" t="s">
        <v>92</v>
      </c>
      <c r="B127" s="1">
        <v>5.24</v>
      </c>
      <c r="C127" s="1">
        <v>5.39</v>
      </c>
      <c r="D127" s="1">
        <v>5.43</v>
      </c>
      <c r="E127" s="1">
        <v>5.5</v>
      </c>
      <c r="F127" s="1">
        <v>5.47</v>
      </c>
      <c r="G127" s="1">
        <v>5.4</v>
      </c>
      <c r="H127" s="1">
        <v>4.87</v>
      </c>
      <c r="I127" s="1">
        <v>4.49</v>
      </c>
      <c r="J127" s="1">
        <v>4.13</v>
      </c>
      <c r="K127" s="1">
        <v>3.97</v>
      </c>
      <c r="L127" s="1">
        <v>3.81</v>
      </c>
      <c r="M127" s="1">
        <v>4.0599999999999996</v>
      </c>
      <c r="N127" s="1">
        <v>3.85</v>
      </c>
    </row>
    <row r="128" spans="1:14" x14ac:dyDescent="0.25">
      <c r="A128" s="1" t="s">
        <v>93</v>
      </c>
      <c r="B128" s="1">
        <v>5.25</v>
      </c>
      <c r="C128" s="1">
        <v>5.4</v>
      </c>
      <c r="D128" s="1">
        <v>5.46</v>
      </c>
      <c r="E128" s="1">
        <v>5.51</v>
      </c>
      <c r="F128" s="1">
        <v>5.5</v>
      </c>
      <c r="G128" s="1">
        <v>5.41</v>
      </c>
      <c r="H128" s="1">
        <v>4.87</v>
      </c>
      <c r="I128" s="1">
        <v>4.49</v>
      </c>
      <c r="J128" s="1">
        <v>4.1399999999999997</v>
      </c>
      <c r="K128" s="1">
        <v>3.99</v>
      </c>
      <c r="L128" s="1">
        <v>3.85</v>
      </c>
      <c r="M128" s="1">
        <v>4.1100000000000003</v>
      </c>
      <c r="N128" s="1">
        <v>3.92</v>
      </c>
    </row>
    <row r="129" spans="1:14" x14ac:dyDescent="0.25">
      <c r="A129" s="1" t="s">
        <v>94</v>
      </c>
      <c r="B129" s="1">
        <v>5.17</v>
      </c>
      <c r="C129" s="1">
        <v>5.32</v>
      </c>
      <c r="D129" s="1">
        <v>5.44</v>
      </c>
      <c r="E129" s="1">
        <v>5.49</v>
      </c>
      <c r="F129" s="1">
        <v>5.47</v>
      </c>
      <c r="G129" s="1">
        <v>5.32</v>
      </c>
      <c r="H129" s="1">
        <v>4.71</v>
      </c>
      <c r="I129" s="1">
        <v>4.32</v>
      </c>
      <c r="J129" s="1">
        <v>3.97</v>
      </c>
      <c r="K129" s="1">
        <v>3.83</v>
      </c>
      <c r="L129" s="1">
        <v>3.71</v>
      </c>
      <c r="M129" s="1">
        <v>4</v>
      </c>
      <c r="N129" s="1">
        <v>3.81</v>
      </c>
    </row>
    <row r="130" spans="1:14" x14ac:dyDescent="0.25">
      <c r="A130" s="1" t="s">
        <v>95</v>
      </c>
      <c r="B130" s="1">
        <v>5.17</v>
      </c>
      <c r="C130" s="1">
        <v>5.31</v>
      </c>
      <c r="D130" s="1">
        <v>5.44</v>
      </c>
      <c r="E130" s="1">
        <v>5.44</v>
      </c>
      <c r="F130" s="1">
        <v>5.46</v>
      </c>
      <c r="G130" s="1">
        <v>5.33</v>
      </c>
      <c r="H130" s="1">
        <v>4.74</v>
      </c>
      <c r="I130" s="1">
        <v>4.38</v>
      </c>
      <c r="J130" s="1">
        <v>4.0199999999999996</v>
      </c>
      <c r="K130" s="1">
        <v>3.9</v>
      </c>
      <c r="L130" s="1">
        <v>3.77</v>
      </c>
      <c r="M130" s="1">
        <v>4.03</v>
      </c>
      <c r="N130" s="1">
        <v>3.84</v>
      </c>
    </row>
    <row r="131" spans="1:14" x14ac:dyDescent="0.25">
      <c r="A131" s="1" t="s">
        <v>96</v>
      </c>
      <c r="B131" s="1">
        <v>5.17</v>
      </c>
      <c r="C131" s="1">
        <v>5.31</v>
      </c>
      <c r="D131" s="1">
        <v>5.5</v>
      </c>
      <c r="E131" s="1">
        <v>5.44</v>
      </c>
      <c r="F131" s="1">
        <v>5.45</v>
      </c>
      <c r="G131" s="1">
        <v>5.27</v>
      </c>
      <c r="H131" s="1">
        <v>4.6500000000000004</v>
      </c>
      <c r="I131" s="1">
        <v>4.3</v>
      </c>
      <c r="J131" s="1">
        <v>3.96</v>
      </c>
      <c r="K131" s="1">
        <v>3.85</v>
      </c>
      <c r="L131" s="1">
        <v>3.72</v>
      </c>
      <c r="M131" s="1">
        <v>4.01</v>
      </c>
      <c r="N131" s="1">
        <v>3.83</v>
      </c>
    </row>
    <row r="132" spans="1:14" x14ac:dyDescent="0.25">
      <c r="A132" s="1" t="s">
        <v>97</v>
      </c>
      <c r="B132" s="1">
        <v>5.17</v>
      </c>
      <c r="C132" s="1">
        <v>5.3</v>
      </c>
      <c r="D132" s="1">
        <v>5.41</v>
      </c>
      <c r="E132" s="1">
        <v>5.44</v>
      </c>
      <c r="F132" s="1">
        <v>5.41</v>
      </c>
      <c r="G132" s="1">
        <v>5.25</v>
      </c>
      <c r="H132" s="1">
        <v>4.71</v>
      </c>
      <c r="I132" s="1">
        <v>4.32</v>
      </c>
      <c r="J132" s="1">
        <v>3.99</v>
      </c>
      <c r="K132" s="1">
        <v>3.88</v>
      </c>
      <c r="L132" s="1">
        <v>3.74</v>
      </c>
      <c r="M132" s="1">
        <v>4.01</v>
      </c>
      <c r="N132" s="1">
        <v>3.82</v>
      </c>
    </row>
    <row r="133" spans="1:14" x14ac:dyDescent="0.25">
      <c r="A133" s="1" t="s">
        <v>98</v>
      </c>
      <c r="B133" s="1">
        <v>5.18</v>
      </c>
      <c r="C133" s="1">
        <v>5.31</v>
      </c>
      <c r="D133" s="1">
        <v>5.4</v>
      </c>
      <c r="E133" s="1">
        <v>5.44</v>
      </c>
      <c r="F133" s="1">
        <v>5.41</v>
      </c>
      <c r="G133" s="1">
        <v>5.29</v>
      </c>
      <c r="H133" s="1">
        <v>4.7699999999999996</v>
      </c>
      <c r="I133" s="1">
        <v>4.37</v>
      </c>
      <c r="J133" s="1">
        <v>4.03</v>
      </c>
      <c r="K133" s="1">
        <v>3.92</v>
      </c>
      <c r="L133" s="1">
        <v>3.8</v>
      </c>
      <c r="M133" s="1">
        <v>4.0599999999999996</v>
      </c>
      <c r="N133" s="1">
        <v>3.88</v>
      </c>
    </row>
    <row r="134" spans="1:14" x14ac:dyDescent="0.25">
      <c r="A134" s="1" t="s">
        <v>99</v>
      </c>
      <c r="B134" s="1">
        <v>5.16</v>
      </c>
      <c r="C134" s="1">
        <v>5.27</v>
      </c>
      <c r="D134" s="1">
        <v>5.4</v>
      </c>
      <c r="E134" s="1">
        <v>5.44</v>
      </c>
      <c r="F134" s="1">
        <v>5.41</v>
      </c>
      <c r="G134" s="1">
        <v>5.25</v>
      </c>
      <c r="H134" s="1">
        <v>4.68</v>
      </c>
      <c r="I134" s="1">
        <v>4.29</v>
      </c>
      <c r="J134" s="1">
        <v>3.95</v>
      </c>
      <c r="K134" s="1">
        <v>3.84</v>
      </c>
      <c r="L134" s="1">
        <v>3.72</v>
      </c>
      <c r="M134" s="1">
        <v>3.99</v>
      </c>
      <c r="N134" s="1">
        <v>3.81</v>
      </c>
    </row>
    <row r="135" spans="1:14" x14ac:dyDescent="0.25">
      <c r="A135" s="1" t="s">
        <v>100</v>
      </c>
      <c r="B135" s="1">
        <v>5.17</v>
      </c>
      <c r="C135" s="1">
        <v>5.26</v>
      </c>
      <c r="D135" s="1">
        <v>5.39</v>
      </c>
      <c r="E135" s="1">
        <v>5.39</v>
      </c>
      <c r="F135" s="1">
        <v>5.41</v>
      </c>
      <c r="G135" s="1">
        <v>5.24</v>
      </c>
      <c r="H135" s="1">
        <v>4.68</v>
      </c>
      <c r="I135" s="1">
        <v>4.29</v>
      </c>
      <c r="J135" s="1">
        <v>3.96</v>
      </c>
      <c r="K135" s="1">
        <v>3.85</v>
      </c>
      <c r="L135" s="1">
        <v>3.74</v>
      </c>
      <c r="M135" s="1">
        <v>4.01</v>
      </c>
      <c r="N135" s="1">
        <v>3.83</v>
      </c>
    </row>
    <row r="136" spans="1:14" x14ac:dyDescent="0.25">
      <c r="A136" s="1" t="s">
        <v>101</v>
      </c>
      <c r="B136" s="1">
        <v>5.18</v>
      </c>
      <c r="C136" s="1">
        <v>5.27</v>
      </c>
      <c r="D136" s="1">
        <v>5.34</v>
      </c>
      <c r="E136" s="1">
        <v>5.38</v>
      </c>
      <c r="F136" s="1">
        <v>5.35</v>
      </c>
      <c r="G136" s="1">
        <v>5.24</v>
      </c>
      <c r="H136" s="1">
        <v>4.7</v>
      </c>
      <c r="I136" s="1">
        <v>4.32</v>
      </c>
      <c r="J136" s="1">
        <v>3.99</v>
      </c>
      <c r="K136" s="1">
        <v>3.88</v>
      </c>
      <c r="L136" s="1">
        <v>3.77</v>
      </c>
      <c r="M136" s="1">
        <v>4.05</v>
      </c>
      <c r="N136" s="1">
        <v>3.86</v>
      </c>
    </row>
    <row r="137" spans="1:14" x14ac:dyDescent="0.25">
      <c r="A137" s="1" t="s">
        <v>102</v>
      </c>
      <c r="B137" s="1">
        <v>5.18</v>
      </c>
      <c r="C137" s="1">
        <v>5.25</v>
      </c>
      <c r="D137" s="1">
        <v>5.33</v>
      </c>
      <c r="E137" s="1">
        <v>5.37</v>
      </c>
      <c r="F137" s="1">
        <v>5.33</v>
      </c>
      <c r="G137" s="1">
        <v>5.21</v>
      </c>
      <c r="H137" s="1">
        <v>4.62</v>
      </c>
      <c r="I137" s="1">
        <v>4.2300000000000004</v>
      </c>
      <c r="J137" s="1">
        <v>3.91</v>
      </c>
      <c r="K137" s="1">
        <v>3.82</v>
      </c>
      <c r="L137" s="1">
        <v>3.72</v>
      </c>
      <c r="M137" s="1">
        <v>4.0199999999999996</v>
      </c>
      <c r="N137" s="1">
        <v>3.85</v>
      </c>
    </row>
    <row r="138" spans="1:14" x14ac:dyDescent="0.25">
      <c r="A138" s="1" t="s">
        <v>103</v>
      </c>
      <c r="B138" s="1">
        <v>5.18</v>
      </c>
      <c r="C138" s="1">
        <v>5.25</v>
      </c>
      <c r="D138" s="1">
        <v>5.36</v>
      </c>
      <c r="E138" s="1">
        <v>5.37</v>
      </c>
      <c r="F138" s="1">
        <v>5.36</v>
      </c>
      <c r="G138" s="1">
        <v>5.27</v>
      </c>
      <c r="H138" s="1">
        <v>4.74</v>
      </c>
      <c r="I138" s="1">
        <v>4.37</v>
      </c>
      <c r="J138" s="1">
        <v>4.0599999999999996</v>
      </c>
      <c r="K138" s="1">
        <v>3.95</v>
      </c>
      <c r="L138" s="1">
        <v>3.83</v>
      </c>
      <c r="M138" s="1">
        <v>4.09</v>
      </c>
      <c r="N138" s="1">
        <v>3.9</v>
      </c>
    </row>
    <row r="139" spans="1:14" x14ac:dyDescent="0.25">
      <c r="A139" s="1" t="s">
        <v>104</v>
      </c>
      <c r="B139" s="1">
        <v>5.19</v>
      </c>
      <c r="C139" s="1">
        <v>5.24</v>
      </c>
      <c r="D139" s="1">
        <v>5.36</v>
      </c>
      <c r="E139" s="1">
        <v>5.37</v>
      </c>
      <c r="F139" s="1">
        <v>5.36</v>
      </c>
      <c r="G139" s="1">
        <v>5.26</v>
      </c>
      <c r="H139" s="1">
        <v>4.67</v>
      </c>
      <c r="I139" s="1">
        <v>4.3</v>
      </c>
      <c r="J139" s="1">
        <v>4.01</v>
      </c>
      <c r="K139" s="1">
        <v>3.94</v>
      </c>
      <c r="L139" s="1">
        <v>3.84</v>
      </c>
      <c r="M139" s="1">
        <v>4.12</v>
      </c>
      <c r="N139" s="1">
        <v>3.94</v>
      </c>
    </row>
    <row r="140" spans="1:14" x14ac:dyDescent="0.25">
      <c r="A140" s="2">
        <v>45266</v>
      </c>
      <c r="B140" s="1">
        <v>5.24</v>
      </c>
      <c r="C140" s="1">
        <v>5.31</v>
      </c>
      <c r="D140" s="1">
        <v>5.4</v>
      </c>
      <c r="E140" s="1">
        <v>5.43</v>
      </c>
      <c r="F140" s="1">
        <v>5.38</v>
      </c>
      <c r="G140" s="1">
        <v>5.18</v>
      </c>
      <c r="H140" s="1">
        <v>4.55</v>
      </c>
      <c r="I140" s="1">
        <v>4.16</v>
      </c>
      <c r="J140" s="1">
        <v>3.89</v>
      </c>
      <c r="K140" s="1">
        <v>3.82</v>
      </c>
      <c r="L140" s="1">
        <v>3.73</v>
      </c>
      <c r="M140" s="1">
        <v>4.04</v>
      </c>
      <c r="N140" s="1">
        <v>3.87</v>
      </c>
    </row>
    <row r="141" spans="1:14" x14ac:dyDescent="0.25">
      <c r="A141" s="2">
        <v>45175</v>
      </c>
      <c r="B141" s="1">
        <v>5.25</v>
      </c>
      <c r="C141" s="1">
        <v>5.32</v>
      </c>
      <c r="D141" s="1">
        <v>5.37</v>
      </c>
      <c r="E141" s="1">
        <v>5.45</v>
      </c>
      <c r="F141" s="1">
        <v>5.39</v>
      </c>
      <c r="G141" s="1">
        <v>5.17</v>
      </c>
      <c r="H141" s="1">
        <v>4.59</v>
      </c>
      <c r="I141" s="1">
        <v>4.2300000000000004</v>
      </c>
      <c r="J141" s="1">
        <v>3.92</v>
      </c>
      <c r="K141" s="1">
        <v>3.84</v>
      </c>
      <c r="L141" s="1">
        <v>3.75</v>
      </c>
      <c r="M141" s="1">
        <v>4.05</v>
      </c>
      <c r="N141" s="1">
        <v>3.89</v>
      </c>
    </row>
    <row r="142" spans="1:14" x14ac:dyDescent="0.25">
      <c r="A142" s="2">
        <v>45144</v>
      </c>
      <c r="B142" s="1">
        <v>5.25</v>
      </c>
      <c r="C142" s="1">
        <v>5.29</v>
      </c>
      <c r="D142" s="1">
        <v>5.38</v>
      </c>
      <c r="E142" s="1">
        <v>5.42</v>
      </c>
      <c r="F142" s="1">
        <v>5.39</v>
      </c>
      <c r="G142" s="1">
        <v>5.12</v>
      </c>
      <c r="H142" s="1">
        <v>4.5199999999999996</v>
      </c>
      <c r="I142" s="1">
        <v>4.17</v>
      </c>
      <c r="J142" s="1">
        <v>3.87</v>
      </c>
      <c r="K142" s="1">
        <v>3.8</v>
      </c>
      <c r="L142" s="1">
        <v>3.73</v>
      </c>
      <c r="M142" s="1">
        <v>4.05</v>
      </c>
      <c r="N142" s="1">
        <v>3.89</v>
      </c>
    </row>
    <row r="143" spans="1:14" x14ac:dyDescent="0.25">
      <c r="A143" s="2">
        <v>45113</v>
      </c>
      <c r="B143" s="1">
        <v>5.07</v>
      </c>
      <c r="C143" s="1">
        <v>5.26</v>
      </c>
      <c r="D143" s="1">
        <v>5.42</v>
      </c>
      <c r="E143" s="1">
        <v>5.42</v>
      </c>
      <c r="F143" s="1">
        <v>5.43</v>
      </c>
      <c r="G143" s="1">
        <v>5.16</v>
      </c>
      <c r="H143" s="1">
        <v>4.5599999999999996</v>
      </c>
      <c r="I143" s="1">
        <v>4.21</v>
      </c>
      <c r="J143" s="1">
        <v>3.93</v>
      </c>
      <c r="K143" s="1">
        <v>3.88</v>
      </c>
      <c r="L143" s="1">
        <v>3.79</v>
      </c>
      <c r="M143" s="1">
        <v>4.12</v>
      </c>
      <c r="N143" s="1">
        <v>3.95</v>
      </c>
    </row>
    <row r="144" spans="1:14" x14ac:dyDescent="0.25">
      <c r="A144" s="2">
        <v>45083</v>
      </c>
      <c r="B144" s="1">
        <v>5.15</v>
      </c>
      <c r="C144" s="1">
        <v>5.26</v>
      </c>
      <c r="D144" s="1">
        <v>5.44</v>
      </c>
      <c r="E144" s="1">
        <v>5.44</v>
      </c>
      <c r="F144" s="1">
        <v>5.44</v>
      </c>
      <c r="G144" s="1">
        <v>5.2</v>
      </c>
      <c r="H144" s="1">
        <v>4.51</v>
      </c>
      <c r="I144" s="1">
        <v>4.1500000000000004</v>
      </c>
      <c r="J144" s="1">
        <v>3.85</v>
      </c>
      <c r="K144" s="1">
        <v>3.78</v>
      </c>
      <c r="L144" s="1">
        <v>3.7</v>
      </c>
      <c r="M144" s="1">
        <v>4.0199999999999996</v>
      </c>
      <c r="N144" s="1">
        <v>3.87</v>
      </c>
    </row>
    <row r="145" spans="1:14" x14ac:dyDescent="0.25">
      <c r="A145" s="2">
        <v>45052</v>
      </c>
      <c r="B145" s="1">
        <v>5.25</v>
      </c>
      <c r="C145" s="1">
        <v>5.35</v>
      </c>
      <c r="D145" s="1">
        <v>5.46</v>
      </c>
      <c r="E145" s="1">
        <v>5.47</v>
      </c>
      <c r="F145" s="1">
        <v>5.46</v>
      </c>
      <c r="G145" s="1">
        <v>5.17</v>
      </c>
      <c r="H145" s="1">
        <v>4.46</v>
      </c>
      <c r="I145" s="1">
        <v>4.0999999999999996</v>
      </c>
      <c r="J145" s="1">
        <v>3.82</v>
      </c>
      <c r="K145" s="1">
        <v>3.77</v>
      </c>
      <c r="L145" s="1">
        <v>3.69</v>
      </c>
      <c r="M145" s="1">
        <v>4.03</v>
      </c>
      <c r="N145" s="1">
        <v>3.89</v>
      </c>
    </row>
    <row r="146" spans="1:14" x14ac:dyDescent="0.25">
      <c r="A146" s="2">
        <v>44963</v>
      </c>
      <c r="B146" s="1">
        <v>5.28</v>
      </c>
      <c r="C146" s="1">
        <v>5.39</v>
      </c>
      <c r="D146" s="1">
        <v>5.5</v>
      </c>
      <c r="E146" s="1">
        <v>5.52</v>
      </c>
      <c r="F146" s="1">
        <v>5.5</v>
      </c>
      <c r="G146" s="1">
        <v>5.22</v>
      </c>
      <c r="H146" s="1">
        <v>4.5</v>
      </c>
      <c r="I146" s="1">
        <v>4.13</v>
      </c>
      <c r="J146" s="1">
        <v>3.84</v>
      </c>
      <c r="K146" s="1">
        <v>3.78</v>
      </c>
      <c r="L146" s="1">
        <v>3.69</v>
      </c>
      <c r="M146" s="1">
        <v>4.03</v>
      </c>
      <c r="N146" s="1">
        <v>3.88</v>
      </c>
    </row>
    <row r="147" spans="1:14" x14ac:dyDescent="0.25">
      <c r="A147" s="2">
        <v>44932</v>
      </c>
      <c r="B147" s="1">
        <v>5.3</v>
      </c>
      <c r="C147" s="1">
        <v>5.39</v>
      </c>
      <c r="D147" s="1">
        <v>5.5</v>
      </c>
      <c r="E147" s="1">
        <v>5.5</v>
      </c>
      <c r="F147" s="1">
        <v>5.44</v>
      </c>
      <c r="G147" s="1">
        <v>5.1100000000000003</v>
      </c>
      <c r="H147" s="1">
        <v>4.33</v>
      </c>
      <c r="I147" s="1">
        <v>3.98</v>
      </c>
      <c r="J147" s="1">
        <v>3.7</v>
      </c>
      <c r="K147" s="1">
        <v>3.66</v>
      </c>
      <c r="L147" s="1">
        <v>3.61</v>
      </c>
      <c r="M147" s="1">
        <v>3.98</v>
      </c>
      <c r="N147" s="1">
        <v>3.84</v>
      </c>
    </row>
    <row r="148" spans="1:14" x14ac:dyDescent="0.25">
      <c r="A148" s="1" t="s">
        <v>105</v>
      </c>
      <c r="B148" s="1">
        <v>5.28</v>
      </c>
      <c r="C148" s="1">
        <v>5.37</v>
      </c>
      <c r="D148" s="1">
        <v>5.52</v>
      </c>
      <c r="E148" s="1">
        <v>5.53</v>
      </c>
      <c r="F148" s="1">
        <v>5.46</v>
      </c>
      <c r="G148" s="1">
        <v>5.18</v>
      </c>
      <c r="H148" s="1">
        <v>4.4000000000000004</v>
      </c>
      <c r="I148" s="1">
        <v>4.04</v>
      </c>
      <c r="J148" s="1">
        <v>3.74</v>
      </c>
      <c r="K148" s="1">
        <v>3.69</v>
      </c>
      <c r="L148" s="1">
        <v>3.64</v>
      </c>
      <c r="M148" s="1">
        <v>4.01</v>
      </c>
      <c r="N148" s="1">
        <v>3.85</v>
      </c>
    </row>
    <row r="149" spans="1:14" x14ac:dyDescent="0.25">
      <c r="A149" s="1" t="s">
        <v>106</v>
      </c>
      <c r="B149" s="1">
        <v>5.31</v>
      </c>
      <c r="C149" s="1">
        <v>5.31</v>
      </c>
      <c r="D149" s="1">
        <v>5.55</v>
      </c>
      <c r="E149" s="1">
        <v>5.54</v>
      </c>
      <c r="F149" s="1">
        <v>5.52</v>
      </c>
      <c r="G149" s="1">
        <v>5.22</v>
      </c>
      <c r="H149" s="1">
        <v>4.46</v>
      </c>
      <c r="I149" s="1">
        <v>4.0999999999999996</v>
      </c>
      <c r="J149" s="1">
        <v>3.81</v>
      </c>
      <c r="K149" s="1">
        <v>3.75</v>
      </c>
      <c r="L149" s="1">
        <v>3.69</v>
      </c>
      <c r="M149" s="1">
        <v>4.0599999999999996</v>
      </c>
      <c r="N149" s="1">
        <v>3.9</v>
      </c>
    </row>
    <row r="150" spans="1:14" x14ac:dyDescent="0.25">
      <c r="A150" s="1" t="s">
        <v>107</v>
      </c>
      <c r="B150" s="1">
        <v>6.02</v>
      </c>
      <c r="C150" s="1">
        <v>5.47</v>
      </c>
      <c r="D150" s="1">
        <v>5.34</v>
      </c>
      <c r="E150" s="1">
        <v>5.55</v>
      </c>
      <c r="F150" s="1">
        <v>5.44</v>
      </c>
      <c r="G150" s="1">
        <v>5.25</v>
      </c>
      <c r="H150" s="1">
        <v>4.54</v>
      </c>
      <c r="I150" s="1">
        <v>4.2300000000000004</v>
      </c>
      <c r="J150" s="1">
        <v>3.92</v>
      </c>
      <c r="K150" s="1">
        <v>3.86</v>
      </c>
      <c r="L150" s="1">
        <v>3.8</v>
      </c>
      <c r="M150" s="1">
        <v>4.13</v>
      </c>
      <c r="N150" s="1">
        <v>3.96</v>
      </c>
    </row>
    <row r="151" spans="1:14" x14ac:dyDescent="0.25">
      <c r="A151" s="1" t="s">
        <v>108</v>
      </c>
      <c r="B151" s="1">
        <v>5.95</v>
      </c>
      <c r="C151" s="1">
        <v>5.44</v>
      </c>
      <c r="D151" s="1">
        <v>5.38</v>
      </c>
      <c r="E151" s="1">
        <v>5.55</v>
      </c>
      <c r="F151" s="1">
        <v>5.46</v>
      </c>
      <c r="G151" s="1">
        <v>5.24</v>
      </c>
      <c r="H151" s="1">
        <v>4.5</v>
      </c>
      <c r="I151" s="1">
        <v>4.21</v>
      </c>
      <c r="J151" s="1">
        <v>3.9</v>
      </c>
      <c r="K151" s="1">
        <v>3.86</v>
      </c>
      <c r="L151" s="1">
        <v>3.83</v>
      </c>
      <c r="M151" s="1">
        <v>4.16</v>
      </c>
      <c r="N151" s="1">
        <v>4.01</v>
      </c>
    </row>
    <row r="152" spans="1:14" x14ac:dyDescent="0.25">
      <c r="A152" s="1" t="s">
        <v>109</v>
      </c>
      <c r="B152" s="1">
        <v>5.73</v>
      </c>
      <c r="C152" s="1">
        <v>5.22</v>
      </c>
      <c r="D152" s="1">
        <v>5.37</v>
      </c>
      <c r="E152" s="1">
        <v>5.52</v>
      </c>
      <c r="F152" s="1">
        <v>5.42</v>
      </c>
      <c r="G152" s="1">
        <v>5.12</v>
      </c>
      <c r="H152" s="1">
        <v>4.3099999999999996</v>
      </c>
      <c r="I152" s="1">
        <v>4.04</v>
      </c>
      <c r="J152" s="1">
        <v>3.75</v>
      </c>
      <c r="K152" s="1">
        <v>3.76</v>
      </c>
      <c r="L152" s="1">
        <v>3.73</v>
      </c>
      <c r="M152" s="1">
        <v>4.0999999999999996</v>
      </c>
      <c r="N152" s="1">
        <v>3.97</v>
      </c>
    </row>
    <row r="153" spans="1:14" x14ac:dyDescent="0.25">
      <c r="A153" s="1" t="s">
        <v>110</v>
      </c>
      <c r="B153" s="1">
        <v>5.67</v>
      </c>
      <c r="C153" s="1">
        <v>5.26</v>
      </c>
      <c r="D153" s="1">
        <v>5.34</v>
      </c>
      <c r="E153" s="1">
        <v>5.42</v>
      </c>
      <c r="F153" s="1">
        <v>5.39</v>
      </c>
      <c r="G153" s="1">
        <v>5.0599999999999996</v>
      </c>
      <c r="H153" s="1">
        <v>4.26</v>
      </c>
      <c r="I153" s="1">
        <v>3.99</v>
      </c>
      <c r="J153" s="1">
        <v>3.76</v>
      </c>
      <c r="K153" s="1">
        <v>3.73</v>
      </c>
      <c r="L153" s="1">
        <v>3.7</v>
      </c>
      <c r="M153" s="1">
        <v>4.08</v>
      </c>
      <c r="N153" s="1">
        <v>3.96</v>
      </c>
    </row>
    <row r="154" spans="1:14" x14ac:dyDescent="0.25">
      <c r="A154" s="1" t="s">
        <v>111</v>
      </c>
      <c r="B154" s="1">
        <v>5.69</v>
      </c>
      <c r="C154" s="1">
        <v>5.35</v>
      </c>
      <c r="D154" s="1">
        <v>5.4</v>
      </c>
      <c r="E154" s="1">
        <v>5.5</v>
      </c>
      <c r="F154" s="1">
        <v>5.43</v>
      </c>
      <c r="G154" s="1">
        <v>5.07</v>
      </c>
      <c r="H154" s="1">
        <v>4.29</v>
      </c>
      <c r="I154" s="1">
        <v>3.98</v>
      </c>
      <c r="J154" s="1">
        <v>3.77</v>
      </c>
      <c r="K154" s="1">
        <v>3.74</v>
      </c>
      <c r="L154" s="1">
        <v>3.72</v>
      </c>
      <c r="M154" s="1">
        <v>4.09</v>
      </c>
      <c r="N154" s="1">
        <v>3.97</v>
      </c>
    </row>
    <row r="155" spans="1:14" x14ac:dyDescent="0.25">
      <c r="A155" s="1" t="s">
        <v>112</v>
      </c>
      <c r="B155" s="1">
        <v>5.62</v>
      </c>
      <c r="C155" s="1">
        <v>5.27</v>
      </c>
      <c r="D155" s="1">
        <v>5.29</v>
      </c>
      <c r="E155" s="1">
        <v>5.46</v>
      </c>
      <c r="F155" s="1">
        <v>5.36</v>
      </c>
      <c r="G155" s="1">
        <v>5.0199999999999996</v>
      </c>
      <c r="H155" s="1">
        <v>4.28</v>
      </c>
      <c r="I155" s="1">
        <v>3.98</v>
      </c>
      <c r="J155" s="1">
        <v>3.76</v>
      </c>
      <c r="K155" s="1">
        <v>3.74</v>
      </c>
      <c r="L155" s="1">
        <v>3.7</v>
      </c>
      <c r="M155" s="1">
        <v>4.07</v>
      </c>
      <c r="N155" s="1">
        <v>3.95</v>
      </c>
    </row>
    <row r="156" spans="1:14" x14ac:dyDescent="0.25">
      <c r="A156" s="1" t="s">
        <v>113</v>
      </c>
      <c r="B156" s="1">
        <v>5.59</v>
      </c>
      <c r="C156" s="1">
        <v>5.22</v>
      </c>
      <c r="D156" s="1">
        <v>5.31</v>
      </c>
      <c r="E156" s="1">
        <v>5.43</v>
      </c>
      <c r="F156" s="1">
        <v>5.38</v>
      </c>
      <c r="G156" s="1">
        <v>5.0199999999999996</v>
      </c>
      <c r="H156" s="1">
        <v>4.24</v>
      </c>
      <c r="I156" s="1">
        <v>3.94</v>
      </c>
      <c r="J156" s="1">
        <v>3.69</v>
      </c>
      <c r="K156" s="1">
        <v>3.67</v>
      </c>
      <c r="L156" s="1">
        <v>3.65</v>
      </c>
      <c r="M156" s="1">
        <v>4.0199999999999996</v>
      </c>
      <c r="N156" s="1">
        <v>3.91</v>
      </c>
    </row>
    <row r="157" spans="1:14" x14ac:dyDescent="0.25">
      <c r="A157" s="1" t="s">
        <v>114</v>
      </c>
      <c r="B157" s="1">
        <v>5.5</v>
      </c>
      <c r="C157" s="1">
        <v>5.0599999999999996</v>
      </c>
      <c r="D157" s="1">
        <v>5.26</v>
      </c>
      <c r="E157" s="1">
        <v>5.36</v>
      </c>
      <c r="F157" s="1">
        <v>5.3</v>
      </c>
      <c r="G157" s="1">
        <v>4.92</v>
      </c>
      <c r="H157" s="1">
        <v>4.12</v>
      </c>
      <c r="I157" s="1">
        <v>3.8</v>
      </c>
      <c r="J157" s="1">
        <v>3.58</v>
      </c>
      <c r="K157" s="1">
        <v>3.58</v>
      </c>
      <c r="L157" s="1">
        <v>3.57</v>
      </c>
      <c r="M157" s="1">
        <v>3.96</v>
      </c>
      <c r="N157" s="1">
        <v>3.88</v>
      </c>
    </row>
    <row r="158" spans="1:14" x14ac:dyDescent="0.25">
      <c r="A158" s="1" t="s">
        <v>115</v>
      </c>
      <c r="B158" s="1">
        <v>5.58</v>
      </c>
      <c r="C158" s="1">
        <v>4.9800000000000004</v>
      </c>
      <c r="D158" s="1">
        <v>5.23</v>
      </c>
      <c r="E158" s="1">
        <v>5.24</v>
      </c>
      <c r="F158" s="1">
        <v>5.26</v>
      </c>
      <c r="G158" s="1">
        <v>4.88</v>
      </c>
      <c r="H158" s="1">
        <v>4.0599999999999996</v>
      </c>
      <c r="I158" s="1">
        <v>3.74</v>
      </c>
      <c r="J158" s="1">
        <v>3.52</v>
      </c>
      <c r="K158" s="1">
        <v>3.53</v>
      </c>
      <c r="L158" s="1">
        <v>3.54</v>
      </c>
      <c r="M158" s="1">
        <v>3.96</v>
      </c>
      <c r="N158" s="1">
        <v>3.87</v>
      </c>
    </row>
    <row r="159" spans="1:14" x14ac:dyDescent="0.25">
      <c r="A159" s="1" t="s">
        <v>116</v>
      </c>
      <c r="B159" s="1">
        <v>5.64</v>
      </c>
      <c r="C159" s="1">
        <v>4.97</v>
      </c>
      <c r="D159" s="1">
        <v>5.21</v>
      </c>
      <c r="E159" s="1">
        <v>5.26</v>
      </c>
      <c r="F159" s="1">
        <v>5.24</v>
      </c>
      <c r="G159" s="1">
        <v>4.7300000000000004</v>
      </c>
      <c r="H159" s="1">
        <v>3.99</v>
      </c>
      <c r="I159" s="1">
        <v>3.67</v>
      </c>
      <c r="J159" s="1">
        <v>3.46</v>
      </c>
      <c r="K159" s="1">
        <v>3.48</v>
      </c>
      <c r="L159" s="1">
        <v>3.5</v>
      </c>
      <c r="M159" s="1">
        <v>3.92</v>
      </c>
      <c r="N159" s="1">
        <v>3.84</v>
      </c>
    </row>
    <row r="160" spans="1:14" x14ac:dyDescent="0.25">
      <c r="A160" s="2">
        <v>45265</v>
      </c>
      <c r="B160" s="1">
        <v>5.79</v>
      </c>
      <c r="C160" s="1">
        <v>4.87</v>
      </c>
      <c r="D160" s="1">
        <v>5.25</v>
      </c>
      <c r="E160" s="1">
        <v>5.27</v>
      </c>
      <c r="F160" s="1">
        <v>5.16</v>
      </c>
      <c r="G160" s="1">
        <v>4.75</v>
      </c>
      <c r="H160" s="1">
        <v>3.98</v>
      </c>
      <c r="I160" s="1">
        <v>3.65</v>
      </c>
      <c r="J160" s="1">
        <v>3.45</v>
      </c>
      <c r="K160" s="1">
        <v>3.45</v>
      </c>
      <c r="L160" s="1">
        <v>3.46</v>
      </c>
      <c r="M160" s="1">
        <v>3.87</v>
      </c>
      <c r="N160" s="1">
        <v>3.78</v>
      </c>
    </row>
    <row r="161" spans="1:14" x14ac:dyDescent="0.25">
      <c r="A161" s="2">
        <v>45235</v>
      </c>
      <c r="B161" s="1">
        <v>5.81</v>
      </c>
      <c r="C161" s="1">
        <v>4.82</v>
      </c>
      <c r="D161" s="1">
        <v>5.2</v>
      </c>
      <c r="E161" s="1">
        <v>5.23</v>
      </c>
      <c r="F161" s="1">
        <v>5.14</v>
      </c>
      <c r="G161" s="1">
        <v>4.7</v>
      </c>
      <c r="H161" s="1">
        <v>3.89</v>
      </c>
      <c r="I161" s="1">
        <v>3.56</v>
      </c>
      <c r="J161" s="1">
        <v>3.36</v>
      </c>
      <c r="K161" s="1">
        <v>3.37</v>
      </c>
      <c r="L161" s="1">
        <v>3.39</v>
      </c>
      <c r="M161" s="1">
        <v>3.82</v>
      </c>
      <c r="N161" s="1">
        <v>3.73</v>
      </c>
    </row>
    <row r="162" spans="1:14" x14ac:dyDescent="0.25">
      <c r="A162" s="2">
        <v>45204</v>
      </c>
      <c r="B162" s="1">
        <v>5.5</v>
      </c>
      <c r="C162" s="1">
        <v>4.99</v>
      </c>
      <c r="D162" s="1">
        <v>5.24</v>
      </c>
      <c r="E162" s="1">
        <v>5.24</v>
      </c>
      <c r="F162" s="1">
        <v>5.13</v>
      </c>
      <c r="G162" s="1">
        <v>4.7</v>
      </c>
      <c r="H162" s="1">
        <v>3.9</v>
      </c>
      <c r="I162" s="1">
        <v>3.55</v>
      </c>
      <c r="J162" s="1">
        <v>3.37</v>
      </c>
      <c r="K162" s="1">
        <v>3.4</v>
      </c>
      <c r="L162" s="1">
        <v>3.43</v>
      </c>
      <c r="M162" s="1">
        <v>3.88</v>
      </c>
      <c r="N162" s="1">
        <v>3.8</v>
      </c>
    </row>
    <row r="163" spans="1:14" x14ac:dyDescent="0.25">
      <c r="A163" s="2">
        <v>45174</v>
      </c>
      <c r="B163" s="1">
        <v>5.56</v>
      </c>
      <c r="C163" s="1">
        <v>5.16</v>
      </c>
      <c r="D163" s="1">
        <v>5.29</v>
      </c>
      <c r="E163" s="1">
        <v>5.27</v>
      </c>
      <c r="F163" s="1">
        <v>5.18</v>
      </c>
      <c r="G163" s="1">
        <v>4.8099999999999996</v>
      </c>
      <c r="H163" s="1">
        <v>4.01</v>
      </c>
      <c r="I163" s="1">
        <v>3.67</v>
      </c>
      <c r="J163" s="1">
        <v>3.51</v>
      </c>
      <c r="K163" s="1">
        <v>3.51</v>
      </c>
      <c r="L163" s="1">
        <v>3.53</v>
      </c>
      <c r="M163" s="1">
        <v>3.94</v>
      </c>
      <c r="N163" s="1">
        <v>3.85</v>
      </c>
    </row>
    <row r="164" spans="1:14" x14ac:dyDescent="0.25">
      <c r="A164" s="2">
        <v>45143</v>
      </c>
      <c r="B164" s="1">
        <v>5.51</v>
      </c>
      <c r="C164" s="1">
        <v>5.17</v>
      </c>
      <c r="D164" s="1">
        <v>5.31</v>
      </c>
      <c r="E164" s="1">
        <v>5.26</v>
      </c>
      <c r="F164" s="1">
        <v>5.14</v>
      </c>
      <c r="G164" s="1">
        <v>4.79</v>
      </c>
      <c r="H164" s="1">
        <v>4</v>
      </c>
      <c r="I164" s="1">
        <v>3.7</v>
      </c>
      <c r="J164" s="1">
        <v>3.49</v>
      </c>
      <c r="K164" s="1">
        <v>3.5</v>
      </c>
      <c r="L164" s="1">
        <v>3.52</v>
      </c>
      <c r="M164" s="1">
        <v>3.92</v>
      </c>
      <c r="N164" s="1">
        <v>3.84</v>
      </c>
    </row>
    <row r="165" spans="1:14" x14ac:dyDescent="0.25">
      <c r="A165" s="2">
        <v>45051</v>
      </c>
      <c r="B165" s="1">
        <v>5.59</v>
      </c>
      <c r="C165" s="1">
        <v>5.23</v>
      </c>
      <c r="D165" s="1">
        <v>5.26</v>
      </c>
      <c r="E165" s="1">
        <v>5.26</v>
      </c>
      <c r="F165" s="1">
        <v>5.13</v>
      </c>
      <c r="G165" s="1">
        <v>4.7300000000000004</v>
      </c>
      <c r="H165" s="1">
        <v>3.92</v>
      </c>
      <c r="I165" s="1">
        <v>3.63</v>
      </c>
      <c r="J165" s="1">
        <v>3.41</v>
      </c>
      <c r="K165" s="1">
        <v>3.41</v>
      </c>
      <c r="L165" s="1">
        <v>3.44</v>
      </c>
      <c r="M165" s="1">
        <v>3.85</v>
      </c>
      <c r="N165" s="1">
        <v>3.76</v>
      </c>
    </row>
    <row r="166" spans="1:14" x14ac:dyDescent="0.25">
      <c r="A166" s="2">
        <v>45021</v>
      </c>
      <c r="B166" s="1">
        <v>5.76</v>
      </c>
      <c r="C166" s="1">
        <v>5.24</v>
      </c>
      <c r="D166" s="1">
        <v>5.26</v>
      </c>
      <c r="E166" s="1">
        <v>5.23</v>
      </c>
      <c r="F166" s="1">
        <v>5.04</v>
      </c>
      <c r="G166" s="1">
        <v>4.59</v>
      </c>
      <c r="H166" s="1">
        <v>3.75</v>
      </c>
      <c r="I166" s="1">
        <v>3.47</v>
      </c>
      <c r="J166" s="1">
        <v>3.29</v>
      </c>
      <c r="K166" s="1">
        <v>3.32</v>
      </c>
      <c r="L166" s="1">
        <v>3.37</v>
      </c>
      <c r="M166" s="1">
        <v>3.8</v>
      </c>
      <c r="N166" s="1">
        <v>3.73</v>
      </c>
    </row>
    <row r="167" spans="1:14" x14ac:dyDescent="0.25">
      <c r="A167" s="2">
        <v>44990</v>
      </c>
      <c r="B167" s="1">
        <v>4.7</v>
      </c>
      <c r="C167" s="1">
        <v>5.33</v>
      </c>
      <c r="D167" s="1">
        <v>5.26</v>
      </c>
      <c r="E167" s="1">
        <v>5.25</v>
      </c>
      <c r="F167" s="1">
        <v>5.08</v>
      </c>
      <c r="G167" s="1">
        <v>4.7</v>
      </c>
      <c r="H167" s="1">
        <v>3.89</v>
      </c>
      <c r="I167" s="1">
        <v>3.58</v>
      </c>
      <c r="J167" s="1">
        <v>3.37</v>
      </c>
      <c r="K167" s="1">
        <v>3.37</v>
      </c>
      <c r="L167" s="1">
        <v>3.38</v>
      </c>
      <c r="M167" s="1">
        <v>3.79</v>
      </c>
      <c r="N167" s="1">
        <v>3.7</v>
      </c>
    </row>
    <row r="168" spans="1:14" x14ac:dyDescent="0.25">
      <c r="A168" s="2">
        <v>44962</v>
      </c>
      <c r="B168" s="1">
        <v>4.5599999999999996</v>
      </c>
      <c r="C168" s="1">
        <v>5.33</v>
      </c>
      <c r="D168" s="1">
        <v>5.24</v>
      </c>
      <c r="E168" s="1">
        <v>5.19</v>
      </c>
      <c r="F168" s="1">
        <v>5.0599999999999996</v>
      </c>
      <c r="G168" s="1">
        <v>4.74</v>
      </c>
      <c r="H168" s="1">
        <v>3.97</v>
      </c>
      <c r="I168" s="1">
        <v>3.67</v>
      </c>
      <c r="J168" s="1">
        <v>3.46</v>
      </c>
      <c r="K168" s="1">
        <v>3.44</v>
      </c>
      <c r="L168" s="1">
        <v>3.44</v>
      </c>
      <c r="M168" s="1">
        <v>3.82</v>
      </c>
      <c r="N168" s="1">
        <v>3.72</v>
      </c>
    </row>
    <row r="169" spans="1:14" x14ac:dyDescent="0.25">
      <c r="A169" s="2">
        <v>44931</v>
      </c>
      <c r="B169" s="1">
        <v>4.49</v>
      </c>
      <c r="C169" s="1">
        <v>5.17</v>
      </c>
      <c r="D169" s="1">
        <v>5.27</v>
      </c>
      <c r="E169" s="1">
        <v>5.22</v>
      </c>
      <c r="F169" s="1">
        <v>5.14</v>
      </c>
      <c r="G169" s="1">
        <v>4.8600000000000003</v>
      </c>
      <c r="H169" s="1">
        <v>4.1399999999999997</v>
      </c>
      <c r="I169" s="1">
        <v>3.85</v>
      </c>
      <c r="J169" s="1">
        <v>3.64</v>
      </c>
      <c r="K169" s="1">
        <v>3.62</v>
      </c>
      <c r="L169" s="1">
        <v>3.59</v>
      </c>
      <c r="M169" s="1">
        <v>3.95</v>
      </c>
      <c r="N169" s="1">
        <v>3.84</v>
      </c>
    </row>
    <row r="170" spans="1:14" x14ac:dyDescent="0.25">
      <c r="A170" s="1" t="s">
        <v>117</v>
      </c>
      <c r="B170" s="1">
        <v>4.3499999999999996</v>
      </c>
      <c r="C170" s="1">
        <v>5.14</v>
      </c>
      <c r="D170" s="1">
        <v>5.0999999999999996</v>
      </c>
      <c r="E170" s="1">
        <v>5.2</v>
      </c>
      <c r="F170" s="1">
        <v>5.0599999999999996</v>
      </c>
      <c r="G170" s="1">
        <v>4.8</v>
      </c>
      <c r="H170" s="1">
        <v>4.04</v>
      </c>
      <c r="I170" s="1">
        <v>3.75</v>
      </c>
      <c r="J170" s="1">
        <v>3.51</v>
      </c>
      <c r="K170" s="1">
        <v>3.49</v>
      </c>
      <c r="L170" s="1">
        <v>3.44</v>
      </c>
      <c r="M170" s="1">
        <v>3.8</v>
      </c>
      <c r="N170" s="1">
        <v>3.67</v>
      </c>
    </row>
    <row r="171" spans="1:14" x14ac:dyDescent="0.25">
      <c r="A171" s="1" t="s">
        <v>118</v>
      </c>
      <c r="B171" s="1">
        <v>4.2699999999999996</v>
      </c>
      <c r="C171" s="1">
        <v>5.13</v>
      </c>
      <c r="D171" s="1">
        <v>5.18</v>
      </c>
      <c r="E171" s="1">
        <v>5.21</v>
      </c>
      <c r="F171" s="1">
        <v>5.05</v>
      </c>
      <c r="G171" s="1">
        <v>4.78</v>
      </c>
      <c r="H171" s="1">
        <v>4.07</v>
      </c>
      <c r="I171" s="1">
        <v>3.82</v>
      </c>
      <c r="J171" s="1">
        <v>3.6</v>
      </c>
      <c r="K171" s="1">
        <v>3.57</v>
      </c>
      <c r="L171" s="1">
        <v>3.53</v>
      </c>
      <c r="M171" s="1">
        <v>3.88</v>
      </c>
      <c r="N171" s="1">
        <v>3.76</v>
      </c>
    </row>
    <row r="172" spans="1:14" x14ac:dyDescent="0.25">
      <c r="A172" s="1" t="s">
        <v>119</v>
      </c>
      <c r="B172" s="1">
        <v>3.91</v>
      </c>
      <c r="C172" s="1">
        <v>5.07</v>
      </c>
      <c r="D172" s="1">
        <v>5.16</v>
      </c>
      <c r="E172" s="1">
        <v>5.17</v>
      </c>
      <c r="F172" s="1">
        <v>5</v>
      </c>
      <c r="G172" s="1">
        <v>4.6399999999999997</v>
      </c>
      <c r="H172" s="1">
        <v>3.9</v>
      </c>
      <c r="I172" s="1">
        <v>3.65</v>
      </c>
      <c r="J172" s="1">
        <v>3.46</v>
      </c>
      <c r="K172" s="1">
        <v>3.45</v>
      </c>
      <c r="L172" s="1">
        <v>3.43</v>
      </c>
      <c r="M172" s="1">
        <v>3.81</v>
      </c>
      <c r="N172" s="1">
        <v>3.7</v>
      </c>
    </row>
    <row r="173" spans="1:14" x14ac:dyDescent="0.25">
      <c r="A173" s="1" t="s">
        <v>120</v>
      </c>
      <c r="B173" s="1">
        <v>4.1100000000000003</v>
      </c>
      <c r="C173" s="1">
        <v>5.05</v>
      </c>
      <c r="D173" s="1">
        <v>5.12</v>
      </c>
      <c r="E173" s="1">
        <v>5.1100000000000003</v>
      </c>
      <c r="F173" s="1">
        <v>4.9800000000000004</v>
      </c>
      <c r="G173" s="1">
        <v>4.5999999999999996</v>
      </c>
      <c r="H173" s="1">
        <v>3.86</v>
      </c>
      <c r="I173" s="1">
        <v>3.62</v>
      </c>
      <c r="J173" s="1">
        <v>3.43</v>
      </c>
      <c r="K173" s="1">
        <v>3.42</v>
      </c>
      <c r="L173" s="1">
        <v>3.4</v>
      </c>
      <c r="M173" s="1">
        <v>3.77</v>
      </c>
      <c r="N173" s="1">
        <v>3.65</v>
      </c>
    </row>
    <row r="174" spans="1:14" x14ac:dyDescent="0.25">
      <c r="A174" s="1" t="s">
        <v>121</v>
      </c>
      <c r="B174" s="1">
        <v>3.54</v>
      </c>
      <c r="C174" s="1">
        <v>5.09</v>
      </c>
      <c r="D174" s="1">
        <v>5.2</v>
      </c>
      <c r="E174" s="1">
        <v>5.15</v>
      </c>
      <c r="F174" s="1">
        <v>5.0599999999999996</v>
      </c>
      <c r="G174" s="1">
        <v>4.76</v>
      </c>
      <c r="H174" s="1">
        <v>4.12</v>
      </c>
      <c r="I174" s="1">
        <v>3.84</v>
      </c>
      <c r="J174" s="1">
        <v>3.6</v>
      </c>
      <c r="K174" s="1">
        <v>3.56</v>
      </c>
      <c r="L174" s="1">
        <v>3.52</v>
      </c>
      <c r="M174" s="1">
        <v>3.85</v>
      </c>
      <c r="N174" s="1">
        <v>3.73</v>
      </c>
    </row>
    <row r="175" spans="1:14" x14ac:dyDescent="0.25">
      <c r="A175" s="1" t="s">
        <v>122</v>
      </c>
      <c r="B175" s="1">
        <v>3.36</v>
      </c>
      <c r="C175" s="1">
        <v>4.9800000000000004</v>
      </c>
      <c r="D175" s="1">
        <v>5.14</v>
      </c>
      <c r="E175" s="1">
        <v>5.19</v>
      </c>
      <c r="F175" s="1">
        <v>5.07</v>
      </c>
      <c r="G175" s="1">
        <v>4.78</v>
      </c>
      <c r="H175" s="1">
        <v>4.17</v>
      </c>
      <c r="I175" s="1">
        <v>3.89</v>
      </c>
      <c r="J175" s="1">
        <v>3.66</v>
      </c>
      <c r="K175" s="1">
        <v>3.62</v>
      </c>
      <c r="L175" s="1">
        <v>3.57</v>
      </c>
      <c r="M175" s="1">
        <v>3.9</v>
      </c>
      <c r="N175" s="1">
        <v>3.78</v>
      </c>
    </row>
    <row r="176" spans="1:14" x14ac:dyDescent="0.25">
      <c r="A176" s="1" t="s">
        <v>123</v>
      </c>
      <c r="B176" s="1">
        <v>3.4</v>
      </c>
      <c r="C176" s="1">
        <v>5.04</v>
      </c>
      <c r="D176" s="1">
        <v>5.12</v>
      </c>
      <c r="E176" s="1">
        <v>5.17</v>
      </c>
      <c r="F176" s="1">
        <v>5.0599999999999996</v>
      </c>
      <c r="G176" s="1">
        <v>4.7699999999999996</v>
      </c>
      <c r="H176" s="1">
        <v>4.1399999999999997</v>
      </c>
      <c r="I176" s="1">
        <v>3.87</v>
      </c>
      <c r="J176" s="1">
        <v>3.63</v>
      </c>
      <c r="K176" s="1">
        <v>3.59</v>
      </c>
      <c r="L176" s="1">
        <v>3.54</v>
      </c>
      <c r="M176" s="1">
        <v>3.87</v>
      </c>
      <c r="N176" s="1">
        <v>3.75</v>
      </c>
    </row>
    <row r="177" spans="1:14" x14ac:dyDescent="0.25">
      <c r="A177" s="1" t="s">
        <v>124</v>
      </c>
      <c r="B177" s="1">
        <v>3.95</v>
      </c>
      <c r="C177" s="1">
        <v>5.03</v>
      </c>
      <c r="D177" s="1">
        <v>5.16</v>
      </c>
      <c r="E177" s="1">
        <v>5.22</v>
      </c>
      <c r="F177" s="1">
        <v>5.0999999999999996</v>
      </c>
      <c r="G177" s="1">
        <v>4.84</v>
      </c>
      <c r="H177" s="1">
        <v>4.24</v>
      </c>
      <c r="I177" s="1">
        <v>3.97</v>
      </c>
      <c r="J177" s="1">
        <v>3.71</v>
      </c>
      <c r="K177" s="1">
        <v>3.66</v>
      </c>
      <c r="L177" s="1">
        <v>3.6</v>
      </c>
      <c r="M177" s="1">
        <v>3.9</v>
      </c>
      <c r="N177" s="1">
        <v>3.79</v>
      </c>
    </row>
    <row r="178" spans="1:14" x14ac:dyDescent="0.25">
      <c r="A178" s="1" t="s">
        <v>125</v>
      </c>
      <c r="B178" s="1">
        <v>3.89</v>
      </c>
      <c r="C178" s="1">
        <v>5.04</v>
      </c>
      <c r="D178" s="1">
        <v>5.2</v>
      </c>
      <c r="E178" s="1">
        <v>5.19</v>
      </c>
      <c r="F178" s="1">
        <v>5.09</v>
      </c>
      <c r="G178" s="1">
        <v>4.8099999999999996</v>
      </c>
      <c r="H178" s="1">
        <v>4.1900000000000004</v>
      </c>
      <c r="I178" s="1">
        <v>3.92</v>
      </c>
      <c r="J178" s="1">
        <v>3.69</v>
      </c>
      <c r="K178" s="1">
        <v>3.63</v>
      </c>
      <c r="L178" s="1">
        <v>3.58</v>
      </c>
      <c r="M178" s="1">
        <v>3.91</v>
      </c>
      <c r="N178" s="1">
        <v>3.79</v>
      </c>
    </row>
    <row r="179" spans="1:14" x14ac:dyDescent="0.25">
      <c r="A179" s="1" t="s">
        <v>126</v>
      </c>
      <c r="B179" s="1">
        <v>4.09</v>
      </c>
      <c r="C179" s="1">
        <v>5.04</v>
      </c>
      <c r="D179" s="1">
        <v>5.21</v>
      </c>
      <c r="E179" s="1">
        <v>5.24</v>
      </c>
      <c r="F179" s="1">
        <v>5.07</v>
      </c>
      <c r="G179" s="1">
        <v>4.8</v>
      </c>
      <c r="H179" s="1">
        <v>4.18</v>
      </c>
      <c r="I179" s="1">
        <v>3.92</v>
      </c>
      <c r="J179" s="1">
        <v>3.69</v>
      </c>
      <c r="K179" s="1">
        <v>3.64</v>
      </c>
      <c r="L179" s="1">
        <v>3.6</v>
      </c>
      <c r="M179" s="1">
        <v>3.92</v>
      </c>
      <c r="N179" s="1">
        <v>3.81</v>
      </c>
    </row>
    <row r="180" spans="1:14" x14ac:dyDescent="0.25">
      <c r="A180" s="1" t="s">
        <v>127</v>
      </c>
      <c r="B180" s="1">
        <v>4.29</v>
      </c>
      <c r="C180" s="1">
        <v>4.9800000000000004</v>
      </c>
      <c r="D180" s="1">
        <v>5.14</v>
      </c>
      <c r="E180" s="1">
        <v>5.16</v>
      </c>
      <c r="F180" s="1">
        <v>5.03</v>
      </c>
      <c r="G180" s="1">
        <v>4.7699999999999996</v>
      </c>
      <c r="H180" s="1">
        <v>4.08</v>
      </c>
      <c r="I180" s="1">
        <v>3.83</v>
      </c>
      <c r="J180" s="1">
        <v>3.6</v>
      </c>
      <c r="K180" s="1">
        <v>3.56</v>
      </c>
      <c r="L180" s="1">
        <v>3.52</v>
      </c>
      <c r="M180" s="1">
        <v>3.85</v>
      </c>
      <c r="N180" s="1">
        <v>3.74</v>
      </c>
    </row>
    <row r="181" spans="1:14" x14ac:dyDescent="0.25">
      <c r="A181" s="1" t="s">
        <v>128</v>
      </c>
      <c r="B181" s="1">
        <v>4.08</v>
      </c>
      <c r="C181" s="1">
        <v>4.96</v>
      </c>
      <c r="D181" s="1">
        <v>5.0999999999999996</v>
      </c>
      <c r="E181" s="1">
        <v>5.0999999999999996</v>
      </c>
      <c r="F181" s="1">
        <v>4.95</v>
      </c>
      <c r="G181" s="1">
        <v>4.66</v>
      </c>
      <c r="H181" s="1">
        <v>3.96</v>
      </c>
      <c r="I181" s="1">
        <v>3.7</v>
      </c>
      <c r="J181" s="1">
        <v>3.51</v>
      </c>
      <c r="K181" s="1">
        <v>3.48</v>
      </c>
      <c r="L181" s="1">
        <v>3.45</v>
      </c>
      <c r="M181" s="1">
        <v>3.8</v>
      </c>
      <c r="N181" s="1">
        <v>3.69</v>
      </c>
    </row>
    <row r="182" spans="1:14" x14ac:dyDescent="0.25">
      <c r="A182" s="2">
        <v>45264</v>
      </c>
      <c r="B182" s="1">
        <v>4.2699999999999996</v>
      </c>
      <c r="C182" s="1">
        <v>4.8899999999999997</v>
      </c>
      <c r="D182" s="1">
        <v>5.0199999999999996</v>
      </c>
      <c r="E182" s="1">
        <v>5.0999999999999996</v>
      </c>
      <c r="F182" s="1">
        <v>4.9800000000000004</v>
      </c>
      <c r="G182" s="1">
        <v>4.6399999999999997</v>
      </c>
      <c r="H182" s="1">
        <v>3.95</v>
      </c>
      <c r="I182" s="1">
        <v>3.68</v>
      </c>
      <c r="J182" s="1">
        <v>3.46</v>
      </c>
      <c r="K182" s="1">
        <v>3.43</v>
      </c>
      <c r="L182" s="1">
        <v>3.41</v>
      </c>
      <c r="M182" s="1">
        <v>3.75</v>
      </c>
      <c r="N182" s="1">
        <v>3.64</v>
      </c>
    </row>
    <row r="183" spans="1:14" x14ac:dyDescent="0.25">
      <c r="A183" s="2">
        <v>45234</v>
      </c>
      <c r="B183" s="1">
        <v>4.2699999999999996</v>
      </c>
      <c r="C183" s="1">
        <v>4.8899999999999997</v>
      </c>
      <c r="D183" s="1">
        <v>5.04</v>
      </c>
      <c r="E183" s="1">
        <v>5.0599999999999996</v>
      </c>
      <c r="F183" s="1">
        <v>4.99</v>
      </c>
      <c r="G183" s="1">
        <v>4.67</v>
      </c>
      <c r="H183" s="1">
        <v>4.03</v>
      </c>
      <c r="I183" s="1">
        <v>3.76</v>
      </c>
      <c r="J183" s="1">
        <v>3.54</v>
      </c>
      <c r="K183" s="1">
        <v>3.48</v>
      </c>
      <c r="L183" s="1">
        <v>3.43</v>
      </c>
      <c r="M183" s="1">
        <v>3.75</v>
      </c>
      <c r="N183" s="1">
        <v>3.62</v>
      </c>
    </row>
    <row r="184" spans="1:14" x14ac:dyDescent="0.25">
      <c r="A184" s="2">
        <v>45203</v>
      </c>
      <c r="B184" s="1">
        <v>4.53</v>
      </c>
      <c r="C184" s="1">
        <v>4.8899999999999997</v>
      </c>
      <c r="D184" s="1">
        <v>5.08</v>
      </c>
      <c r="E184" s="1">
        <v>5.08</v>
      </c>
      <c r="F184" s="1">
        <v>4.9800000000000004</v>
      </c>
      <c r="G184" s="1">
        <v>4.6500000000000004</v>
      </c>
      <c r="H184" s="1">
        <v>4</v>
      </c>
      <c r="I184" s="1">
        <v>3.75</v>
      </c>
      <c r="J184" s="1">
        <v>3.52</v>
      </c>
      <c r="K184" s="1">
        <v>3.47</v>
      </c>
      <c r="L184" s="1">
        <v>3.41</v>
      </c>
      <c r="M184" s="1">
        <v>3.74</v>
      </c>
      <c r="N184" s="1">
        <v>3.62</v>
      </c>
    </row>
    <row r="185" spans="1:14" x14ac:dyDescent="0.25">
      <c r="A185" s="2">
        <v>45111</v>
      </c>
      <c r="B185" s="1">
        <v>4.5599999999999996</v>
      </c>
      <c r="C185" s="1">
        <v>4.9000000000000004</v>
      </c>
      <c r="D185" s="1">
        <v>4.95</v>
      </c>
      <c r="E185" s="1">
        <v>5.07</v>
      </c>
      <c r="F185" s="1">
        <v>4.95</v>
      </c>
      <c r="G185" s="1">
        <v>4.6100000000000003</v>
      </c>
      <c r="H185" s="1">
        <v>3.97</v>
      </c>
      <c r="I185" s="1">
        <v>3.72</v>
      </c>
      <c r="J185" s="1">
        <v>3.49</v>
      </c>
      <c r="K185" s="1">
        <v>3.45</v>
      </c>
      <c r="L185" s="1">
        <v>3.39</v>
      </c>
      <c r="M185" s="1">
        <v>3.73</v>
      </c>
      <c r="N185" s="1">
        <v>3.61</v>
      </c>
    </row>
    <row r="186" spans="1:14" x14ac:dyDescent="0.25">
      <c r="A186" s="2">
        <v>45081</v>
      </c>
      <c r="B186" s="1">
        <v>4.57</v>
      </c>
      <c r="C186" s="1">
        <v>4.8499999999999996</v>
      </c>
      <c r="D186" s="1">
        <v>4.91</v>
      </c>
      <c r="E186" s="1">
        <v>4.9800000000000004</v>
      </c>
      <c r="F186" s="1">
        <v>4.93</v>
      </c>
      <c r="G186" s="1">
        <v>4.51</v>
      </c>
      <c r="H186" s="1">
        <v>3.82</v>
      </c>
      <c r="I186" s="1">
        <v>3.59</v>
      </c>
      <c r="J186" s="1">
        <v>3.37</v>
      </c>
      <c r="K186" s="1">
        <v>3.34</v>
      </c>
      <c r="L186" s="1">
        <v>3.3</v>
      </c>
      <c r="M186" s="1">
        <v>3.66</v>
      </c>
      <c r="N186" s="1">
        <v>3.54</v>
      </c>
    </row>
    <row r="187" spans="1:14" x14ac:dyDescent="0.25">
      <c r="A187" s="2">
        <v>45050</v>
      </c>
      <c r="B187" s="1">
        <v>4.62</v>
      </c>
      <c r="C187" s="1">
        <v>4.7699999999999996</v>
      </c>
      <c r="D187" s="1">
        <v>4.8600000000000003</v>
      </c>
      <c r="E187" s="1">
        <v>4.9000000000000004</v>
      </c>
      <c r="F187" s="1">
        <v>4.82</v>
      </c>
      <c r="G187" s="1">
        <v>4.43</v>
      </c>
      <c r="H187" s="1">
        <v>3.79</v>
      </c>
      <c r="I187" s="1">
        <v>3.55</v>
      </c>
      <c r="J187" s="1">
        <v>3.36</v>
      </c>
      <c r="K187" s="1">
        <v>3.34</v>
      </c>
      <c r="L187" s="1">
        <v>3.3</v>
      </c>
      <c r="M187" s="1">
        <v>3.67</v>
      </c>
      <c r="N187" s="1">
        <v>3.56</v>
      </c>
    </row>
    <row r="188" spans="1:14" x14ac:dyDescent="0.25">
      <c r="A188" s="2">
        <v>45020</v>
      </c>
      <c r="B188" s="1">
        <v>4.66</v>
      </c>
      <c r="C188" s="1">
        <v>4.8</v>
      </c>
      <c r="D188" s="1">
        <v>4.88</v>
      </c>
      <c r="E188" s="1">
        <v>4.9000000000000004</v>
      </c>
      <c r="F188" s="1">
        <v>4.8</v>
      </c>
      <c r="G188" s="1">
        <v>4.5</v>
      </c>
      <c r="H188" s="1">
        <v>3.84</v>
      </c>
      <c r="I188" s="1">
        <v>3.6</v>
      </c>
      <c r="J188" s="1">
        <v>3.39</v>
      </c>
      <c r="K188" s="1">
        <v>3.38</v>
      </c>
      <c r="L188" s="1">
        <v>3.35</v>
      </c>
      <c r="M188" s="1">
        <v>3.72</v>
      </c>
      <c r="N188" s="1">
        <v>3.6</v>
      </c>
    </row>
    <row r="189" spans="1:14" x14ac:dyDescent="0.25">
      <c r="A189" s="2">
        <v>44989</v>
      </c>
      <c r="B189" s="1">
        <v>4.7</v>
      </c>
      <c r="C189" s="1">
        <v>4.79</v>
      </c>
      <c r="D189" s="1">
        <v>4.9000000000000004</v>
      </c>
      <c r="E189" s="1">
        <v>4.9800000000000004</v>
      </c>
      <c r="F189" s="1">
        <v>4.88</v>
      </c>
      <c r="G189" s="1">
        <v>4.5999999999999996</v>
      </c>
      <c r="H189" s="1">
        <v>3.97</v>
      </c>
      <c r="I189" s="1">
        <v>3.73</v>
      </c>
      <c r="J189" s="1">
        <v>3.52</v>
      </c>
      <c r="K189" s="1">
        <v>3.48</v>
      </c>
      <c r="L189" s="1">
        <v>3.43</v>
      </c>
      <c r="M189" s="1">
        <v>3.78</v>
      </c>
      <c r="N189" s="1">
        <v>3.64</v>
      </c>
    </row>
    <row r="190" spans="1:14" x14ac:dyDescent="0.25">
      <c r="A190" s="1" t="s">
        <v>129</v>
      </c>
      <c r="B190" s="1">
        <v>4.74</v>
      </c>
      <c r="C190" s="1">
        <v>4.79</v>
      </c>
      <c r="D190" s="1">
        <v>4.8499999999999996</v>
      </c>
      <c r="E190" s="1">
        <v>4.97</v>
      </c>
      <c r="F190" s="1">
        <v>4.9400000000000004</v>
      </c>
      <c r="G190" s="1">
        <v>4.6399999999999997</v>
      </c>
      <c r="H190" s="1">
        <v>4.0599999999999996</v>
      </c>
      <c r="I190" s="1">
        <v>3.81</v>
      </c>
      <c r="J190" s="1">
        <v>3.6</v>
      </c>
      <c r="K190" s="1">
        <v>3.55</v>
      </c>
      <c r="L190" s="1">
        <v>3.48</v>
      </c>
      <c r="M190" s="1">
        <v>3.81</v>
      </c>
      <c r="N190" s="1">
        <v>3.67</v>
      </c>
    </row>
    <row r="191" spans="1:14" x14ac:dyDescent="0.25">
      <c r="A191" s="1" t="s">
        <v>130</v>
      </c>
      <c r="B191" s="1">
        <v>4.74</v>
      </c>
      <c r="C191" s="1">
        <v>4.7699999999999996</v>
      </c>
      <c r="D191" s="1">
        <v>4.97</v>
      </c>
      <c r="E191" s="1">
        <v>4.9400000000000004</v>
      </c>
      <c r="F191" s="1">
        <v>4.92</v>
      </c>
      <c r="G191" s="1">
        <v>4.63</v>
      </c>
      <c r="H191" s="1">
        <v>4.0999999999999996</v>
      </c>
      <c r="I191" s="1">
        <v>3.87</v>
      </c>
      <c r="J191" s="1">
        <v>3.66</v>
      </c>
      <c r="K191" s="1">
        <v>3.61</v>
      </c>
      <c r="L191" s="1">
        <v>3.55</v>
      </c>
      <c r="M191" s="1">
        <v>3.88</v>
      </c>
      <c r="N191" s="1">
        <v>3.74</v>
      </c>
    </row>
    <row r="192" spans="1:14" x14ac:dyDescent="0.25">
      <c r="A192" s="1" t="s">
        <v>131</v>
      </c>
      <c r="B192" s="1">
        <v>4.34</v>
      </c>
      <c r="C192" s="1">
        <v>4.5</v>
      </c>
      <c r="D192" s="1">
        <v>4.8</v>
      </c>
      <c r="E192" s="1">
        <v>4.91</v>
      </c>
      <c r="F192" s="1">
        <v>4.92</v>
      </c>
      <c r="G192" s="1">
        <v>4.59</v>
      </c>
      <c r="H192" s="1">
        <v>4.08</v>
      </c>
      <c r="I192" s="1">
        <v>3.87</v>
      </c>
      <c r="J192" s="1">
        <v>3.67</v>
      </c>
      <c r="K192" s="1">
        <v>3.62</v>
      </c>
      <c r="L192" s="1">
        <v>3.57</v>
      </c>
      <c r="M192" s="1">
        <v>3.91</v>
      </c>
      <c r="N192" s="1">
        <v>3.78</v>
      </c>
    </row>
    <row r="193" spans="1:14" x14ac:dyDescent="0.25">
      <c r="A193" s="1" t="s">
        <v>132</v>
      </c>
      <c r="B193" s="1">
        <v>4.24</v>
      </c>
      <c r="C193" s="1">
        <v>4.3899999999999997</v>
      </c>
      <c r="D193" s="1">
        <v>4.8</v>
      </c>
      <c r="E193" s="1">
        <v>4.8600000000000003</v>
      </c>
      <c r="F193" s="1">
        <v>4.9000000000000004</v>
      </c>
      <c r="G193" s="1">
        <v>4.55</v>
      </c>
      <c r="H193" s="1">
        <v>4.0199999999999996</v>
      </c>
      <c r="I193" s="1">
        <v>3.84</v>
      </c>
      <c r="J193" s="1">
        <v>3.63</v>
      </c>
      <c r="K193" s="1">
        <v>3.6</v>
      </c>
      <c r="L193" s="1">
        <v>3.55</v>
      </c>
      <c r="M193" s="1">
        <v>3.9</v>
      </c>
      <c r="N193" s="1">
        <v>3.77</v>
      </c>
    </row>
    <row r="194" spans="1:14" x14ac:dyDescent="0.25">
      <c r="A194" s="1" t="s">
        <v>133</v>
      </c>
      <c r="B194" s="1">
        <v>4.22</v>
      </c>
      <c r="C194" s="1">
        <v>4.47</v>
      </c>
      <c r="D194" s="1">
        <v>4.91</v>
      </c>
      <c r="E194" s="1">
        <v>4.9000000000000004</v>
      </c>
      <c r="F194" s="1">
        <v>4.8600000000000003</v>
      </c>
      <c r="G194" s="1">
        <v>4.51</v>
      </c>
      <c r="H194" s="1">
        <v>3.94</v>
      </c>
      <c r="I194" s="1">
        <v>3.79</v>
      </c>
      <c r="J194" s="1">
        <v>3.59</v>
      </c>
      <c r="K194" s="1">
        <v>3.57</v>
      </c>
      <c r="L194" s="1">
        <v>3.53</v>
      </c>
      <c r="M194" s="1">
        <v>3.9</v>
      </c>
      <c r="N194" s="1">
        <v>3.77</v>
      </c>
    </row>
    <row r="195" spans="1:14" x14ac:dyDescent="0.25">
      <c r="A195" s="1" t="s">
        <v>134</v>
      </c>
      <c r="B195" s="1">
        <v>4.28</v>
      </c>
      <c r="C195" s="1">
        <v>4.4800000000000004</v>
      </c>
      <c r="D195" s="1">
        <v>4.74</v>
      </c>
      <c r="E195" s="1">
        <v>4.78</v>
      </c>
      <c r="F195" s="1">
        <v>4.76</v>
      </c>
      <c r="G195" s="1">
        <v>4.32</v>
      </c>
      <c r="H195" s="1">
        <v>3.76</v>
      </c>
      <c r="I195" s="1">
        <v>3.58</v>
      </c>
      <c r="J195" s="1">
        <v>3.41</v>
      </c>
      <c r="K195" s="1">
        <v>3.4</v>
      </c>
      <c r="L195" s="1">
        <v>3.38</v>
      </c>
      <c r="M195" s="1">
        <v>3.77</v>
      </c>
      <c r="N195" s="1">
        <v>3.64</v>
      </c>
    </row>
    <row r="196" spans="1:14" x14ac:dyDescent="0.25">
      <c r="A196" s="1" t="s">
        <v>135</v>
      </c>
      <c r="B196" s="1">
        <v>4.26</v>
      </c>
      <c r="C196" s="1">
        <v>4.4800000000000004</v>
      </c>
      <c r="D196" s="1">
        <v>4.7300000000000004</v>
      </c>
      <c r="E196" s="1">
        <v>4.84</v>
      </c>
      <c r="F196" s="1">
        <v>4.8</v>
      </c>
      <c r="G196" s="1">
        <v>4.38</v>
      </c>
      <c r="H196" s="1">
        <v>3.76</v>
      </c>
      <c r="I196" s="1">
        <v>3.57</v>
      </c>
      <c r="J196" s="1">
        <v>3.39</v>
      </c>
      <c r="K196" s="1">
        <v>3.39</v>
      </c>
      <c r="L196" s="1">
        <v>3.38</v>
      </c>
      <c r="M196" s="1">
        <v>3.78</v>
      </c>
      <c r="N196" s="1">
        <v>3.66</v>
      </c>
    </row>
    <row r="197" spans="1:14" x14ac:dyDescent="0.25">
      <c r="A197" s="1" t="s">
        <v>136</v>
      </c>
      <c r="B197" s="1">
        <v>4.16</v>
      </c>
      <c r="C197" s="1">
        <v>4.5599999999999996</v>
      </c>
      <c r="D197" s="1">
        <v>4.79</v>
      </c>
      <c r="E197" s="1">
        <v>4.91</v>
      </c>
      <c r="F197" s="1">
        <v>4.95</v>
      </c>
      <c r="G197" s="1">
        <v>4.5599999999999996</v>
      </c>
      <c r="H197" s="1">
        <v>3.96</v>
      </c>
      <c r="I197" s="1">
        <v>3.76</v>
      </c>
      <c r="J197" s="1">
        <v>3.54</v>
      </c>
      <c r="K197" s="1">
        <v>3.53</v>
      </c>
      <c r="L197" s="1">
        <v>3.48</v>
      </c>
      <c r="M197" s="1">
        <v>3.83</v>
      </c>
      <c r="N197" s="1">
        <v>3.68</v>
      </c>
    </row>
    <row r="198" spans="1:14" x14ac:dyDescent="0.25">
      <c r="A198" s="1" t="s">
        <v>137</v>
      </c>
      <c r="B198" s="1">
        <v>4.07</v>
      </c>
      <c r="C198" s="1">
        <v>4.5</v>
      </c>
      <c r="D198" s="1">
        <v>4.78</v>
      </c>
      <c r="E198" s="1">
        <v>4.8899999999999997</v>
      </c>
      <c r="F198" s="1">
        <v>4.96</v>
      </c>
      <c r="G198" s="1">
        <v>4.68</v>
      </c>
      <c r="H198" s="1">
        <v>4.17</v>
      </c>
      <c r="I198" s="1">
        <v>3.98</v>
      </c>
      <c r="J198" s="1">
        <v>3.73</v>
      </c>
      <c r="K198" s="1">
        <v>3.68</v>
      </c>
      <c r="L198" s="1">
        <v>3.59</v>
      </c>
      <c r="M198" s="1">
        <v>3.9</v>
      </c>
      <c r="N198" s="1">
        <v>3.73</v>
      </c>
    </row>
    <row r="199" spans="1:14" x14ac:dyDescent="0.25">
      <c r="A199" s="1" t="s">
        <v>138</v>
      </c>
      <c r="B199" s="1">
        <v>4.34</v>
      </c>
      <c r="C199" s="1">
        <v>4.5599999999999996</v>
      </c>
      <c r="D199" s="1">
        <v>4.8099999999999996</v>
      </c>
      <c r="E199" s="1">
        <v>4.84</v>
      </c>
      <c r="F199" s="1">
        <v>4.8</v>
      </c>
      <c r="G199" s="1">
        <v>4.34</v>
      </c>
      <c r="H199" s="1">
        <v>3.92</v>
      </c>
      <c r="I199" s="1">
        <v>3.77</v>
      </c>
      <c r="J199" s="1">
        <v>3.56</v>
      </c>
      <c r="K199" s="1">
        <v>3.55</v>
      </c>
      <c r="L199" s="1">
        <v>3.47</v>
      </c>
      <c r="M199" s="1">
        <v>3.83</v>
      </c>
      <c r="N199" s="1">
        <v>3.65</v>
      </c>
    </row>
    <row r="200" spans="1:14" x14ac:dyDescent="0.25">
      <c r="A200" s="1" t="s">
        <v>139</v>
      </c>
      <c r="B200" s="1">
        <v>4.3099999999999996</v>
      </c>
      <c r="C200" s="1">
        <v>4.51</v>
      </c>
      <c r="D200" s="1">
        <v>4.5199999999999996</v>
      </c>
      <c r="E200" s="1">
        <v>4.79</v>
      </c>
      <c r="F200" s="1">
        <v>4.71</v>
      </c>
      <c r="G200" s="1">
        <v>4.26</v>
      </c>
      <c r="H200" s="1">
        <v>3.81</v>
      </c>
      <c r="I200" s="1">
        <v>3.68</v>
      </c>
      <c r="J200" s="1">
        <v>3.44</v>
      </c>
      <c r="K200" s="1">
        <v>3.45</v>
      </c>
      <c r="L200" s="1">
        <v>3.39</v>
      </c>
      <c r="M200" s="1">
        <v>3.76</v>
      </c>
      <c r="N200" s="1">
        <v>3.6</v>
      </c>
    </row>
    <row r="201" spans="1:14" x14ac:dyDescent="0.25">
      <c r="A201" s="1" t="s">
        <v>140</v>
      </c>
      <c r="B201" s="1">
        <v>4.22</v>
      </c>
      <c r="C201" s="1">
        <v>4.66</v>
      </c>
      <c r="D201" s="1">
        <v>4.74</v>
      </c>
      <c r="E201" s="1">
        <v>4.92</v>
      </c>
      <c r="F201" s="1">
        <v>4.9400000000000004</v>
      </c>
      <c r="G201" s="1">
        <v>4.49</v>
      </c>
      <c r="H201" s="1">
        <v>4.1399999999999997</v>
      </c>
      <c r="I201" s="1">
        <v>3.99</v>
      </c>
      <c r="J201" s="1">
        <v>3.72</v>
      </c>
      <c r="K201" s="1">
        <v>3.67</v>
      </c>
      <c r="L201" s="1">
        <v>3.56</v>
      </c>
      <c r="M201" s="1">
        <v>3.87</v>
      </c>
      <c r="N201" s="1">
        <v>3.71</v>
      </c>
    </row>
    <row r="202" spans="1:14" x14ac:dyDescent="0.25">
      <c r="A202" s="1" t="s">
        <v>141</v>
      </c>
      <c r="B202" s="1">
        <v>4.2300000000000004</v>
      </c>
      <c r="C202" s="1">
        <v>4.5599999999999996</v>
      </c>
      <c r="D202" s="1">
        <v>4.75</v>
      </c>
      <c r="E202" s="1">
        <v>4.8499999999999996</v>
      </c>
      <c r="F202" s="1">
        <v>4.7300000000000004</v>
      </c>
      <c r="G202" s="1">
        <v>4.1900000000000004</v>
      </c>
      <c r="H202" s="1">
        <v>3.93</v>
      </c>
      <c r="I202" s="1">
        <v>3.83</v>
      </c>
      <c r="J202" s="1">
        <v>3.59</v>
      </c>
      <c r="K202" s="1">
        <v>3.57</v>
      </c>
      <c r="L202" s="1">
        <v>3.51</v>
      </c>
      <c r="M202" s="1">
        <v>3.82</v>
      </c>
      <c r="N202" s="1">
        <v>3.7</v>
      </c>
    </row>
    <row r="203" spans="1:14" x14ac:dyDescent="0.25">
      <c r="A203" s="1" t="s">
        <v>142</v>
      </c>
      <c r="B203" s="1">
        <v>4.47</v>
      </c>
      <c r="C203" s="1">
        <v>4.7699999999999996</v>
      </c>
      <c r="D203" s="1">
        <v>4.88</v>
      </c>
      <c r="E203" s="1">
        <v>4.95</v>
      </c>
      <c r="F203" s="1">
        <v>4.93</v>
      </c>
      <c r="G203" s="1">
        <v>4.45</v>
      </c>
      <c r="H203" s="1">
        <v>4.2</v>
      </c>
      <c r="I203" s="1">
        <v>4.05</v>
      </c>
      <c r="J203" s="1">
        <v>3.78</v>
      </c>
      <c r="K203" s="1">
        <v>3.74</v>
      </c>
      <c r="L203" s="1">
        <v>3.64</v>
      </c>
      <c r="M203" s="1">
        <v>3.91</v>
      </c>
      <c r="N203" s="1">
        <v>3.77</v>
      </c>
    </row>
    <row r="204" spans="1:14" x14ac:dyDescent="0.25">
      <c r="A204" s="1" t="s">
        <v>143</v>
      </c>
      <c r="B204" s="1">
        <v>4.62</v>
      </c>
      <c r="C204" s="1">
        <v>4.8099999999999996</v>
      </c>
      <c r="D204" s="1">
        <v>4.87</v>
      </c>
      <c r="E204" s="1">
        <v>4.87</v>
      </c>
      <c r="F204" s="1">
        <v>4.8099999999999996</v>
      </c>
      <c r="G204" s="1">
        <v>4.3</v>
      </c>
      <c r="H204" s="1">
        <v>4.03</v>
      </c>
      <c r="I204" s="1">
        <v>3.88</v>
      </c>
      <c r="J204" s="1">
        <v>3.68</v>
      </c>
      <c r="K204" s="1">
        <v>3.65</v>
      </c>
      <c r="L204" s="1">
        <v>3.55</v>
      </c>
      <c r="M204" s="1">
        <v>3.85</v>
      </c>
      <c r="N204" s="1">
        <v>3.7</v>
      </c>
    </row>
    <row r="205" spans="1:14" x14ac:dyDescent="0.25">
      <c r="A205" s="2">
        <v>45202</v>
      </c>
      <c r="B205" s="1">
        <v>4.8099999999999996</v>
      </c>
      <c r="C205" s="1">
        <v>4.91</v>
      </c>
      <c r="D205" s="1">
        <v>5.01</v>
      </c>
      <c r="E205" s="1">
        <v>5.08</v>
      </c>
      <c r="F205" s="1">
        <v>5.17</v>
      </c>
      <c r="G205" s="1">
        <v>4.9000000000000004</v>
      </c>
      <c r="H205" s="1">
        <v>4.5999999999999996</v>
      </c>
      <c r="I205" s="1">
        <v>4.3099999999999996</v>
      </c>
      <c r="J205" s="1">
        <v>3.96</v>
      </c>
      <c r="K205" s="1">
        <v>3.86</v>
      </c>
      <c r="L205" s="1">
        <v>3.7</v>
      </c>
      <c r="M205" s="1">
        <v>3.9</v>
      </c>
      <c r="N205" s="1">
        <v>3.7</v>
      </c>
    </row>
    <row r="206" spans="1:14" x14ac:dyDescent="0.25">
      <c r="A206" s="2">
        <v>45172</v>
      </c>
      <c r="B206" s="1">
        <v>4.83</v>
      </c>
      <c r="C206" s="1">
        <v>4.96</v>
      </c>
      <c r="D206" s="1">
        <v>5.05</v>
      </c>
      <c r="E206" s="1">
        <v>5.19</v>
      </c>
      <c r="F206" s="1">
        <v>5.32</v>
      </c>
      <c r="G206" s="1">
        <v>5.18</v>
      </c>
      <c r="H206" s="1">
        <v>4.9000000000000004</v>
      </c>
      <c r="I206" s="1">
        <v>4.5599999999999996</v>
      </c>
      <c r="J206" s="1">
        <v>4.22</v>
      </c>
      <c r="K206" s="1">
        <v>4.0999999999999996</v>
      </c>
      <c r="L206" s="1">
        <v>3.93</v>
      </c>
      <c r="M206" s="1">
        <v>4.09</v>
      </c>
      <c r="N206" s="1">
        <v>3.88</v>
      </c>
    </row>
    <row r="207" spans="1:14" x14ac:dyDescent="0.25">
      <c r="A207" s="2">
        <v>45141</v>
      </c>
      <c r="B207" s="1">
        <v>4.7699999999999996</v>
      </c>
      <c r="C207" s="1">
        <v>4.88</v>
      </c>
      <c r="D207" s="1">
        <v>5.0599999999999996</v>
      </c>
      <c r="E207" s="1">
        <v>5.21</v>
      </c>
      <c r="F207" s="1">
        <v>5.34</v>
      </c>
      <c r="G207" s="1">
        <v>5.25</v>
      </c>
      <c r="H207" s="1">
        <v>5.05</v>
      </c>
      <c r="I207" s="1">
        <v>4.71</v>
      </c>
      <c r="J207" s="1">
        <v>4.34</v>
      </c>
      <c r="K207" s="1">
        <v>4.1900000000000004</v>
      </c>
      <c r="L207" s="1">
        <v>3.98</v>
      </c>
      <c r="M207" s="1">
        <v>4.1100000000000003</v>
      </c>
      <c r="N207" s="1">
        <v>3.88</v>
      </c>
    </row>
    <row r="208" spans="1:14" x14ac:dyDescent="0.25">
      <c r="A208" s="2">
        <v>45110</v>
      </c>
      <c r="B208" s="1">
        <v>4.8</v>
      </c>
      <c r="C208" s="1">
        <v>4.88</v>
      </c>
      <c r="D208" s="1">
        <v>5.04</v>
      </c>
      <c r="E208" s="1">
        <v>5.12</v>
      </c>
      <c r="F208" s="1">
        <v>5.32</v>
      </c>
      <c r="G208" s="1">
        <v>5.22</v>
      </c>
      <c r="H208" s="1">
        <v>5</v>
      </c>
      <c r="I208" s="1">
        <v>4.66</v>
      </c>
      <c r="J208" s="1">
        <v>4.3099999999999996</v>
      </c>
      <c r="K208" s="1">
        <v>4.17</v>
      </c>
      <c r="L208" s="1">
        <v>3.97</v>
      </c>
      <c r="M208" s="1">
        <v>4.1100000000000003</v>
      </c>
      <c r="N208" s="1">
        <v>3.88</v>
      </c>
    </row>
    <row r="209" spans="1:14" x14ac:dyDescent="0.25">
      <c r="A209" s="2">
        <v>45080</v>
      </c>
      <c r="B209" s="1">
        <v>4.75</v>
      </c>
      <c r="C209" s="1">
        <v>4.79</v>
      </c>
      <c r="D209" s="1">
        <v>4.93</v>
      </c>
      <c r="E209" s="1">
        <v>5.0199999999999996</v>
      </c>
      <c r="F209" s="1">
        <v>5.22</v>
      </c>
      <c r="G209" s="1">
        <v>5.05</v>
      </c>
      <c r="H209" s="1">
        <v>4.8899999999999997</v>
      </c>
      <c r="I209" s="1">
        <v>4.6100000000000003</v>
      </c>
      <c r="J209" s="1">
        <v>4.2699999999999996</v>
      </c>
      <c r="K209" s="1">
        <v>4.16</v>
      </c>
      <c r="L209" s="1">
        <v>3.98</v>
      </c>
      <c r="M209" s="1">
        <v>4.1399999999999997</v>
      </c>
      <c r="N209" s="1">
        <v>3.92</v>
      </c>
    </row>
    <row r="210" spans="1:14" x14ac:dyDescent="0.25">
      <c r="A210" s="2">
        <v>44988</v>
      </c>
      <c r="B210" s="1">
        <v>4.75</v>
      </c>
      <c r="C210" s="1">
        <v>4.79</v>
      </c>
      <c r="D210" s="1">
        <v>4.91</v>
      </c>
      <c r="E210" s="1">
        <v>5.01</v>
      </c>
      <c r="F210" s="1">
        <v>5.18</v>
      </c>
      <c r="G210" s="1">
        <v>5.03</v>
      </c>
      <c r="H210" s="1">
        <v>4.8600000000000003</v>
      </c>
      <c r="I210" s="1">
        <v>4.5999999999999996</v>
      </c>
      <c r="J210" s="1">
        <v>4.26</v>
      </c>
      <c r="K210" s="1">
        <v>4.1500000000000004</v>
      </c>
      <c r="L210" s="1">
        <v>3.97</v>
      </c>
      <c r="M210" s="1">
        <v>4.12</v>
      </c>
      <c r="N210" s="1">
        <v>3.9</v>
      </c>
    </row>
    <row r="211" spans="1:14" x14ac:dyDescent="0.25">
      <c r="A211" s="2">
        <v>44960</v>
      </c>
      <c r="B211" s="1">
        <v>4.75</v>
      </c>
      <c r="C211" s="1">
        <v>4.8</v>
      </c>
      <c r="D211" s="1">
        <v>4.91</v>
      </c>
      <c r="E211" s="1">
        <v>5.0199999999999996</v>
      </c>
      <c r="F211" s="1">
        <v>5.18</v>
      </c>
      <c r="G211" s="1">
        <v>5.04</v>
      </c>
      <c r="H211" s="1">
        <v>4.8899999999999997</v>
      </c>
      <c r="I211" s="1">
        <v>4.63</v>
      </c>
      <c r="J211" s="1">
        <v>4.32</v>
      </c>
      <c r="K211" s="1">
        <v>4.24</v>
      </c>
      <c r="L211" s="1">
        <v>4.08</v>
      </c>
      <c r="M211" s="1">
        <v>4.24</v>
      </c>
      <c r="N211" s="1">
        <v>4.03</v>
      </c>
    </row>
    <row r="212" spans="1:14" x14ac:dyDescent="0.25">
      <c r="A212" s="2">
        <v>44929</v>
      </c>
      <c r="B212" s="1">
        <v>4.67</v>
      </c>
      <c r="C212" s="1">
        <v>4.82</v>
      </c>
      <c r="D212" s="1">
        <v>4.9000000000000004</v>
      </c>
      <c r="E212" s="1">
        <v>5.0199999999999996</v>
      </c>
      <c r="F212" s="1">
        <v>5.2</v>
      </c>
      <c r="G212" s="1">
        <v>5.0599999999999996</v>
      </c>
      <c r="H212" s="1">
        <v>4.8899999999999997</v>
      </c>
      <c r="I212" s="1">
        <v>4.6100000000000003</v>
      </c>
      <c r="J212" s="1">
        <v>4.2699999999999996</v>
      </c>
      <c r="K212" s="1">
        <v>4.17</v>
      </c>
      <c r="L212" s="1">
        <v>4.01</v>
      </c>
      <c r="M212" s="1">
        <v>4.17</v>
      </c>
      <c r="N212" s="1">
        <v>3.97</v>
      </c>
    </row>
    <row r="213" spans="1:14" x14ac:dyDescent="0.25">
      <c r="A213" s="1" t="s">
        <v>144</v>
      </c>
      <c r="B213" s="1">
        <v>4.6500000000000004</v>
      </c>
      <c r="C213" s="1">
        <v>4.8099999999999996</v>
      </c>
      <c r="D213" s="1">
        <v>4.88</v>
      </c>
      <c r="E213" s="1">
        <v>5</v>
      </c>
      <c r="F213" s="1">
        <v>5.17</v>
      </c>
      <c r="G213" s="1">
        <v>5.0199999999999996</v>
      </c>
      <c r="H213" s="1">
        <v>4.8099999999999996</v>
      </c>
      <c r="I213" s="1">
        <v>4.51</v>
      </c>
      <c r="J213" s="1">
        <v>4.18</v>
      </c>
      <c r="K213" s="1">
        <v>4.07</v>
      </c>
      <c r="L213" s="1">
        <v>3.92</v>
      </c>
      <c r="M213" s="1">
        <v>4.0999999999999996</v>
      </c>
      <c r="N213" s="1">
        <v>3.93</v>
      </c>
    </row>
    <row r="214" spans="1:14" x14ac:dyDescent="0.25">
      <c r="A214" s="1" t="s">
        <v>145</v>
      </c>
      <c r="B214" s="1">
        <v>4.67</v>
      </c>
      <c r="C214" s="1">
        <v>4.83</v>
      </c>
      <c r="D214" s="1">
        <v>4.8899999999999997</v>
      </c>
      <c r="E214" s="1">
        <v>5.0199999999999996</v>
      </c>
      <c r="F214" s="1">
        <v>5.18</v>
      </c>
      <c r="G214" s="1">
        <v>5.03</v>
      </c>
      <c r="H214" s="1">
        <v>4.78</v>
      </c>
      <c r="I214" s="1">
        <v>4.49</v>
      </c>
      <c r="J214" s="1">
        <v>4.17</v>
      </c>
      <c r="K214" s="1">
        <v>4.08</v>
      </c>
      <c r="L214" s="1">
        <v>3.92</v>
      </c>
      <c r="M214" s="1">
        <v>4.1100000000000003</v>
      </c>
      <c r="N214" s="1">
        <v>3.93</v>
      </c>
    </row>
    <row r="215" spans="1:14" x14ac:dyDescent="0.25">
      <c r="A215" s="1" t="s">
        <v>146</v>
      </c>
      <c r="B215" s="1">
        <v>4.68</v>
      </c>
      <c r="C215" s="1">
        <v>4.83</v>
      </c>
      <c r="D215" s="1">
        <v>4.8600000000000003</v>
      </c>
      <c r="E215" s="1">
        <v>5.0199999999999996</v>
      </c>
      <c r="F215" s="1">
        <v>5.0599999999999996</v>
      </c>
      <c r="G215" s="1">
        <v>5.05</v>
      </c>
      <c r="H215" s="1">
        <v>4.78</v>
      </c>
      <c r="I215" s="1">
        <v>4.5199999999999996</v>
      </c>
      <c r="J215" s="1">
        <v>4.1900000000000004</v>
      </c>
      <c r="K215" s="1">
        <v>4.0999999999999996</v>
      </c>
      <c r="L215" s="1">
        <v>3.95</v>
      </c>
      <c r="M215" s="1">
        <v>4.1100000000000003</v>
      </c>
      <c r="N215" s="1">
        <v>3.93</v>
      </c>
    </row>
    <row r="216" spans="1:14" x14ac:dyDescent="0.25">
      <c r="A216" s="1" t="s">
        <v>147</v>
      </c>
      <c r="B216" s="1">
        <v>4.66</v>
      </c>
      <c r="C216" s="1">
        <v>4.83</v>
      </c>
      <c r="D216" s="1">
        <v>4.84</v>
      </c>
      <c r="E216" s="1">
        <v>5</v>
      </c>
      <c r="F216" s="1">
        <v>5.05</v>
      </c>
      <c r="G216" s="1">
        <v>5.03</v>
      </c>
      <c r="H216" s="1">
        <v>4.66</v>
      </c>
      <c r="I216" s="1">
        <v>4.4000000000000004</v>
      </c>
      <c r="J216" s="1">
        <v>4.09</v>
      </c>
      <c r="K216" s="1">
        <v>4.0199999999999996</v>
      </c>
      <c r="L216" s="1">
        <v>3.88</v>
      </c>
      <c r="M216" s="1">
        <v>4.04</v>
      </c>
      <c r="N216" s="1">
        <v>3.88</v>
      </c>
    </row>
    <row r="217" spans="1:14" x14ac:dyDescent="0.25">
      <c r="A217" s="1" t="s">
        <v>148</v>
      </c>
      <c r="B217" s="1">
        <v>4.62</v>
      </c>
      <c r="C217" s="1">
        <v>4.8099999999999996</v>
      </c>
      <c r="D217" s="1">
        <v>4.84</v>
      </c>
      <c r="E217" s="1">
        <v>5</v>
      </c>
      <c r="F217" s="1">
        <v>5.08</v>
      </c>
      <c r="G217" s="1">
        <v>5.07</v>
      </c>
      <c r="H217" s="1">
        <v>4.66</v>
      </c>
      <c r="I217" s="1">
        <v>4.43</v>
      </c>
      <c r="J217" s="1">
        <v>4.13</v>
      </c>
      <c r="K217" s="1">
        <v>4.07</v>
      </c>
      <c r="L217" s="1">
        <v>3.93</v>
      </c>
      <c r="M217" s="1">
        <v>4.09</v>
      </c>
      <c r="N217" s="1">
        <v>3.94</v>
      </c>
    </row>
    <row r="218" spans="1:14" x14ac:dyDescent="0.25">
      <c r="A218" s="1" t="s">
        <v>149</v>
      </c>
      <c r="B218" s="1">
        <v>4.63</v>
      </c>
      <c r="C218" s="1">
        <v>4.83</v>
      </c>
      <c r="D218" s="1">
        <v>4.8600000000000003</v>
      </c>
      <c r="E218" s="1">
        <v>4.9800000000000004</v>
      </c>
      <c r="F218" s="1">
        <v>5.07</v>
      </c>
      <c r="G218" s="1">
        <v>5.07</v>
      </c>
      <c r="H218" s="1">
        <v>4.67</v>
      </c>
      <c r="I218" s="1">
        <v>4.4400000000000004</v>
      </c>
      <c r="J218" s="1">
        <v>4.16</v>
      </c>
      <c r="K218" s="1">
        <v>4.08</v>
      </c>
      <c r="L218" s="1">
        <v>3.95</v>
      </c>
      <c r="M218" s="1">
        <v>4.12</v>
      </c>
      <c r="N218" s="1">
        <v>3.98</v>
      </c>
    </row>
    <row r="219" spans="1:14" x14ac:dyDescent="0.25">
      <c r="A219" s="1" t="s">
        <v>150</v>
      </c>
      <c r="B219" s="1">
        <v>4.6399999999999997</v>
      </c>
      <c r="C219" s="1">
        <v>4.8099999999999996</v>
      </c>
      <c r="D219" s="1">
        <v>4.84</v>
      </c>
      <c r="E219" s="1">
        <v>4.95</v>
      </c>
      <c r="F219" s="1">
        <v>4.99</v>
      </c>
      <c r="G219" s="1">
        <v>5</v>
      </c>
      <c r="H219" s="1">
        <v>4.5999999999999996</v>
      </c>
      <c r="I219" s="1">
        <v>4.33</v>
      </c>
      <c r="J219" s="1">
        <v>4.03</v>
      </c>
      <c r="K219" s="1">
        <v>3.95</v>
      </c>
      <c r="L219" s="1">
        <v>3.82</v>
      </c>
      <c r="M219" s="1">
        <v>4.01</v>
      </c>
      <c r="N219" s="1">
        <v>3.88</v>
      </c>
    </row>
    <row r="220" spans="1:14" x14ac:dyDescent="0.25">
      <c r="A220" s="1" t="s">
        <v>151</v>
      </c>
      <c r="B220" s="1">
        <v>4.66</v>
      </c>
      <c r="C220" s="1">
        <v>4.8</v>
      </c>
      <c r="D220" s="1">
        <v>4.84</v>
      </c>
      <c r="E220" s="1">
        <v>4.95</v>
      </c>
      <c r="F220" s="1">
        <v>4.9800000000000004</v>
      </c>
      <c r="G220" s="1">
        <v>4.99</v>
      </c>
      <c r="H220" s="1">
        <v>4.62</v>
      </c>
      <c r="I220" s="1">
        <v>4.3499999999999996</v>
      </c>
      <c r="J220" s="1">
        <v>4.0599999999999996</v>
      </c>
      <c r="K220" s="1">
        <v>3.98</v>
      </c>
      <c r="L220" s="1">
        <v>3.86</v>
      </c>
      <c r="M220" s="1">
        <v>4.05</v>
      </c>
      <c r="N220" s="1">
        <v>3.92</v>
      </c>
    </row>
    <row r="221" spans="1:14" x14ac:dyDescent="0.25">
      <c r="A221" s="1" t="s">
        <v>152</v>
      </c>
      <c r="B221" s="1">
        <v>4.6399999999999997</v>
      </c>
      <c r="C221" s="1">
        <v>4.79</v>
      </c>
      <c r="D221" s="1">
        <v>4.79</v>
      </c>
      <c r="E221" s="1">
        <v>4.9400000000000004</v>
      </c>
      <c r="F221" s="1">
        <v>4.97</v>
      </c>
      <c r="G221" s="1">
        <v>4.96</v>
      </c>
      <c r="H221" s="1">
        <v>4.62</v>
      </c>
      <c r="I221" s="1">
        <v>4.3499999999999996</v>
      </c>
      <c r="J221" s="1">
        <v>4.04</v>
      </c>
      <c r="K221" s="1">
        <v>3.94</v>
      </c>
      <c r="L221" s="1">
        <v>3.81</v>
      </c>
      <c r="M221" s="1">
        <v>3.97</v>
      </c>
      <c r="N221" s="1">
        <v>3.85</v>
      </c>
    </row>
    <row r="222" spans="1:14" x14ac:dyDescent="0.25">
      <c r="A222" s="1" t="s">
        <v>153</v>
      </c>
      <c r="B222" s="1">
        <v>4.63</v>
      </c>
      <c r="C222" s="1">
        <v>4.78</v>
      </c>
      <c r="D222" s="1">
        <v>4.8</v>
      </c>
      <c r="E222" s="1">
        <v>4.91</v>
      </c>
      <c r="F222" s="1">
        <v>4.9800000000000004</v>
      </c>
      <c r="G222" s="1">
        <v>4.99</v>
      </c>
      <c r="H222" s="1">
        <v>4.5999999999999996</v>
      </c>
      <c r="I222" s="1">
        <v>4.32</v>
      </c>
      <c r="J222" s="1">
        <v>4</v>
      </c>
      <c r="K222" s="1">
        <v>3.9</v>
      </c>
      <c r="L222" s="1">
        <v>3.77</v>
      </c>
      <c r="M222" s="1">
        <v>3.94</v>
      </c>
      <c r="N222" s="1">
        <v>3.81</v>
      </c>
    </row>
    <row r="223" spans="1:14" x14ac:dyDescent="0.25">
      <c r="A223" s="1" t="s">
        <v>154</v>
      </c>
      <c r="B223" s="1">
        <v>4.66</v>
      </c>
      <c r="C223" s="1">
        <v>4.78</v>
      </c>
      <c r="D223" s="1">
        <v>4.8099999999999996</v>
      </c>
      <c r="E223" s="1">
        <v>4.9000000000000004</v>
      </c>
      <c r="F223" s="1">
        <v>4.99</v>
      </c>
      <c r="G223" s="1">
        <v>4.91</v>
      </c>
      <c r="H223" s="1">
        <v>4.5199999999999996</v>
      </c>
      <c r="I223" s="1">
        <v>4.22</v>
      </c>
      <c r="J223" s="1">
        <v>3.93</v>
      </c>
      <c r="K223" s="1">
        <v>3.84</v>
      </c>
      <c r="L223" s="1">
        <v>3.72</v>
      </c>
      <c r="M223" s="1">
        <v>3.92</v>
      </c>
      <c r="N223" s="1">
        <v>3.79</v>
      </c>
    </row>
    <row r="224" spans="1:14" x14ac:dyDescent="0.25">
      <c r="A224" s="2">
        <v>45201</v>
      </c>
      <c r="B224" s="1">
        <v>4.66</v>
      </c>
      <c r="C224" s="1">
        <v>4.7699999999999996</v>
      </c>
      <c r="D224" s="1">
        <v>4.79</v>
      </c>
      <c r="E224" s="1">
        <v>4.8899999999999997</v>
      </c>
      <c r="F224" s="1">
        <v>4.8899999999999997</v>
      </c>
      <c r="G224" s="1">
        <v>4.8899999999999997</v>
      </c>
      <c r="H224" s="1">
        <v>4.5</v>
      </c>
      <c r="I224" s="1">
        <v>4.1900000000000004</v>
      </c>
      <c r="J224" s="1">
        <v>3.93</v>
      </c>
      <c r="K224" s="1">
        <v>3.86</v>
      </c>
      <c r="L224" s="1">
        <v>3.74</v>
      </c>
      <c r="M224" s="1">
        <v>3.96</v>
      </c>
      <c r="N224" s="1">
        <v>3.83</v>
      </c>
    </row>
    <row r="225" spans="1:14" x14ac:dyDescent="0.25">
      <c r="A225" s="2">
        <v>45171</v>
      </c>
      <c r="B225" s="1">
        <v>4.66</v>
      </c>
      <c r="C225" s="1">
        <v>4.7699999999999996</v>
      </c>
      <c r="D225" s="1">
        <v>4.7699999999999996</v>
      </c>
      <c r="E225" s="1">
        <v>4.87</v>
      </c>
      <c r="F225" s="1">
        <v>4.9000000000000004</v>
      </c>
      <c r="G225" s="1">
        <v>4.88</v>
      </c>
      <c r="H225" s="1">
        <v>4.4800000000000004</v>
      </c>
      <c r="I225" s="1">
        <v>4.1500000000000004</v>
      </c>
      <c r="J225" s="1">
        <v>3.87</v>
      </c>
      <c r="K225" s="1">
        <v>3.79</v>
      </c>
      <c r="L225" s="1">
        <v>3.67</v>
      </c>
      <c r="M225" s="1">
        <v>3.9</v>
      </c>
      <c r="N225" s="1">
        <v>3.75</v>
      </c>
    </row>
    <row r="226" spans="1:14" x14ac:dyDescent="0.25">
      <c r="A226" s="2">
        <v>45140</v>
      </c>
      <c r="B226" s="1">
        <v>4.6399999999999997</v>
      </c>
      <c r="C226" s="1">
        <v>4.6900000000000004</v>
      </c>
      <c r="D226" s="1">
        <v>4.72</v>
      </c>
      <c r="E226" s="1">
        <v>4.8499999999999996</v>
      </c>
      <c r="F226" s="1">
        <v>4.88</v>
      </c>
      <c r="G226" s="1">
        <v>4.87</v>
      </c>
      <c r="H226" s="1">
        <v>4.45</v>
      </c>
      <c r="I226" s="1">
        <v>4.08</v>
      </c>
      <c r="J226" s="1">
        <v>3.82</v>
      </c>
      <c r="K226" s="1">
        <v>3.75</v>
      </c>
      <c r="L226" s="1">
        <v>3.63</v>
      </c>
      <c r="M226" s="1">
        <v>3.86</v>
      </c>
      <c r="N226" s="1">
        <v>3.7</v>
      </c>
    </row>
    <row r="227" spans="1:14" x14ac:dyDescent="0.25">
      <c r="A227" s="2">
        <v>45109</v>
      </c>
      <c r="B227" s="1">
        <v>4.62</v>
      </c>
      <c r="C227" s="1">
        <v>4.68</v>
      </c>
      <c r="D227" s="1">
        <v>4.71</v>
      </c>
      <c r="E227" s="1">
        <v>4.8</v>
      </c>
      <c r="F227" s="1">
        <v>4.8899999999999997</v>
      </c>
      <c r="G227" s="1">
        <v>4.88</v>
      </c>
      <c r="H227" s="1">
        <v>4.47</v>
      </c>
      <c r="I227" s="1">
        <v>4.1100000000000003</v>
      </c>
      <c r="J227" s="1">
        <v>3.85</v>
      </c>
      <c r="K227" s="1">
        <v>3.78</v>
      </c>
      <c r="L227" s="1">
        <v>3.67</v>
      </c>
      <c r="M227" s="1">
        <v>3.87</v>
      </c>
      <c r="N227" s="1">
        <v>3.72</v>
      </c>
    </row>
    <row r="228" spans="1:14" x14ac:dyDescent="0.25">
      <c r="A228" s="2">
        <v>45079</v>
      </c>
      <c r="B228" s="1">
        <v>4.6100000000000003</v>
      </c>
      <c r="C228" s="1">
        <v>4.67</v>
      </c>
      <c r="D228" s="1">
        <v>4.71</v>
      </c>
      <c r="E228" s="1">
        <v>4.8099999999999996</v>
      </c>
      <c r="F228" s="1">
        <v>4.8899999999999997</v>
      </c>
      <c r="G228" s="1">
        <v>4.8499999999999996</v>
      </c>
      <c r="H228" s="1">
        <v>4.4400000000000004</v>
      </c>
      <c r="I228" s="1">
        <v>4.0999999999999996</v>
      </c>
      <c r="J228" s="1">
        <v>3.81</v>
      </c>
      <c r="K228" s="1">
        <v>3.73</v>
      </c>
      <c r="L228" s="1">
        <v>3.63</v>
      </c>
      <c r="M228" s="1">
        <v>3.82</v>
      </c>
      <c r="N228" s="1">
        <v>3.67</v>
      </c>
    </row>
    <row r="229" spans="1:14" x14ac:dyDescent="0.25">
      <c r="A229" s="2">
        <v>44987</v>
      </c>
      <c r="B229" s="1">
        <v>4.6100000000000003</v>
      </c>
      <c r="C229" s="1">
        <v>4.67</v>
      </c>
      <c r="D229" s="1">
        <v>4.7</v>
      </c>
      <c r="E229" s="1">
        <v>4.8</v>
      </c>
      <c r="F229" s="1">
        <v>4.82</v>
      </c>
      <c r="G229" s="1">
        <v>4.79</v>
      </c>
      <c r="H229" s="1">
        <v>4.3</v>
      </c>
      <c r="I229" s="1">
        <v>3.96</v>
      </c>
      <c r="J229" s="1">
        <v>3.67</v>
      </c>
      <c r="K229" s="1">
        <v>3.61</v>
      </c>
      <c r="L229" s="1">
        <v>3.53</v>
      </c>
      <c r="M229" s="1">
        <v>3.77</v>
      </c>
      <c r="N229" s="1">
        <v>3.63</v>
      </c>
    </row>
    <row r="230" spans="1:14" x14ac:dyDescent="0.25">
      <c r="A230" s="2">
        <v>44959</v>
      </c>
      <c r="B230" s="1">
        <v>4.62</v>
      </c>
      <c r="C230" s="1">
        <v>4.6500000000000004</v>
      </c>
      <c r="D230" s="1">
        <v>4.66</v>
      </c>
      <c r="E230" s="1">
        <v>4.75</v>
      </c>
      <c r="F230" s="1">
        <v>4.76</v>
      </c>
      <c r="G230" s="1">
        <v>4.6399999999999997</v>
      </c>
      <c r="H230" s="1">
        <v>4.09</v>
      </c>
      <c r="I230" s="1">
        <v>3.75</v>
      </c>
      <c r="J230" s="1">
        <v>3.49</v>
      </c>
      <c r="K230" s="1">
        <v>3.44</v>
      </c>
      <c r="L230" s="1">
        <v>3.4</v>
      </c>
      <c r="M230" s="1">
        <v>3.67</v>
      </c>
      <c r="N230" s="1">
        <v>3.55</v>
      </c>
    </row>
    <row r="231" spans="1:14" x14ac:dyDescent="0.25">
      <c r="A231" s="2">
        <v>44928</v>
      </c>
      <c r="B231" s="1">
        <v>4.59</v>
      </c>
      <c r="C231" s="1">
        <v>4.63</v>
      </c>
      <c r="D231" s="1">
        <v>4.66</v>
      </c>
      <c r="E231" s="1">
        <v>4.7699999999999996</v>
      </c>
      <c r="F231" s="1">
        <v>4.79</v>
      </c>
      <c r="G231" s="1">
        <v>4.66</v>
      </c>
      <c r="H231" s="1">
        <v>4.09</v>
      </c>
      <c r="I231" s="1">
        <v>3.75</v>
      </c>
      <c r="J231" s="1">
        <v>3.48</v>
      </c>
      <c r="K231" s="1">
        <v>3.43</v>
      </c>
      <c r="L231" s="1">
        <v>3.39</v>
      </c>
      <c r="M231" s="1">
        <v>3.67</v>
      </c>
      <c r="N231" s="1">
        <v>3.55</v>
      </c>
    </row>
    <row r="232" spans="1:14" x14ac:dyDescent="0.25">
      <c r="A232" s="1" t="s">
        <v>155</v>
      </c>
      <c r="B232" s="1">
        <v>4.58</v>
      </c>
      <c r="C232" s="1">
        <v>4.6399999999999997</v>
      </c>
      <c r="D232" s="1">
        <v>4.7</v>
      </c>
      <c r="E232" s="1">
        <v>4.74</v>
      </c>
      <c r="F232" s="1">
        <v>4.8</v>
      </c>
      <c r="G232" s="1">
        <v>4.68</v>
      </c>
      <c r="H232" s="1">
        <v>4.21</v>
      </c>
      <c r="I232" s="1">
        <v>3.9</v>
      </c>
      <c r="J232" s="1">
        <v>3.63</v>
      </c>
      <c r="K232" s="1">
        <v>3.59</v>
      </c>
      <c r="L232" s="1">
        <v>3.52</v>
      </c>
      <c r="M232" s="1">
        <v>3.78</v>
      </c>
      <c r="N232" s="1">
        <v>3.65</v>
      </c>
    </row>
    <row r="233" spans="1:14" x14ac:dyDescent="0.25">
      <c r="A233" s="1" t="s">
        <v>156</v>
      </c>
      <c r="B233" s="1">
        <v>4.5999999999999996</v>
      </c>
      <c r="C233" s="1">
        <v>4.6399999999999997</v>
      </c>
      <c r="D233" s="1">
        <v>4.72</v>
      </c>
      <c r="E233" s="1">
        <v>4.76</v>
      </c>
      <c r="F233" s="1">
        <v>4.82</v>
      </c>
      <c r="G233" s="1">
        <v>4.71</v>
      </c>
      <c r="H233" s="1">
        <v>4.25</v>
      </c>
      <c r="I233" s="1">
        <v>3.96</v>
      </c>
      <c r="J233" s="1">
        <v>3.68</v>
      </c>
      <c r="K233" s="1">
        <v>3.62</v>
      </c>
      <c r="L233" s="1">
        <v>3.55</v>
      </c>
      <c r="M233" s="1">
        <v>3.79</v>
      </c>
      <c r="N233" s="1">
        <v>3.66</v>
      </c>
    </row>
    <row r="234" spans="1:14" x14ac:dyDescent="0.25">
      <c r="A234" s="1" t="s">
        <v>157</v>
      </c>
      <c r="B234" s="1">
        <v>4.6100000000000003</v>
      </c>
      <c r="C234" s="1">
        <v>4.6399999999999997</v>
      </c>
      <c r="D234" s="1">
        <v>4.7300000000000004</v>
      </c>
      <c r="E234" s="1">
        <v>4.76</v>
      </c>
      <c r="F234" s="1">
        <v>4.8099999999999996</v>
      </c>
      <c r="G234" s="1">
        <v>4.68</v>
      </c>
      <c r="H234" s="1">
        <v>4.1900000000000004</v>
      </c>
      <c r="I234" s="1">
        <v>3.9</v>
      </c>
      <c r="J234" s="1">
        <v>3.62</v>
      </c>
      <c r="K234" s="1">
        <v>3.58</v>
      </c>
      <c r="L234" s="1">
        <v>3.52</v>
      </c>
      <c r="M234" s="1">
        <v>3.77</v>
      </c>
      <c r="N234" s="1">
        <v>3.64</v>
      </c>
    </row>
    <row r="235" spans="1:14" x14ac:dyDescent="0.25">
      <c r="A235" s="1" t="s">
        <v>158</v>
      </c>
      <c r="B235" s="1">
        <v>4.6100000000000003</v>
      </c>
      <c r="C235" s="1">
        <v>4.6500000000000004</v>
      </c>
      <c r="D235" s="1">
        <v>4.71</v>
      </c>
      <c r="E235" s="1">
        <v>4.76</v>
      </c>
      <c r="F235" s="1">
        <v>4.79</v>
      </c>
      <c r="G235" s="1">
        <v>4.68</v>
      </c>
      <c r="H235" s="1">
        <v>4.17</v>
      </c>
      <c r="I235" s="1">
        <v>3.88</v>
      </c>
      <c r="J235" s="1">
        <v>3.58</v>
      </c>
      <c r="K235" s="1">
        <v>3.54</v>
      </c>
      <c r="L235" s="1">
        <v>3.49</v>
      </c>
      <c r="M235" s="1">
        <v>3.75</v>
      </c>
      <c r="N235" s="1">
        <v>3.62</v>
      </c>
    </row>
    <row r="236" spans="1:14" x14ac:dyDescent="0.25">
      <c r="A236" s="1" t="s">
        <v>159</v>
      </c>
      <c r="B236" s="1">
        <v>4.67</v>
      </c>
      <c r="C236" s="1">
        <v>4.6500000000000004</v>
      </c>
      <c r="D236" s="1">
        <v>4.72</v>
      </c>
      <c r="E236" s="1">
        <v>4.75</v>
      </c>
      <c r="F236" s="1">
        <v>4.79</v>
      </c>
      <c r="G236" s="1">
        <v>4.67</v>
      </c>
      <c r="H236" s="1">
        <v>4.1100000000000003</v>
      </c>
      <c r="I236" s="1">
        <v>3.84</v>
      </c>
      <c r="J236" s="1">
        <v>3.54</v>
      </c>
      <c r="K236" s="1">
        <v>3.51</v>
      </c>
      <c r="L236" s="1">
        <v>3.46</v>
      </c>
      <c r="M236" s="1">
        <v>3.74</v>
      </c>
      <c r="N236" s="1">
        <v>3.62</v>
      </c>
    </row>
    <row r="237" spans="1:14" x14ac:dyDescent="0.25">
      <c r="A237" s="1" t="s">
        <v>160</v>
      </c>
      <c r="B237" s="1">
        <v>4.7</v>
      </c>
      <c r="C237" s="1">
        <v>4.67</v>
      </c>
      <c r="D237" s="1">
        <v>4.72</v>
      </c>
      <c r="E237" s="1">
        <v>4.75</v>
      </c>
      <c r="F237" s="1">
        <v>4.84</v>
      </c>
      <c r="G237" s="1">
        <v>4.7</v>
      </c>
      <c r="H237" s="1">
        <v>4.12</v>
      </c>
      <c r="I237" s="1">
        <v>3.86</v>
      </c>
      <c r="J237" s="1">
        <v>3.58</v>
      </c>
      <c r="K237" s="1">
        <v>3.52</v>
      </c>
      <c r="L237" s="1">
        <v>3.46</v>
      </c>
      <c r="M237" s="1">
        <v>3.73</v>
      </c>
      <c r="N237" s="1">
        <v>3.62</v>
      </c>
    </row>
    <row r="238" spans="1:14" x14ac:dyDescent="0.25">
      <c r="A238" s="1" t="s">
        <v>161</v>
      </c>
      <c r="B238" s="1">
        <v>4.6900000000000004</v>
      </c>
      <c r="C238" s="1">
        <v>4.6500000000000004</v>
      </c>
      <c r="D238" s="1">
        <v>4.7300000000000004</v>
      </c>
      <c r="E238" s="1">
        <v>4.76</v>
      </c>
      <c r="F238" s="1">
        <v>4.82</v>
      </c>
      <c r="G238" s="1">
        <v>4.7</v>
      </c>
      <c r="H238" s="1">
        <v>4.21</v>
      </c>
      <c r="I238" s="1">
        <v>3.88</v>
      </c>
      <c r="J238" s="1">
        <v>3.61</v>
      </c>
      <c r="K238" s="1">
        <v>3.56</v>
      </c>
      <c r="L238" s="1">
        <v>3.52</v>
      </c>
      <c r="M238" s="1">
        <v>3.8</v>
      </c>
      <c r="N238" s="1">
        <v>3.69</v>
      </c>
    </row>
    <row r="239" spans="1:14" x14ac:dyDescent="0.25">
      <c r="A239" s="1" t="s">
        <v>162</v>
      </c>
      <c r="B239" s="1">
        <v>4.6900000000000004</v>
      </c>
      <c r="C239" s="1">
        <v>4.6399999999999997</v>
      </c>
      <c r="D239" s="1">
        <v>4.72</v>
      </c>
      <c r="E239" s="1">
        <v>4.75</v>
      </c>
      <c r="F239" s="1">
        <v>4.8</v>
      </c>
      <c r="G239" s="1">
        <v>4.68</v>
      </c>
      <c r="H239" s="1">
        <v>4.1399999999999997</v>
      </c>
      <c r="I239" s="1">
        <v>3.83</v>
      </c>
      <c r="J239" s="1">
        <v>3.56</v>
      </c>
      <c r="K239" s="1">
        <v>3.51</v>
      </c>
      <c r="L239" s="1">
        <v>3.48</v>
      </c>
      <c r="M239" s="1">
        <v>3.77</v>
      </c>
      <c r="N239" s="1">
        <v>3.66</v>
      </c>
    </row>
    <row r="240" spans="1:14" x14ac:dyDescent="0.25">
      <c r="A240" s="1" t="s">
        <v>163</v>
      </c>
      <c r="B240" s="1">
        <v>4.6900000000000004</v>
      </c>
      <c r="C240" s="1">
        <v>4.66</v>
      </c>
      <c r="D240" s="1">
        <v>4.71</v>
      </c>
      <c r="E240" s="1">
        <v>4.74</v>
      </c>
      <c r="F240" s="1">
        <v>4.79</v>
      </c>
      <c r="G240" s="1">
        <v>4.6500000000000004</v>
      </c>
      <c r="H240" s="1">
        <v>4.09</v>
      </c>
      <c r="I240" s="1">
        <v>3.76</v>
      </c>
      <c r="J240" s="1">
        <v>3.48</v>
      </c>
      <c r="K240" s="1">
        <v>3.43</v>
      </c>
      <c r="L240" s="1">
        <v>3.39</v>
      </c>
      <c r="M240" s="1">
        <v>3.69</v>
      </c>
      <c r="N240" s="1">
        <v>3.57</v>
      </c>
    </row>
    <row r="241" spans="1:14" x14ac:dyDescent="0.25">
      <c r="A241" s="1" t="s">
        <v>164</v>
      </c>
      <c r="B241" s="1">
        <v>4.59</v>
      </c>
      <c r="C241" s="1">
        <v>4.62</v>
      </c>
      <c r="D241" s="1">
        <v>4.6900000000000004</v>
      </c>
      <c r="E241" s="1">
        <v>4.74</v>
      </c>
      <c r="F241" s="1">
        <v>4.79</v>
      </c>
      <c r="G241" s="1">
        <v>4.63</v>
      </c>
      <c r="H241" s="1">
        <v>4.0599999999999996</v>
      </c>
      <c r="I241" s="1">
        <v>3.72</v>
      </c>
      <c r="J241" s="1">
        <v>3.43</v>
      </c>
      <c r="K241" s="1">
        <v>3.4</v>
      </c>
      <c r="L241" s="1">
        <v>3.37</v>
      </c>
      <c r="M241" s="1">
        <v>3.65</v>
      </c>
      <c r="N241" s="1">
        <v>3.54</v>
      </c>
    </row>
    <row r="242" spans="1:14" x14ac:dyDescent="0.25">
      <c r="A242" s="1" t="s">
        <v>165</v>
      </c>
      <c r="B242" s="1">
        <v>4.5999999999999996</v>
      </c>
      <c r="C242" s="1">
        <v>4.63</v>
      </c>
      <c r="D242" s="1">
        <v>4.71</v>
      </c>
      <c r="E242" s="1">
        <v>4.74</v>
      </c>
      <c r="F242" s="1">
        <v>4.82</v>
      </c>
      <c r="G242" s="1">
        <v>4.67</v>
      </c>
      <c r="H242" s="1">
        <v>4.18</v>
      </c>
      <c r="I242" s="1">
        <v>3.86</v>
      </c>
      <c r="J242" s="1">
        <v>3.6</v>
      </c>
      <c r="K242" s="1">
        <v>3.57</v>
      </c>
      <c r="L242" s="1">
        <v>3.53</v>
      </c>
      <c r="M242" s="1">
        <v>3.81</v>
      </c>
      <c r="N242" s="1">
        <v>3.64</v>
      </c>
    </row>
    <row r="243" spans="1:14" x14ac:dyDescent="0.25">
      <c r="A243" s="1" t="s">
        <v>166</v>
      </c>
      <c r="B243" s="1">
        <v>4.58</v>
      </c>
      <c r="C243" s="1">
        <v>4.59</v>
      </c>
      <c r="D243" s="1">
        <v>4.67</v>
      </c>
      <c r="E243" s="1">
        <v>4.7300000000000004</v>
      </c>
      <c r="F243" s="1">
        <v>4.7699999999999996</v>
      </c>
      <c r="G243" s="1">
        <v>4.6900000000000004</v>
      </c>
      <c r="H243" s="1">
        <v>4.22</v>
      </c>
      <c r="I243" s="1">
        <v>3.88</v>
      </c>
      <c r="J243" s="1">
        <v>3.6</v>
      </c>
      <c r="K243" s="1">
        <v>3.55</v>
      </c>
      <c r="L243" s="1">
        <v>3.49</v>
      </c>
      <c r="M243" s="1">
        <v>3.79</v>
      </c>
      <c r="N243" s="1">
        <v>3.61</v>
      </c>
    </row>
    <row r="244" spans="1:14" x14ac:dyDescent="0.25">
      <c r="A244" s="2">
        <v>45261</v>
      </c>
      <c r="B244" s="1">
        <v>4.57</v>
      </c>
      <c r="C244" s="1">
        <v>4.59</v>
      </c>
      <c r="D244" s="1">
        <v>4.66</v>
      </c>
      <c r="E244" s="1">
        <v>4.74</v>
      </c>
      <c r="F244" s="1">
        <v>4.76</v>
      </c>
      <c r="G244" s="1">
        <v>4.66</v>
      </c>
      <c r="H244" s="1">
        <v>4.12</v>
      </c>
      <c r="I244" s="1">
        <v>3.79</v>
      </c>
      <c r="J244" s="1">
        <v>3.53</v>
      </c>
      <c r="K244" s="1">
        <v>3.48</v>
      </c>
      <c r="L244" s="1">
        <v>3.43</v>
      </c>
      <c r="M244" s="1">
        <v>3.73</v>
      </c>
      <c r="N244" s="1">
        <v>3.56</v>
      </c>
    </row>
    <row r="245" spans="1:14" x14ac:dyDescent="0.25">
      <c r="A245" s="2">
        <v>45231</v>
      </c>
      <c r="B245" s="1">
        <v>4.42</v>
      </c>
      <c r="C245" s="1">
        <v>4.62</v>
      </c>
      <c r="D245" s="1">
        <v>4.72</v>
      </c>
      <c r="E245" s="1">
        <v>4.82</v>
      </c>
      <c r="F245" s="1">
        <v>4.84</v>
      </c>
      <c r="G245" s="1">
        <v>4.7300000000000004</v>
      </c>
      <c r="H245" s="1">
        <v>4.2</v>
      </c>
      <c r="I245" s="1">
        <v>3.9</v>
      </c>
      <c r="J245" s="1">
        <v>3.66</v>
      </c>
      <c r="K245" s="1">
        <v>3.61</v>
      </c>
      <c r="L245" s="1">
        <v>3.54</v>
      </c>
      <c r="M245" s="1">
        <v>3.84</v>
      </c>
      <c r="N245" s="1">
        <v>3.67</v>
      </c>
    </row>
    <row r="246" spans="1:14" x14ac:dyDescent="0.25">
      <c r="A246" s="2">
        <v>45200</v>
      </c>
      <c r="B246" s="1">
        <v>4.41</v>
      </c>
      <c r="C246" s="1">
        <v>4.62</v>
      </c>
      <c r="D246" s="1">
        <v>4.7300000000000004</v>
      </c>
      <c r="E246" s="1">
        <v>4.7699999999999996</v>
      </c>
      <c r="F246" s="1">
        <v>4.8499999999999996</v>
      </c>
      <c r="G246" s="1">
        <v>4.74</v>
      </c>
      <c r="H246" s="1">
        <v>4.24</v>
      </c>
      <c r="I246" s="1">
        <v>3.94</v>
      </c>
      <c r="J246" s="1">
        <v>3.72</v>
      </c>
      <c r="K246" s="1">
        <v>3.67</v>
      </c>
      <c r="L246" s="1">
        <v>3.61</v>
      </c>
      <c r="M246" s="1">
        <v>3.91</v>
      </c>
      <c r="N246" s="1">
        <v>3.74</v>
      </c>
    </row>
    <row r="247" spans="1:14" x14ac:dyDescent="0.25">
      <c r="A247" s="2">
        <v>45170</v>
      </c>
      <c r="B247" s="1">
        <v>4.37</v>
      </c>
      <c r="C247" s="1">
        <v>4.58</v>
      </c>
      <c r="D247" s="1">
        <v>4.7</v>
      </c>
      <c r="E247" s="1">
        <v>4.74</v>
      </c>
      <c r="F247" s="1">
        <v>4.83</v>
      </c>
      <c r="G247" s="1">
        <v>4.6900000000000004</v>
      </c>
      <c r="H247" s="1">
        <v>4.1900000000000004</v>
      </c>
      <c r="I247" s="1">
        <v>3.93</v>
      </c>
      <c r="J247" s="1">
        <v>3.66</v>
      </c>
      <c r="K247" s="1">
        <v>3.6</v>
      </c>
      <c r="L247" s="1">
        <v>3.53</v>
      </c>
      <c r="M247" s="1">
        <v>3.83</v>
      </c>
      <c r="N247" s="1">
        <v>3.66</v>
      </c>
    </row>
    <row r="248" spans="1:14" x14ac:dyDescent="0.25">
      <c r="A248" s="2">
        <v>45078</v>
      </c>
      <c r="B248" s="1">
        <v>4.32</v>
      </c>
      <c r="C248" s="1">
        <v>4.55</v>
      </c>
      <c r="D248" s="1">
        <v>4.67</v>
      </c>
      <c r="E248" s="1">
        <v>4.74</v>
      </c>
      <c r="F248" s="1">
        <v>4.79</v>
      </c>
      <c r="G248" s="1">
        <v>4.71</v>
      </c>
      <c r="H248" s="1">
        <v>4.24</v>
      </c>
      <c r="I248" s="1">
        <v>3.96</v>
      </c>
      <c r="J248" s="1">
        <v>3.69</v>
      </c>
      <c r="K248" s="1">
        <v>3.63</v>
      </c>
      <c r="L248" s="1">
        <v>3.55</v>
      </c>
      <c r="M248" s="1">
        <v>3.84</v>
      </c>
      <c r="N248" s="1">
        <v>3.67</v>
      </c>
    </row>
    <row r="249" spans="1:14" x14ac:dyDescent="0.25">
      <c r="A249" s="2">
        <v>45047</v>
      </c>
      <c r="B249" s="1">
        <v>4.3</v>
      </c>
      <c r="C249" s="1">
        <v>4.55</v>
      </c>
      <c r="D249" s="1">
        <v>4.66</v>
      </c>
      <c r="E249" s="1">
        <v>4.75</v>
      </c>
      <c r="F249" s="1">
        <v>4.8099999999999996</v>
      </c>
      <c r="G249" s="1">
        <v>4.78</v>
      </c>
      <c r="H249" s="1">
        <v>4.45</v>
      </c>
      <c r="I249" s="1">
        <v>4.18</v>
      </c>
      <c r="J249" s="1">
        <v>3.9</v>
      </c>
      <c r="K249" s="1">
        <v>3.82</v>
      </c>
      <c r="L249" s="1">
        <v>3.71</v>
      </c>
      <c r="M249" s="1">
        <v>3.96</v>
      </c>
      <c r="N249" s="1">
        <v>3.78</v>
      </c>
    </row>
    <row r="250" spans="1:14" x14ac:dyDescent="0.25">
      <c r="A250" s="2">
        <v>45017</v>
      </c>
      <c r="B250" s="1">
        <v>4.2</v>
      </c>
      <c r="C250" s="1">
        <v>4.42</v>
      </c>
      <c r="D250" s="1">
        <v>4.55</v>
      </c>
      <c r="E250" s="1">
        <v>4.6900000000000004</v>
      </c>
      <c r="F250" s="1">
        <v>4.7699999999999996</v>
      </c>
      <c r="G250" s="1">
        <v>4.71</v>
      </c>
      <c r="H250" s="1">
        <v>4.3600000000000003</v>
      </c>
      <c r="I250" s="1">
        <v>4.1100000000000003</v>
      </c>
      <c r="J250" s="1">
        <v>3.85</v>
      </c>
      <c r="K250" s="1">
        <v>3.79</v>
      </c>
      <c r="L250" s="1">
        <v>3.69</v>
      </c>
      <c r="M250" s="1">
        <v>3.97</v>
      </c>
      <c r="N250" s="1">
        <v>3.81</v>
      </c>
    </row>
    <row r="251" spans="1:14" x14ac:dyDescent="0.25">
      <c r="A251" s="2">
        <v>44986</v>
      </c>
      <c r="B251" s="1">
        <v>4.17</v>
      </c>
      <c r="C251" s="1">
        <v>4.42</v>
      </c>
      <c r="D251" s="1">
        <v>4.53</v>
      </c>
      <c r="E251" s="1">
        <v>4.7</v>
      </c>
      <c r="F251" s="1">
        <v>4.7699999999999996</v>
      </c>
      <c r="G251" s="1">
        <v>4.72</v>
      </c>
      <c r="H251" s="1">
        <v>4.4000000000000004</v>
      </c>
      <c r="I251" s="1">
        <v>4.18</v>
      </c>
      <c r="J251" s="1">
        <v>3.94</v>
      </c>
      <c r="K251" s="1">
        <v>3.89</v>
      </c>
      <c r="L251" s="1">
        <v>3.79</v>
      </c>
      <c r="M251" s="1">
        <v>4.0599999999999996</v>
      </c>
      <c r="N251" s="1">
        <v>3.88</v>
      </c>
    </row>
  </sheetData>
  <sheetProtection algorithmName="SHA-512" hashValue="ll3fg5F8pY+Hxre5oYUrNe+KuyP+d41ivL0uftQvnKpjqeuuEke4IxPBnTqs/ck3gXtuIEBn9uFK/A97JIvflA==" saltValue="2pDfi7/gavCRZsdlDRRA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Vasicek Parameter Est. (MLE)</vt:lpstr>
      <vt:lpstr>Vasicek Simulation (MLE)</vt:lpstr>
      <vt:lpstr>CIR Parameter Est. (MLE)</vt:lpstr>
      <vt:lpstr>CIR Simulation (MLE)</vt:lpstr>
      <vt:lpstr>2024 Data</vt:lpstr>
      <vt:lpstr>2023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2025-06-02T13:04:50Z</dcterms:modified>
</cp:coreProperties>
</file>